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ьный лист" sheetId="1" r:id="rId4"/>
    <sheet state="visible" name="Паспорт программы" sheetId="2" r:id="rId5"/>
    <sheet state="visible" name="Пояснительная 2020" sheetId="3" r:id="rId6"/>
    <sheet state="visible" name="Сведения" sheetId="4" r:id="rId7"/>
    <sheet state="visible" name="Отчет № 1 за 2021 год" sheetId="5" r:id="rId8"/>
    <sheet state="visible" name="Отчет № 1 за 2022" sheetId="6" r:id="rId9"/>
    <sheet state="visible" name="Отчет № 1 за 2023 год" sheetId="7" r:id="rId10"/>
    <sheet state="visible" name="Отчет № 1 за 2024 год" sheetId="8" r:id="rId11"/>
    <sheet state="visible" name="Перечень" sheetId="9" r:id="rId12"/>
    <sheet state="visible" name="Отчет № 2 за 2021 год" sheetId="10" r:id="rId13"/>
    <sheet state="visible" name="Отчет № 2 за 2022 год" sheetId="11" r:id="rId14"/>
    <sheet state="visible" name="Отчет № 2 за 2023 год" sheetId="12" r:id="rId15"/>
    <sheet state="visible" name="Отчет № 2 за 2024 год" sheetId="13" r:id="rId16"/>
  </sheets>
  <definedNames/>
  <calcPr/>
  <extLst>
    <ext uri="GoogleSheetsCustomDataVersion2">
      <go:sheetsCustomData xmlns:go="http://customooxmlschemas.google.com/" r:id="rId17" roundtripDataChecksum="WOo8aD5VxjAkw0LKdpx/4/j9dYf2+wj+ThDKTmL+WRE="/>
    </ext>
  </extLst>
</workbook>
</file>

<file path=xl/sharedStrings.xml><?xml version="1.0" encoding="utf-8"?>
<sst xmlns="http://schemas.openxmlformats.org/spreadsheetml/2006/main" count="7199" uniqueCount="630">
  <si>
    <t>ПАСПОРТ</t>
  </si>
  <si>
    <t>СВЕДЕНИЯ</t>
  </si>
  <si>
    <t>ПРОГРАММА</t>
  </si>
  <si>
    <t>"УТВЕРЖДАЮ"</t>
  </si>
  <si>
    <t>ПРОГРАММЫ ЭНЕРГОСБЕРЕЖЕНИЯ И ПОВЫШЕНИЯ ЭНЕРГЕТИЧЕСКОЙ ЭФФЕКТИВНОСТИ</t>
  </si>
  <si>
    <t>Директор</t>
  </si>
  <si>
    <t>О ЦЕЛЕВЫХ ПОКАЗАТЕЛЯХ ПРОГРАММЫ ЭНЕРГОСБЕРЕЖЕНИЯ И ПОВЫШЕНИЯ ЭНЕРГЕТИЧЕСКОЙ ЭФФЕКТИВНОСТИ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</si>
  <si>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</t>
  </si>
  <si>
    <t>Полное наименование организации</t>
  </si>
  <si>
    <t>_______________________В.А.Никитин</t>
  </si>
  <si>
    <t>Санкт-Петербургское государственное бюджетное профессиональное образовательное учреждение Колледж ______________________________________</t>
  </si>
  <si>
    <t>Наименование организации (учреждения) _______________________________</t>
  </si>
  <si>
    <t>"____"__________2020 г.</t>
  </si>
  <si>
    <t>ЭНЕРГОСБЕРЕЖЕНИЯ И ПОВЫШЕНИЯ ЭНЕРГЕТИЧЕСКОЙ ЭФФЕКТИВНОСТИ НА 2021-2024 г.г.</t>
  </si>
  <si>
    <t>Основание для разработки программы</t>
  </si>
  <si>
    <t>№ п/п</t>
  </si>
  <si>
    <t>ПРОГРАММА ЭНЕРГОСБЕРЕЖЕНИЯ И ПОВЫШЕНИЯ ЭНЕРГЕТИЧЕСКОЙ ЭФФЕКТИВНОСТИ НА 2021-2024 г.г.</t>
  </si>
  <si>
    <t xml:space="preserve">1. Федеральный закон РФ от 23.11.2009 № 261-ФЗ "Об энергосбережении и о повышении энергетической эффективности и о внесении изменений в отдельные законодательные акты Российской Федерации"           </t>
  </si>
  <si>
    <t>Наименование показателя программы</t>
  </si>
  <si>
    <t>2. Постановление Правительства РФ от 31.12.2009 № 1225 "О требованиях к региональным и муниципальным программам в области энергосбережения и повышения энергетической эффективности"</t>
  </si>
  <si>
    <t>Единица измерения</t>
  </si>
  <si>
    <t>Базовые значения</t>
  </si>
  <si>
    <t>3. Постановление Правительства РФ от 15.04.2014 № 321 "Об утверждении государственной программы Российской Федерации "Развитие энергетики"</t>
  </si>
  <si>
    <t>Плановые значения целевых показателей Программы</t>
  </si>
  <si>
    <t>"СОГЛАСОВАНО"</t>
  </si>
  <si>
    <t>4. Приказ министерства энергетики РФ от 30.06.2014 № 398 "Об утверждении требований к форме программ в области энергосбереженияи повышения энергетической эффективности организаций с участием государства и муниципального образования, организаций, осуществляющих регулируемые виды деятельности"</t>
  </si>
  <si>
    <t>Главный специалист отдела организации инженерно-технического обеспечения образовательных учреждений                           Комитета по образованию</t>
  </si>
  <si>
    <t>5. Приказ министерства энергетики РФ от 30.06.2014 № 399 "Об утверждении методики расчета значений целевых показателей в области энергосбереженияи повышения энергетической эффективности, в том числе в сопоставимых условиях"</t>
  </si>
  <si>
    <t>__________________________ В.В. Машин</t>
  </si>
  <si>
    <t>2019 г.</t>
  </si>
  <si>
    <t>"____"____________2020 г.</t>
  </si>
  <si>
    <t>6. Приказ министерства экономического развития РФ от 15.07.2020 № 425 "Об утверждении Методических рекомендаций по определению в сопоставимых условиях целевого уровня снижения государственными учреждениями суммарного объема потребляемых ими дизельного и иного топлива, мазута, природного газа, тепловой энергии, электрической энергии, угля, а также объемов потребляемой ими воды</t>
  </si>
  <si>
    <t>2021 г.</t>
  </si>
  <si>
    <t>2022 г.</t>
  </si>
  <si>
    <t>2023г.</t>
  </si>
  <si>
    <t>Полное наименование исполнителей и (или) соисполнителей программы</t>
  </si>
  <si>
    <t>2024 г.</t>
  </si>
  <si>
    <t>"РАЗРАБОТАЛ"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</si>
  <si>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                                                                                                                                               Подрядчик (исполнитель) по заключенным договорам (контрактам) (при наличии сведений).</t>
  </si>
  <si>
    <t xml:space="preserve">     Программа энергосбережения и повышения энергетической эффективности ___наименование организации___ (далее - Программа) разработана на основании Отчета об обязательном энергетическом обследовании здания (зданий), занимаемого (занимаемых) учреждением, Плана проведения мероприятий по повышению энергетической эффективности на 2021-2022-2023-2024 годы. Программа может быть откорректирована в связи с возникновением соответствующих обстоятельств (увеличение (уменьшение) количества зданий (помещений), измененеие количества обучаемых, открытие новых специальностей, замена парка энергоемкого обрудования  и др. Юридический адрес учреждения: индекс, Санкт-Петербург, ул. ___________________, д. ___, литера ___.</t>
  </si>
  <si>
    <t>Ответственный за проведение мероприятий по энергосбережению и повышению энергетической эффективности</t>
  </si>
  <si>
    <t>Полное наименование разработчиков программы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</si>
  <si>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                                                                                                                                  Обязательное энергетическое обследование с разработкой комплексного перечня мероприятий по энергосбережению и повышению энергетической эффективности проведено ООО "_Энергостройаудит_" дата, энергетический паспорт от _19_декабря_2012_ Рег. №_159-ЭП-064-12/СРО-Э-034_ зарегистрирован Минэнерго РФ (регистрационный номер Минэнерго РФ ____________________)</t>
  </si>
  <si>
    <t>_______________________ Р.Е.Чурбанов</t>
  </si>
  <si>
    <t>Цели программы</t>
  </si>
  <si>
    <t>Повышение энергосбережения и энергетической эффективности государственного учреждения субъекта Российской Федерации</t>
  </si>
  <si>
    <t>Доля объема электрической энергии, расчеты за которую осуществляются с использованием приборов учета, в общем объеме электрической энергии, потребляемой (используемой) государственным учреждением субъекта Российской Федерации</t>
  </si>
  <si>
    <t>Санкт-Петербург</t>
  </si>
  <si>
    <t>Снижение потребления топливно-энергетических ресурсов и воды в натуральном и денежном измерении</t>
  </si>
  <si>
    <t>%</t>
  </si>
  <si>
    <t>Задачи программы</t>
  </si>
  <si>
    <t>Реализация комплекса технических и организационных мероприятий по рациональному использованию  топливно-энергетических ресурсов и воды</t>
  </si>
  <si>
    <t xml:space="preserve">Привитие (воспитание) культуры энергосбережения </t>
  </si>
  <si>
    <t>Целевые показатели программы</t>
  </si>
  <si>
    <t>Доля объема тепловой энергии, расчеты за которую осуществляются с использованием приборов учета, в общем объеме тепловой энергии, потребляемой (используемой) государственным учреждением субъекта Российской Федерации</t>
  </si>
  <si>
    <t>Доля объема холодной воды, расчеты за которую осуществляются с использованием приборов учета, в общем объеме холодной воды, потребляемой (используемой) государственным учреждением субъекта Российской Федерации</t>
  </si>
  <si>
    <t>Доля объема горячей воды, расчеты за которую осуществляются с использованием приборов учета, в общем объеме горячей воды, потребляемой (используемой) государственным учреждением субъекта Российской Федерации</t>
  </si>
  <si>
    <t>Доля объема природного газа, расчеты за который осуществляются с использованием приборов учета, в общем объеме газа, потребляемого (используемого) государственным учреждением субъекта Российской Федерации</t>
  </si>
  <si>
    <t>Удельный расход электрической энергии на снабжение государственного учреждения субъекта Российской Федерации (в расчете на 1 кв. метр общей площади)</t>
  </si>
  <si>
    <t>Удельный расход тепловой энергии на снабжение государственного учреждения субъекта Российской Федерации (в расчете на 1 кв. метр общей площади)</t>
  </si>
  <si>
    <t>Удельный расход горячей воды на снабжение государственного учреждения субъекта Российской Федерации (в расчете на 1 человека)</t>
  </si>
  <si>
    <t>Удельный расход природного газа на снабжение государственного учреждения субъекта Российской Федерации (в расчете на 1 человека)</t>
  </si>
  <si>
    <t>Удельный расход холодной воды на снабжение государственного учреждения субъекта Российской Федерации (в расчете на 1 человека)</t>
  </si>
  <si>
    <t>Удельный расход моторного топлива, тут/л</t>
  </si>
  <si>
    <t>Удельный расход твердого топлива, тут/м кв.</t>
  </si>
  <si>
    <t>Отношение экономии энергетических ресурсов и воды в стоимостоном выражении, достижение которой планируется в результате реализации энергосервисных договоров (контрактов), заключенных государственным учреждением субъекта Российской Федерации, к общему объему финансирования программы</t>
  </si>
  <si>
    <t>Количество энергосервисных договоров (контрактов), заключенных государственным учреждением субъекта Российской Федерации</t>
  </si>
  <si>
    <t>Количество транспортных средств, находящихся во владении государственного учреждения субъекта Российской Федерации, в отношении которых проведены мероприятия по энергосбережению и повышению энергетической эффективности, в том числе по замещению бензина и дизельного топлива, используемых транспортными средствами в качестве моторного топлива, природным газом, газовыми смесями и сжиженным углеводородным газом, используемыми в качестве моторного топлива</t>
  </si>
  <si>
    <t>Количество транспортных средств, находящихся во владении государственного учреждения субъекта Российской Федерации, использующих природный газ, газовые смеси, сжиженный углеводородный газ в качестве моторного топлива</t>
  </si>
  <si>
    <t>Сроки реализации программы</t>
  </si>
  <si>
    <t>2021 - 2024 г.г.</t>
  </si>
  <si>
    <t>Источники и объемы финансового обеспечения реализации программы</t>
  </si>
  <si>
    <t>Источник финансирования - бюджет Санкт-Петербурга, внебюджетные поступления, в том числе по энергосервисным договорам (контрактам). Объем финансирования носит прогнозный характер и регулируется в зависимости от объемов финансирования, утверждаемых законом Санкт-Петербурга "О бюджете Санкт-Петербурга" и финансированием федеральных целевых программ</t>
  </si>
  <si>
    <t>Планируемые результаты реализации программы</t>
  </si>
  <si>
    <t>Экономия энергоресурсов и воды не менее расчетного % в год. Повышение эффективности использования энергоресурсов и воды. Снижение затрат на оплату использованных топливно-энергатических ресурсов (ТЭР) и воды. Поддержание доли ТЭР и воды, расчеты за которые осуществляются с использованием приборов учета на уровне 100 %. Снижение удельного расхода ТЭР и воды. Увеличение количества транспортных средств, использующих газ в качестве моторного топлива.</t>
  </si>
  <si>
    <t>кВт. ч/кв. м</t>
  </si>
  <si>
    <t>ОТЧЕТ</t>
  </si>
  <si>
    <t>О ДОСТИЖЕНИИ ЗНАЧЕНИЙ ЦЕЛЕВЫХ ПОКАЗАТЕЛЕЙ ПРОГРАММЫ ЭНЕРГОСБЕРЕЖЕНИЯ</t>
  </si>
  <si>
    <t>И ПОВЫШЕНИЯ ЭНЕРГЕТИЧЕСКОЙ ЭФФЕКТИВНОСТИ</t>
  </si>
  <si>
    <t>Гкал/кв. м</t>
  </si>
  <si>
    <t>КОДЫ</t>
  </si>
  <si>
    <t>на 1 января 2022 г. (за 2021 год)</t>
  </si>
  <si>
    <t>Дата</t>
  </si>
  <si>
    <t>Наименование организации: СПБ ГАПОУ "Морской технический колледж"</t>
  </si>
  <si>
    <t>Значения целевых показателей программы</t>
  </si>
  <si>
    <t>Причины существенных отклонений</t>
  </si>
  <si>
    <t>Усл. № учреждения</t>
  </si>
  <si>
    <t>Усл. № здания (помещения)</t>
  </si>
  <si>
    <t>план</t>
  </si>
  <si>
    <t>Юридический адрес</t>
  </si>
  <si>
    <t>Фактический адрес</t>
  </si>
  <si>
    <t>факт</t>
  </si>
  <si>
    <t>Назначение (Учебное, Общежитие, Лодочная станция, Судно и др.)</t>
  </si>
  <si>
    <t>отклонение</t>
  </si>
  <si>
    <t>Функционально-типологическая группа объекта по Методическим рекомендациям</t>
  </si>
  <si>
    <t>Описание особенностей здания (помещения) в отношении энергосбережения</t>
  </si>
  <si>
    <t>Площадь по выписке из ЕГРН (наружная), кв. м.</t>
  </si>
  <si>
    <t>Площадь по техническому паспорту (общая), кв. м.</t>
  </si>
  <si>
    <t>Площадь по техническому паспорту (полезная), кв. м.</t>
  </si>
  <si>
    <t>Площадь среднегодовая полезная, кв.м (из Автоматизированного расчета)</t>
  </si>
  <si>
    <t>Количество этажей</t>
  </si>
  <si>
    <t>Количество сотрудников  (одновременно в рабочее время), чел</t>
  </si>
  <si>
    <t>Количество посетителей, учащихся (одновремено в рабочее время), чел</t>
  </si>
  <si>
    <t>куб. м/чел</t>
  </si>
  <si>
    <t xml:space="preserve">Общее количество людей (одновременно в рабочее время), чел.             </t>
  </si>
  <si>
    <t>Потребление электрической энергии в базовом (2019) году, кВтч</t>
  </si>
  <si>
    <t>Количество лифтов, шт</t>
  </si>
  <si>
    <t>Удельный годовой расход электроэнергии лифтами, кВтч/кв м.                   (Лист 17 Рекомендаций)</t>
  </si>
  <si>
    <t>Расход электрической энергии, не зависящий от площади объекта (АТС Смольного, Сервер для внешних необходимостей, городское видеонаблюдение, система РАСЦО и др.), кВтч</t>
  </si>
  <si>
    <t xml:space="preserve">Расчетное потребление электрической энергии для определения удельных показателей, кВтч/год.                  </t>
  </si>
  <si>
    <t xml:space="preserve">Удельное потребление электрической энергии для расчета Потенциала снижения потребления и Целевого уровня экономии, кВтч/кв.м.                                                        </t>
  </si>
  <si>
    <t>Расчетный потенциал снижения потребления электрической энергии, %</t>
  </si>
  <si>
    <t xml:space="preserve">Расчетный потенциал снижения потребления электрической энергии, кВтч.                             </t>
  </si>
  <si>
    <t>Расченый целевой уровень экономии электрической энергии на 2021-2022-2023 годы, %</t>
  </si>
  <si>
    <t xml:space="preserve">Расченый целевой уровень экономии электрической энергии на 2021-2022-2023 годы, кВтч.                                          </t>
  </si>
  <si>
    <t>на 1 января 2023 г. (за 2022 год)</t>
  </si>
  <si>
    <t>Расченый целевой уровень снижения потребления электрической энергии на 2021-2022-2023 годы, кВтч/м кв.</t>
  </si>
  <si>
    <t>Расченый целевой уровень снижения потребления электрической энергии на 2021 год, кВтч/м кв.</t>
  </si>
  <si>
    <t xml:space="preserve">Планируемый лимит потребления электрической энергии на 2021 год, кВтч.                                                    </t>
  </si>
  <si>
    <t xml:space="preserve">Планируемый лимит потребления электрической энергии на 2021 год, тыс.кВтч.                                </t>
  </si>
  <si>
    <t>Расченый целевой уровень снижения потребления электрической энергии на 2022 год, кВтч/м кв</t>
  </si>
  <si>
    <t xml:space="preserve">Планируемый лимит потребления электрической энергии на 2022 год, кВтч.                     </t>
  </si>
  <si>
    <t xml:space="preserve">Планируемый лимит потребления электрической энергии на 2022 год, тыс.кВтч.                        </t>
  </si>
  <si>
    <t>Расченый целевой уровень снижения потребления электрической энергии на 2023 год, кВтч/м кв</t>
  </si>
  <si>
    <t xml:space="preserve">Планируемый лимит потребления электрической энергии на 2023 год, кВтч.                   </t>
  </si>
  <si>
    <r>
      <rPr>
        <rFont val="Arial"/>
        <b/>
        <color theme="1"/>
        <sz val="10.0"/>
      </rPr>
      <t xml:space="preserve">Планируемый лимит потребления электрической энергии на 2023 год, тыс.кВтч.                     </t>
    </r>
    <r>
      <rPr>
        <rFont val="Arial"/>
        <b val="0"/>
        <color theme="1"/>
        <sz val="10.0"/>
      </rPr>
      <t xml:space="preserve"> </t>
    </r>
  </si>
  <si>
    <t xml:space="preserve">Расченый целевой уровень снижения потребления электрической энергии на 2024 год, кВтч/м кв       </t>
  </si>
  <si>
    <t xml:space="preserve">Планируемый лимит потребления электрической энергии на 2024 год, кВтч.                       </t>
  </si>
  <si>
    <t xml:space="preserve">Планируемый лимит потребления электрической энергии на 2024 год, тыс.кВтч.                                   </t>
  </si>
  <si>
    <t>Примечание по электрической энергии</t>
  </si>
  <si>
    <t>Общее потребление тепловой энергии в базовом (2019) году, Гкал</t>
  </si>
  <si>
    <t>Учет расхода тепловой энергии раздельный на отопление и ГВС,             да-1/нет-0</t>
  </si>
  <si>
    <t>Учет расхода тепловой энергии совместный на отопление и ГВС,          да-1/нет-0</t>
  </si>
  <si>
    <t>Потребление тепловой энергии на отопление и вентиляцию в базовом (2019) году, Гкал</t>
  </si>
  <si>
    <t>Потребление тепловой энергии на горячее водоснабжение (ГВС) в базовом (2019) году, Гкал</t>
  </si>
  <si>
    <t>Потребление тепловой энергии, не зависящее от площади объекта (тепловая энергия на нужды производственного цикла, сушильные камеры и др.), Гкал</t>
  </si>
  <si>
    <t>Расчетное потребление тепловой энергии для определения удельных показателей, Гкал</t>
  </si>
  <si>
    <t>Удельное потребление тепловой энергии для расчета Потенциала снижения потребления и Целевого уровня экономии, Гкал/кв.м</t>
  </si>
  <si>
    <t>ГСОП</t>
  </si>
  <si>
    <t>Приведенный Удельный годовой расход тепловой энергии к сопоставимым климатическим условиям (УРгсоп)</t>
  </si>
  <si>
    <r>
      <rPr>
        <rFont val="Arial"/>
        <color theme="1"/>
        <sz val="12.0"/>
      </rPr>
      <t>К</t>
    </r>
    <r>
      <rPr>
        <rFont val="Arial"/>
        <color theme="1"/>
        <sz val="8.0"/>
      </rPr>
      <t>этаж</t>
    </r>
  </si>
  <si>
    <t>Приведенный Удельный годовой расход тепловой энергии к сопоставимым условиям этажности и режима работы здания (УРэтаж)</t>
  </si>
  <si>
    <t>Расчетный потенциал снижения потребления тепловой энергии, %</t>
  </si>
  <si>
    <t xml:space="preserve">Расчетный потенциал снижения потребления тепловой энергии , Гкал.                              </t>
  </si>
  <si>
    <r>
      <rPr>
        <rFont val="Arial"/>
        <color theme="1"/>
        <sz val="10.0"/>
      </rPr>
      <t>Расченый целевой уровень экономии тепловой энергии на 2021-2022-2023 годы, %     (ЦУЭ</t>
    </r>
    <r>
      <rPr>
        <rFont val="Arial"/>
        <color theme="1"/>
        <sz val="8.0"/>
      </rPr>
      <t>2023</t>
    </r>
    <r>
      <rPr>
        <rFont val="Arial"/>
        <color theme="1"/>
        <sz val="10.0"/>
      </rPr>
      <t>)</t>
    </r>
  </si>
  <si>
    <t xml:space="preserve">Расченый целевой уровень экономии тепловой энергии на 2021-2022-2023 годы, Гкал.                                          </t>
  </si>
  <si>
    <t>Расченый целевой уровень снижения потребления тепловой энергии на 2021-2022-2023 годы, Вт*ч/(кв м*⁰С*сутки),</t>
  </si>
  <si>
    <t>Расченый целевой уровень снижения потребления тепловой энергии на 2021 год, Вт*ч/(кв м*⁰С*сутки),</t>
  </si>
  <si>
    <t xml:space="preserve">Планируемый удельный годовой расход тепловой энергии на 2021 год, Гкал/м кв.                                                 </t>
  </si>
  <si>
    <t xml:space="preserve">Планируемый лимит потребления тепловой энергии на 2021 год, Гкал.                                </t>
  </si>
  <si>
    <t xml:space="preserve">Планируемый лимит потребления тепловой энергии на 2021 год с учетом ГВС, Гкал.                             </t>
  </si>
  <si>
    <t>Расченый целевой уровень снижения потребления тепловой энергии на 2022 год, Вт*ч/(кв м*⁰С*сутки),</t>
  </si>
  <si>
    <t xml:space="preserve">Планируемый удельный годовой расход тепловой энергии на 2022 год, Гкал/м кв.                                                 </t>
  </si>
  <si>
    <t xml:space="preserve">Планируемый лимит потребления тепловой энергии на 2022 год, Гкал.                        </t>
  </si>
  <si>
    <t xml:space="preserve">Планируемый лимит потребления тепловой энергии на 2022 год с учетом ГВС, Гкал.                               </t>
  </si>
  <si>
    <t>Расченый целевой уровень снижения потребления тепловой энергии на 2023 год, Вт*ч/(кв м*⁰С*сутки),</t>
  </si>
  <si>
    <t xml:space="preserve">Планируемый удельный годовой расход тепловой энергии на 2023 год, Гкал/м кв.                                                 </t>
  </si>
  <si>
    <r>
      <rPr>
        <rFont val="Arial"/>
        <b/>
        <color theme="1"/>
        <sz val="10.0"/>
      </rPr>
      <t xml:space="preserve">Планируемый лимит потребления тепловой энергии на 2023 год, Гкал.                     </t>
    </r>
    <r>
      <rPr>
        <rFont val="Arial"/>
        <b val="0"/>
        <color theme="1"/>
        <sz val="10.0"/>
      </rPr>
      <t xml:space="preserve"> </t>
    </r>
  </si>
  <si>
    <t xml:space="preserve">Планируемый лимит потребления тепловой энергии на 2023 год с учетом ГВС, Гкал.                                </t>
  </si>
  <si>
    <t>Расченый целевой уровень снижения потребления тепловой энергии на 2024 год, Вт*ч/(кв м*⁰С*сутки),</t>
  </si>
  <si>
    <t xml:space="preserve">Планируемый удельный годовой расход тепловой энергии на 2024 год, Гкал/м кв.                                                 </t>
  </si>
  <si>
    <t xml:space="preserve">Планируемый лимит потребления тепловой энергии на 2024 год, Гкал.                                  </t>
  </si>
  <si>
    <t xml:space="preserve">Планируемый лимит потребления тепловой энергии на 2024 год с учетом ГВС, Гкал.                                 </t>
  </si>
  <si>
    <t>Примечание по тепловой энергии</t>
  </si>
  <si>
    <t>Потребление горячей воды в базовом (2019) году, м куб.</t>
  </si>
  <si>
    <t>Наличие бассейна, да-1/нет-0</t>
  </si>
  <si>
    <t>Суточный норматив потребления горячей воды на одного пользователя бассейна, м куб./чел.</t>
  </si>
  <si>
    <t>Число дней работы бассейна в год, дней</t>
  </si>
  <si>
    <t>Количество пользователей бассейна, чел</t>
  </si>
  <si>
    <t>Удельный расход моторного топлива</t>
  </si>
  <si>
    <t>Доля пользователей бассейна от общего количества , отн. ед.</t>
  </si>
  <si>
    <t xml:space="preserve"> тут/л</t>
  </si>
  <si>
    <t>кВтч/кв. м</t>
  </si>
  <si>
    <t>Удельный годовой расход горячей воды бассейном в год                 (Лист 14 Рекомендаций)</t>
  </si>
  <si>
    <t>Расход горячей воды, не зависящий от количества пользователей (напр., ежегодная промывка системы отопления), м куб.</t>
  </si>
  <si>
    <t xml:space="preserve">Расчетное потребление горячей воды для определения удельных показателей, м куб./год.                  </t>
  </si>
  <si>
    <t xml:space="preserve">Удельное потребление горячей воды для расчета Потенциала снижения потребления и Целевого уровня экономии, м куб/чел.                                                        </t>
  </si>
  <si>
    <t>Расчетный потенциал снижения потребления горячей воды, %</t>
  </si>
  <si>
    <t xml:space="preserve">Расчетный потенциал снижения потребления горячей воды , м куб.                             </t>
  </si>
  <si>
    <t>Расченый целевой уровень экономии горячей воды на 2021-2022-2023 годы, %</t>
  </si>
  <si>
    <t xml:space="preserve">Расченый целевой уровень экономии горячей воды на 2021-2022-2023 годы, м куб.                                          </t>
  </si>
  <si>
    <t>Расченый целевой уровень снижения потребления горячей воды на 2021-2022-2023 годы, м куб/чел</t>
  </si>
  <si>
    <t>Расченый целевой уровень снижения потребления горячей воды на 2021 год, м куб./чел</t>
  </si>
  <si>
    <t xml:space="preserve">Планируемый лимит потребления горячей воды на 2021 год, м куб.                                                   </t>
  </si>
  <si>
    <t xml:space="preserve">Планируемый лимит потребления горячей воды на 2021 год с учетом бассейна, м куб.                                                   </t>
  </si>
  <si>
    <t>Расченый целевой уровень снижения потребления горячей воды на 2022 год, м куб./чел.</t>
  </si>
  <si>
    <t xml:space="preserve">Планируемый лимит потребления горячей воды на 2022 год, м куб.                     </t>
  </si>
  <si>
    <t xml:space="preserve">Планируемый лимит потребления горячей воды на 2022 год с учетом бассейна, м куб.                     </t>
  </si>
  <si>
    <t>Расченый целевой уровень снижения потребления горячей воды на 2023 год, м куб./чел.</t>
  </si>
  <si>
    <t xml:space="preserve">Планируемый лимит потребления горячей воды на 2023 год, м куб.                   </t>
  </si>
  <si>
    <r>
      <rPr>
        <rFont val="Arial"/>
        <b/>
        <color theme="1"/>
        <sz val="10.0"/>
      </rPr>
      <t xml:space="preserve">Планируемый лимит потребления горячей воды на 2023 год с учетом бассейна, м куб.                   </t>
    </r>
    <r>
      <rPr>
        <rFont val="Arial"/>
        <b val="0"/>
        <color theme="1"/>
        <sz val="10.0"/>
      </rPr>
      <t xml:space="preserve"> </t>
    </r>
  </si>
  <si>
    <t xml:space="preserve">Расченый целевой уровень снижения потребления горячей воды на 2024 год, м куб./чел.         </t>
  </si>
  <si>
    <t xml:space="preserve">Планируемый лимит потребления горячей воды на 2024 год, м куб.                       </t>
  </si>
  <si>
    <t xml:space="preserve">Планируемый лимит потребления горячей воды на 2024 год с учетом бассейна, м куб.                               </t>
  </si>
  <si>
    <t>Примечание по горячей воде</t>
  </si>
  <si>
    <t>Потребление природного газа в базовом (2019) году, м куб.</t>
  </si>
  <si>
    <t>Удельный расход твердого топлива</t>
  </si>
  <si>
    <t>Количество пользователей природного газа, чел</t>
  </si>
  <si>
    <t xml:space="preserve"> тут/м кв.</t>
  </si>
  <si>
    <t>Расход природного газа, не зависящий от количества пользователей, м куб.</t>
  </si>
  <si>
    <t xml:space="preserve">Расчетное потребление природного газа для определения удельных показателей, м куб./год.                  </t>
  </si>
  <si>
    <t xml:space="preserve">Удельное потребление природного газа для расчета Потенциала снижения потребления и Целевого уровня экономии, м куб/чел.                                                        </t>
  </si>
  <si>
    <t>Расчетный потенциал снижения потребления природного газа, %</t>
  </si>
  <si>
    <t xml:space="preserve">Расчетный потенциал снижения потребления природного газа, м куб.                             </t>
  </si>
  <si>
    <t>Расченый целевой уровень экономии природного газа на 2021-2022-2023 годы, %</t>
  </si>
  <si>
    <t xml:space="preserve">Расченый целевой уровень экономии природного газа на 2021-2022-2023 годы, м куб.                                          </t>
  </si>
  <si>
    <t>Расченый целевой уровень снижения потребления природного газа на 2021-2022-2023 годы, м куб/чел</t>
  </si>
  <si>
    <t>Расченый целевой уровень снижения потребления природного газа на 2021 год, м куб./чел</t>
  </si>
  <si>
    <t xml:space="preserve">Планируемый лимит потребления природного газа на 2021 год, м куб.                                                   </t>
  </si>
  <si>
    <t xml:space="preserve">Планируемый лимит потребления природного газа на 2021 год, тыс.м куб.                                                   </t>
  </si>
  <si>
    <t>Расченый целевой уровень снижения потребления природного газа на 2022 год, м куб./чел.</t>
  </si>
  <si>
    <t xml:space="preserve">Планируемый лимит потребления природного газа на 2022 год, м куб.                     </t>
  </si>
  <si>
    <t xml:space="preserve">Планируемый лимит потребления природного газа на 2022 год, тыс.м куб.                     </t>
  </si>
  <si>
    <t>Расченый целевой уровень снижения потребления природного газа на 2023 год, м куб./чел.</t>
  </si>
  <si>
    <t xml:space="preserve">Планируемый лимит потребления природного газа на 2023 год, м куб.                   </t>
  </si>
  <si>
    <r>
      <rPr>
        <rFont val="Arial"/>
        <b/>
        <color theme="1"/>
        <sz val="10.0"/>
      </rPr>
      <t xml:space="preserve">Планируемый лимит потребления природного газа на 2023 год, тыс.м куб.                   </t>
    </r>
    <r>
      <rPr>
        <rFont val="Arial"/>
        <b val="0"/>
        <color theme="1"/>
        <sz val="10.0"/>
      </rPr>
      <t xml:space="preserve"> </t>
    </r>
  </si>
  <si>
    <t xml:space="preserve">Расченый целевой уровень снижения потребления природного газа на 2024 год,м куб./чел.         </t>
  </si>
  <si>
    <t xml:space="preserve">Планируемый лимит потребления природного газа  на 2024 год, м куб.                       </t>
  </si>
  <si>
    <t xml:space="preserve">Планируемый лимит потребления природного газа на 2024 год, тыс.м куб.                               </t>
  </si>
  <si>
    <t>Примечание по природному газу</t>
  </si>
  <si>
    <t>Потребление холодной воды в базовом (2019) году, м куб.</t>
  </si>
  <si>
    <t>Суточный норматив потребления холодной воды на одного пользователя бассейна, м куб./чел.</t>
  </si>
  <si>
    <t>Удельный годовой расход холодной воды бассейном в год                 (Лист 14 Рекомендаций)</t>
  </si>
  <si>
    <t>Расход холодной воды, не зависящий от количества пользователей (напр., ежегодная промывка системы отопления), м куб.</t>
  </si>
  <si>
    <t xml:space="preserve">Расчетное потребление холодной воды для определения удельных показателей, м куб./год.                  </t>
  </si>
  <si>
    <t>Ед.</t>
  </si>
  <si>
    <t xml:space="preserve">Удельное потребление холодной воды для расчета Потенциала снижения потребления и Целевого уровня экономии, м куб/чел.                                                        </t>
  </si>
  <si>
    <t>Расчетный потенциал снижения потребления холодной воды, %</t>
  </si>
  <si>
    <t xml:space="preserve">Расчетный потенциал снижения потребления холодной воды, м куб.                             </t>
  </si>
  <si>
    <t>Расченый целевой уровень экономии холодной воды на 2021-2022-2023 годы, %</t>
  </si>
  <si>
    <t xml:space="preserve">Удельный расход моторного топлива на снабжение государственного учреждения субъекта Российской Федерации </t>
  </si>
  <si>
    <t xml:space="preserve">Расченый целевой уровень экономии холодной воды на 2021-2022-2023 годы, м куб.                                          </t>
  </si>
  <si>
    <t>Расченый целевой уровень снижения потребления холодной воды на 2021-2022-2023 годы, м куб/чел</t>
  </si>
  <si>
    <t>Расченый целевой уровень снижения потребления холодной воды на 2021 год, м куб./чел</t>
  </si>
  <si>
    <t xml:space="preserve">Планируемый лимит потребления холодной воды на 2021 год, м куб.                                                   </t>
  </si>
  <si>
    <t xml:space="preserve">Планируемый лимит потребления холодной воды на 2021 год с учетом бассейна, м куб.                                                   </t>
  </si>
  <si>
    <t xml:space="preserve">Планируемый лимит потребления холодной воды на 2021 год с учетом бассейна, тыс.м куб.                                                   </t>
  </si>
  <si>
    <t>Расченый целевой уровень снижения потребления холодной воды на 2022 год, м куб./чел.</t>
  </si>
  <si>
    <t xml:space="preserve">Планируемый лимит потребления холодной воды на 2022 год, м куб.                     </t>
  </si>
  <si>
    <t xml:space="preserve">Планируемый лимит потребления холодной воды на 2022 год с учетом бассейна, м куб.                     </t>
  </si>
  <si>
    <t xml:space="preserve">Планируемый лимит потребления холодной воды на 2022 год с учетом бассейна, тыс.м куб.                                                   </t>
  </si>
  <si>
    <t>Расченый целевой уровень снижения потребления холодной воды на 2023 год, м куб./чел.</t>
  </si>
  <si>
    <t xml:space="preserve">Планируемый лимит потребления холодной воды на 2023 год, м куб.                   </t>
  </si>
  <si>
    <t xml:space="preserve">Удельный расход твердого топлива на снабжение государственного учреждения субъекта Российской Федерации </t>
  </si>
  <si>
    <t xml:space="preserve">Планируемый лимит потребления холодной воды на 2023 год с учетом бассейна, м куб.                    </t>
  </si>
  <si>
    <t xml:space="preserve">Планируемый лимит потребления холодной воды на 2023 год с учетом бассейна, тыс.м куб.                                                   </t>
  </si>
  <si>
    <t xml:space="preserve">Расченый целевой уровень снижения потребления холодной воды на 2024 год,м куб./чел.         </t>
  </si>
  <si>
    <t xml:space="preserve">Планируемый лимит потребления холодной воды на 2024 год, м куб.                       </t>
  </si>
  <si>
    <t xml:space="preserve">Планируемый лимит потребления холодной воды на 2024 год с учетом бассейна, м куб.                               </t>
  </si>
  <si>
    <t>Примечание по холодной воде</t>
  </si>
  <si>
    <t>Потребление моторного топлива в базовом (2019) году, тонн, м куб., кВтч.</t>
  </si>
  <si>
    <t>Количество пользователей моторного топлива, ед</t>
  </si>
  <si>
    <t>Расход моторного топлива, не зависящий от количества пользователей, тонн, м куб., кВтч</t>
  </si>
  <si>
    <t xml:space="preserve">Расчетное потребление моторного топлива для определения удельных показателей, тонн, м куб., кВтч/год.                  </t>
  </si>
  <si>
    <t xml:space="preserve">Удельное потребление моторного топлива для расчета Потенциала снижения потребления и Целевого уровня экономии, тонн, м куб. кВтч/ед техники.                                                        </t>
  </si>
  <si>
    <t>Расчетный потенциал снижения потребления моторного топлива, %</t>
  </si>
  <si>
    <t xml:space="preserve">Расчетный потенциал снижения потребления моторного топлива, тонн, м куб., кВтч                             </t>
  </si>
  <si>
    <t>Расченый целевой уровень экономии моторного топлива на 2021-2022-2023 годы, %</t>
  </si>
  <si>
    <t xml:space="preserve">Расченый целевой уровень экономии моторного топлива на 2021-2022-2023 годы, тонн, м куб., кВтч                                          </t>
  </si>
  <si>
    <t>Расченый целевой уровень снижения потребления моторного топлива на 2021-2022-2023 годы, тонн, м куб. кВтч/ед. техники</t>
  </si>
  <si>
    <t>Расченый целевой уровень снижения потребления моторного топлива на 2021 год, тонн, м куб, кВтч./ед. техники</t>
  </si>
  <si>
    <t xml:space="preserve">Планируемый лимит потребления моторного топлива на 2021 год, тонн, м куб., кВтч                                                   </t>
  </si>
  <si>
    <t xml:space="preserve">Планируемый лимит потребления моторного топлива на 2021 год,  тут, тонн, м куб., кВтч.                                                   </t>
  </si>
  <si>
    <t>Расченый целевой уровень снижения потребления моторного топливаа на 2022 год, м куб./чел.</t>
  </si>
  <si>
    <t xml:space="preserve">Планируемый лимит потребления моторного топлива на 2022 год, м куб.                     </t>
  </si>
  <si>
    <t>Расченый целевой уровень снижения потребления моторного топлива на 2023 год, м куб./чел.</t>
  </si>
  <si>
    <t xml:space="preserve">Планируемый лимит потребления моторного топлива на 2023 год, м куб.                   </t>
  </si>
  <si>
    <r>
      <rPr>
        <rFont val="Arial"/>
        <b/>
        <color theme="1"/>
        <sz val="10.0"/>
      </rPr>
      <t xml:space="preserve">Планируемый лимит потребления моторного топлива на 2023 год, м куб.                   </t>
    </r>
    <r>
      <rPr>
        <rFont val="Arial"/>
        <b val="0"/>
        <color theme="1"/>
        <sz val="10.0"/>
      </rPr>
      <t xml:space="preserve"> </t>
    </r>
  </si>
  <si>
    <t xml:space="preserve">Расченый целевой уровень снижения потребления моторного топлива на 2024 год, м куб./чел.         </t>
  </si>
  <si>
    <t xml:space="preserve">Планируемый лимит потребления моторного топлива  на 2024 год, м куб.                       </t>
  </si>
  <si>
    <t xml:space="preserve">Планируемый лимит потребления моторного топлива на 2024 год, м куб.                               </t>
  </si>
  <si>
    <t>Примечание по моторному топливу</t>
  </si>
  <si>
    <t>Потребление твердого топлива в базовом (2019) году, тут/м кв.</t>
  </si>
  <si>
    <t xml:space="preserve">Площадь отапливаемого помещения, м кв. </t>
  </si>
  <si>
    <t>Расход твердого топлива, не зависящий от количества пользователей,тут/м кв..</t>
  </si>
  <si>
    <t xml:space="preserve">Расчетное потребление твердого топлива для определения удельных показателей, тут/м кв.                  </t>
  </si>
  <si>
    <t xml:space="preserve">Удельное потребление твердого топлива для расчета Потенциала снижения потребления и Целевого уровня экономии, тут/м кв.                                                       </t>
  </si>
  <si>
    <t>Расчетный потенциал снижения потребления твердого топлива, %</t>
  </si>
  <si>
    <t xml:space="preserve">Расчетный потенциал снижения потребления твердого топлива , тут/м кв..                             </t>
  </si>
  <si>
    <t>Расченый целевой уровень экономии твердого топлива на 2021-2022-2023 годы, %</t>
  </si>
  <si>
    <t xml:space="preserve">Расченый целевой уровень экономии твердого топлива на 2021-2022-2023 годы, тут/м кв..                                          </t>
  </si>
  <si>
    <t>Расченый целевой уровень снижения потребления твердого топлива на 2021-2022-2023 годы, тут/м кв.</t>
  </si>
  <si>
    <t>Расченый целевой уровень снижения потребления твердого топлива на 2021 год, тут/м кв.</t>
  </si>
  <si>
    <t xml:space="preserve">Планируемый лимит потребления твердого топлива на 2021 год, тут/м кв..                                                   </t>
  </si>
  <si>
    <t>Расченый целевой уровень снижения потребления твердого топлива на 2022 год, тут/м кв..</t>
  </si>
  <si>
    <t xml:space="preserve">Планируемый лимит потребления твердого топлива на 2022 год, тут/м кв..                     </t>
  </si>
  <si>
    <t xml:space="preserve">Планируемый лимит потребления твердого топлива на 2022 год с учетом бассейна, тут/м кв.                    </t>
  </si>
  <si>
    <t>Расченый целевой уровень снижения потребления твердого топлива на 2023 год, тут/м кв..</t>
  </si>
  <si>
    <t xml:space="preserve">Планируемый лимит потребления твердого топлива на 2023 год, тут/м кв..                   </t>
  </si>
  <si>
    <r>
      <rPr>
        <rFont val="Arial"/>
        <b/>
        <color theme="1"/>
        <sz val="10.0"/>
      </rPr>
      <t xml:space="preserve">Планируемый лимит потребления твердого топлива на 2023 год с учетом бассейна, тут/м кв..                   </t>
    </r>
    <r>
      <rPr>
        <rFont val="Arial"/>
        <b val="0"/>
        <color theme="1"/>
        <sz val="10.0"/>
      </rPr>
      <t xml:space="preserve"> </t>
    </r>
  </si>
  <si>
    <t xml:space="preserve">Расченый целевой уровень снижения потребления твердого топлива на 2024 год, тут/м кв.        </t>
  </si>
  <si>
    <t xml:space="preserve">Планируемый лимит потребления твердого топлива  на 2024 год, тут/м кв.                       </t>
  </si>
  <si>
    <t xml:space="preserve">Планируемый лимит потребления твердого топлива на 2024 год с учетом бассейна, тут/м кв..                               </t>
  </si>
  <si>
    <t>Примечание по твердому топливу</t>
  </si>
  <si>
    <t>Руководитель</t>
  </si>
  <si>
    <t>Примечание</t>
  </si>
  <si>
    <t>(уполномоченное лицо)          _______________________________________________________               _______________      ______________________</t>
  </si>
  <si>
    <t xml:space="preserve">                                                                                                                  (должность)                                                                               (подпись)                      (расшифровка подписи)</t>
  </si>
  <si>
    <t>м.п.</t>
  </si>
  <si>
    <t>Руководитель технической службы</t>
  </si>
  <si>
    <t>Гр.13+Гр.14</t>
  </si>
  <si>
    <t>(уполномоченное лицо)         ________________________________________________________              _______________      ______________________</t>
  </si>
  <si>
    <t xml:space="preserve"> Гр.16-Гр.19    </t>
  </si>
  <si>
    <t>Гр.18/Гр.11-Гр.18</t>
  </si>
  <si>
    <t>Руководитель финансово-экономической службы</t>
  </si>
  <si>
    <t>Гр.20/100*Гр.22</t>
  </si>
  <si>
    <t>Гр.20/100*Гр.24</t>
  </si>
  <si>
    <t>Гр.27*Гр.11+Гр.19</t>
  </si>
  <si>
    <t>"_01_"_____02_____ 2023 г.</t>
  </si>
  <si>
    <t xml:space="preserve"> Гр.28/1000</t>
  </si>
  <si>
    <t>Гр.30*Гр.11+Гр.19</t>
  </si>
  <si>
    <t>Гр.30/1000</t>
  </si>
  <si>
    <t>Гр.33*Гр.11+Гр.19</t>
  </si>
  <si>
    <t>Гр.34/1000</t>
  </si>
  <si>
    <t xml:space="preserve"> = Гр.33 или др.</t>
  </si>
  <si>
    <t>Гр.36*Гр.11+Гр.19</t>
  </si>
  <si>
    <t>Гр.40-Гр.44-Гр.45</t>
  </si>
  <si>
    <t>Гр.46/Гр.11</t>
  </si>
  <si>
    <t>(Гр.47/Гр.48)*1,163*1000000</t>
  </si>
  <si>
    <t>Гр.49/Гр.50</t>
  </si>
  <si>
    <t>(Гр.46/100)*Гр.52</t>
  </si>
  <si>
    <t>(Гр.46/100)*Гр.54</t>
  </si>
  <si>
    <t>Гр.57*Гр.50*Гр.48/1163000</t>
  </si>
  <si>
    <t>Гр.58*Гр.11</t>
  </si>
  <si>
    <t>Гр.59+Гр.44+Гр.45</t>
  </si>
  <si>
    <t>Гр.61*Гр.50*Гр.48/1163000</t>
  </si>
  <si>
    <t>Гр.62*Гр.11</t>
  </si>
  <si>
    <t>Гр.63+Гр.44+Гр.45</t>
  </si>
  <si>
    <t>"_01_"_____02_____ 2022 г.</t>
  </si>
  <si>
    <t>Гр.65*Гр.50*Гр.48/1163000</t>
  </si>
  <si>
    <t>Гр.66*Гр.11</t>
  </si>
  <si>
    <t>Гр.67+Гр.44+Гр.45</t>
  </si>
  <si>
    <t xml:space="preserve"> = Гр.65 или др.</t>
  </si>
  <si>
    <t>Гр.69*Гр.50*Гр.48/1163000</t>
  </si>
  <si>
    <t>Гр.70*Гр.11</t>
  </si>
  <si>
    <t>Гр.71+Гр.44+Гр.45</t>
  </si>
  <si>
    <t xml:space="preserve"> = Гр.96 или др.</t>
  </si>
  <si>
    <t xml:space="preserve"> = Гр.121 или др.</t>
  </si>
  <si>
    <t xml:space="preserve"> = Гр.149 или др.</t>
  </si>
  <si>
    <t xml:space="preserve"> = Гр.172 или др.</t>
  </si>
  <si>
    <t xml:space="preserve"> = Гр.195 или др.</t>
  </si>
  <si>
    <t>на 1 января 2024 г. (за 2023 год)</t>
  </si>
  <si>
    <t>145а</t>
  </si>
  <si>
    <t>148а</t>
  </si>
  <si>
    <t>151а</t>
  </si>
  <si>
    <t>154а</t>
  </si>
  <si>
    <t>Итого:</t>
  </si>
  <si>
    <t>"_01_"_____02_____ 2024 г.</t>
  </si>
  <si>
    <t>на 1 января 2025 г. (за 2024 год)</t>
  </si>
  <si>
    <t>"_01_"_____02_____ 2025 г.</t>
  </si>
  <si>
    <t>190031, Санкт-Петербург, Антоненко пер., д. 8, литера А</t>
  </si>
  <si>
    <t>Административное</t>
  </si>
  <si>
    <t>Административное здание</t>
  </si>
  <si>
    <t>Здание оснащено приборами учета электрической энергии; тепловой энергии с погодным регулированием; воды. Окна - однокамерные стеклопакеты. Два входа из трех оснащены тепловыми завесами. Установлена и эксплуатируется система подсветки фасада здания в темное время суток (годовое потребление 3,17 тыс.кВтч). Серверная для обеспечения работы системы "Параграф" (годовое потребление 50,0 тыс.кВтч).</t>
  </si>
  <si>
    <t xml:space="preserve">ПЕРЕЧЕНЬ </t>
  </si>
  <si>
    <t>МЕРОПРИЯТИЙ ПРОГРАММЫ ЭНЕРГОСБЕРЕЖЕНИЯ И ПОВЫШЕНИЯ ЭНЕРГЕТИЧЕСКОЙ ЭФФЕКТИВНОСТИ</t>
  </si>
  <si>
    <t>Наименование мероприятия программы</t>
  </si>
  <si>
    <t>2023 г.</t>
  </si>
  <si>
    <t>Ед. измерения</t>
  </si>
  <si>
    <t>Количество</t>
  </si>
  <si>
    <t>Финансовое обеспечение реализации программы</t>
  </si>
  <si>
    <t>Предполагаемая экономия топливно-энергетических ресурсов</t>
  </si>
  <si>
    <t>в натуральном выражении</t>
  </si>
  <si>
    <t>в стоимостном выражении, тыс руб</t>
  </si>
  <si>
    <t>источник</t>
  </si>
  <si>
    <t>объем, тыс. руб</t>
  </si>
  <si>
    <t>ед. изм.</t>
  </si>
  <si>
    <t>кол-во</t>
  </si>
  <si>
    <t>Организационные мероприятия</t>
  </si>
  <si>
    <t>1.1</t>
  </si>
  <si>
    <t xml:space="preserve">Назначение ответственного лица за проведение мероприятий по энергосбережению и повышению энергоэффективности </t>
  </si>
  <si>
    <t>чел.</t>
  </si>
  <si>
    <t>Бюджет СПб</t>
  </si>
  <si>
    <t>Внебюджетные средства</t>
  </si>
  <si>
    <t>1.2</t>
  </si>
  <si>
    <t xml:space="preserve">Обучение ответственного лица за проведение мероприятий по энергосбережению и повышению энергоэффективности </t>
  </si>
  <si>
    <t>1.3</t>
  </si>
  <si>
    <t>Организация работы по сбору и анализу информации об энергопотреблении</t>
  </si>
  <si>
    <t>ед.</t>
  </si>
  <si>
    <t>1.4</t>
  </si>
  <si>
    <t>Контроль энергетической эффективности товаров, работ и услуг, закупаемых для государственных нужд</t>
  </si>
  <si>
    <t>1.5</t>
  </si>
  <si>
    <t>Прекращение размещения заказов на поставку электрических ламп накаливания, люминисцентных и дугоразрядных</t>
  </si>
  <si>
    <t>О РЕАЛИЗАЦИИ МЕРОПРИЯТИЙ ПРОГРАММЫ ЭНЕРГОСБЕРЕЖЕНИЯ</t>
  </si>
  <si>
    <t>1.6</t>
  </si>
  <si>
    <t>Проведение разъяснительной работы среди сотрудников в области энергосбережения и повышения энергетической эффективности</t>
  </si>
  <si>
    <t>Достигнутая экономия топливно-энергетических ресурсов</t>
  </si>
  <si>
    <t>источник финансирования</t>
  </si>
  <si>
    <t>1.7</t>
  </si>
  <si>
    <t xml:space="preserve">Закупка литературы, пособий и предметов наглядной агитации для проведения занятий по вопросам энергосбережения и повышения энергетической эффективности, оформления стендов (уголков) энергосбережения </t>
  </si>
  <si>
    <t>комплект</t>
  </si>
  <si>
    <t>количество</t>
  </si>
  <si>
    <t>1.8</t>
  </si>
  <si>
    <t>Энергетическое обследование учреждения</t>
  </si>
  <si>
    <t>1.9</t>
  </si>
  <si>
    <t>Ежегодное заполнение Декларации на сайте государственной информационной системы (ГИС) "Энергоэффективность" (Подача Деклараций на сайт (адрес) Минэкономразвития)</t>
  </si>
  <si>
    <t>ед</t>
  </si>
  <si>
    <t>1.10</t>
  </si>
  <si>
    <t>Получение технических условий на установку системы автоматического управления потребления тепловой энергии в зависимости от температуры наружного воздуха</t>
  </si>
  <si>
    <t>1.11</t>
  </si>
  <si>
    <t>Проектирование установки системы автоматического управления потребления тепловой энергии в зависимости от температуры наружного воздуха</t>
  </si>
  <si>
    <t xml:space="preserve">        </t>
  </si>
  <si>
    <t>1.12</t>
  </si>
  <si>
    <t>Технический надзор за установкой системы автоматического управления потребления тепловой энергии в зависимости от температуры наружного воздуха</t>
  </si>
  <si>
    <t>1.13</t>
  </si>
  <si>
    <t>Получение технических условий на установку системы электроснабжения здания</t>
  </si>
  <si>
    <t>198260 Санкт-Петербург, проспект Народного Ополчения 189 к1 лит.Б</t>
  </si>
  <si>
    <t>Санкт-Петербург, проспект Народного Ополчения 189 к1 лит.А</t>
  </si>
  <si>
    <t>Гостинница</t>
  </si>
  <si>
    <t>Общежитие</t>
  </si>
  <si>
    <t xml:space="preserve">Здание оснащено приборами учета электрической энергии; тепловой энергии с погодным регулированием; воды. Окна - однокамерные стеклопакеты.  Установлена и эксплуатируется система подсветки фасада здания в темное время суток (годовое потребление 7,56 тыс.кВтч). </t>
  </si>
  <si>
    <t>1.14</t>
  </si>
  <si>
    <t>Проектирование установки системы электроснабжения здания</t>
  </si>
  <si>
    <t>1.15</t>
  </si>
  <si>
    <t>Технический надзор за установкой системы электроснабжения здания</t>
  </si>
  <si>
    <t>1.16</t>
  </si>
  <si>
    <t>Получение технических условий на установку инженерной системы (……………………….)</t>
  </si>
  <si>
    <t>1.17</t>
  </si>
  <si>
    <t xml:space="preserve">Проектирование установки инженерной системы (……………………..) </t>
  </si>
  <si>
    <t>1.18</t>
  </si>
  <si>
    <t xml:space="preserve">Технический надзор за установкой инженерной системы (…………………………..) </t>
  </si>
  <si>
    <t>1.19</t>
  </si>
  <si>
    <t>Замер сопротивления изоляции системы электроснабжения здания</t>
  </si>
  <si>
    <t>1.20</t>
  </si>
  <si>
    <t>Замер сопротивления изоляции системы электроснабжения пищеблока</t>
  </si>
  <si>
    <t>1.21</t>
  </si>
  <si>
    <t>Заключение энергосервисного контракта в отношении систем …………………….</t>
  </si>
  <si>
    <t>1.22</t>
  </si>
  <si>
    <t>Иное (……………….)</t>
  </si>
  <si>
    <t>Санкт-Петербург, проспект Народного Ополчения дом 189 к1 лит.Б</t>
  </si>
  <si>
    <t>Санкт-Петербург, проспект Народного Ополчения 189 к1 лит.Б</t>
  </si>
  <si>
    <t>Учебный корпус</t>
  </si>
  <si>
    <t>1.23</t>
  </si>
  <si>
    <t>Итого по мероприятиям раздела 1:</t>
  </si>
  <si>
    <t xml:space="preserve">       Х</t>
  </si>
  <si>
    <t>Санкт-Петербург, Дальневосточный проспект дом 26 лит.Б</t>
  </si>
  <si>
    <t xml:space="preserve">Здание оснащено приборами учета электрической энергии; тепловой энергии ; воды. Окна - однокамерные стеклопакеты.  Установлена и эксплуатируется система подсветки фасада здания в темное время суток (годовое потребление 6,04 тыс.кВтч). </t>
  </si>
  <si>
    <t>Всего:</t>
  </si>
  <si>
    <t>Оснащение приборами учета потребляемых (используемых) ТЭР и воды (в том числе замена)</t>
  </si>
  <si>
    <t>2.1</t>
  </si>
  <si>
    <t>Холодного водоснабжения</t>
  </si>
  <si>
    <t>шт.</t>
  </si>
  <si>
    <t>тыс. м куб</t>
  </si>
  <si>
    <t>2.2</t>
  </si>
  <si>
    <t>Горячего водоснабжения</t>
  </si>
  <si>
    <t>2.3</t>
  </si>
  <si>
    <t>Отопления (тепловой энергии)</t>
  </si>
  <si>
    <t>Гкал</t>
  </si>
  <si>
    <t>Санкт-Петербург, улица Летчика Пилютова дом 31 лит.А</t>
  </si>
  <si>
    <t xml:space="preserve">Здание оснащено приборами учета электрической энергии; тепловой энергии с погодным регулированием; воды. Окна - однокамерные стеклопакеты.  Установлена и эксплуатируется система подсветки фасада здания в темное время суток (годовое потребление 6,04 тыс.кВтч). </t>
  </si>
  <si>
    <t>2.4</t>
  </si>
  <si>
    <t>Вентиляции (теплого пола)</t>
  </si>
  <si>
    <t>2.5</t>
  </si>
  <si>
    <t>Освещения (электроэнергии)</t>
  </si>
  <si>
    <t>тыс кВтч</t>
  </si>
  <si>
    <t>2.6</t>
  </si>
  <si>
    <t>Газа</t>
  </si>
  <si>
    <t>2.7</t>
  </si>
  <si>
    <t>Поверка приборов системы холодного водоснабжения</t>
  </si>
  <si>
    <t>2.8</t>
  </si>
  <si>
    <t>Поверка приборов системы горячего водоснабжения</t>
  </si>
  <si>
    <t>2.9</t>
  </si>
  <si>
    <t>Поверка приборов системы отопления (тепловой энергии)</t>
  </si>
  <si>
    <t>Санкт-Петербург, улица Ивановская дом 29а лит.А</t>
  </si>
  <si>
    <t>Лодочная (спасательная) станция</t>
  </si>
  <si>
    <t>Здание оснащено приборами учета электрической энергии;Окна - однокамерные стеклопакеты.  Установлена и эксплуатируется система подсветки фасада здания в темное время суток (годовое потребление 6,04 тыс.кВтч).</t>
  </si>
  <si>
    <t>2.10</t>
  </si>
  <si>
    <t>Поверка приборов системы вентиляции (теплого пола)</t>
  </si>
  <si>
    <t>2.11</t>
  </si>
  <si>
    <t>Поверка приборов системы освещения (электроснабжения)</t>
  </si>
  <si>
    <t>2.12</t>
  </si>
  <si>
    <t>Поверка приборов системы газоснабжения</t>
  </si>
  <si>
    <t>2.13</t>
  </si>
  <si>
    <t>2.14</t>
  </si>
  <si>
    <t>Итого по мероприятиям раздела 2:</t>
  </si>
  <si>
    <t>Санкт-Петербург,Участок набе режной реки Невы Благо вещенский мост 23-я линия В.О. литер А (в 10 метрах от на чала поло гого спуска от 12-ой линии В.О. к 14 линии В.О.)</t>
  </si>
  <si>
    <t>Учебное судно</t>
  </si>
  <si>
    <t>Здание оснащен приборами учета электрической энергии(Причал)</t>
  </si>
  <si>
    <t>3</t>
  </si>
  <si>
    <t>Мероприятия по энергосбережению и повышению энергетической эффективности в системах:</t>
  </si>
  <si>
    <t>3.1</t>
  </si>
  <si>
    <t>3.1.1</t>
  </si>
  <si>
    <t>Установка водосберегающей сантехнической арматуры
(аэраторы, арматура для сливных бачков и т.д.)</t>
  </si>
  <si>
    <t>3.1.2</t>
  </si>
  <si>
    <t>Ремонт (замена) трубопроводов (стояков) холодного водоснабжения</t>
  </si>
  <si>
    <t>3.1.3</t>
  </si>
  <si>
    <t>Ремонт (замена) кранов, смесителей, душей</t>
  </si>
  <si>
    <t>3.1.4</t>
  </si>
  <si>
    <t>Ремонт (замена) задвижек узла холодного водоснабжения</t>
  </si>
  <si>
    <t>Обслуживание сантехнических устройств</t>
  </si>
  <si>
    <t>3.1.5</t>
  </si>
  <si>
    <t>3.1.6</t>
  </si>
  <si>
    <t>Итого по мероприятиям раздела 3.1:</t>
  </si>
  <si>
    <t>3.2</t>
  </si>
  <si>
    <t>3.2.1</t>
  </si>
  <si>
    <t>Установка регуляторов температуры на системе ГВС</t>
  </si>
  <si>
    <t>3.2.2</t>
  </si>
  <si>
    <t>Ремонт (замена) трубопроводов (стояков) горячего водоснабжения</t>
  </si>
  <si>
    <t>3.2.3</t>
  </si>
  <si>
    <t>3.2.4</t>
  </si>
  <si>
    <t>Обслуживание систем ГВС</t>
  </si>
  <si>
    <t>3.2.5</t>
  </si>
  <si>
    <t>Обустройство системы ГВС по закрытой (независимой) схеме через теплообменник</t>
  </si>
  <si>
    <t>3.2.6</t>
  </si>
  <si>
    <t>Итого по мероприятиям раздела 3.2:</t>
  </si>
  <si>
    <t>3.3</t>
  </si>
  <si>
    <t>Отопления</t>
  </si>
  <si>
    <t>3.3.1</t>
  </si>
  <si>
    <t>Установка системы автоматического управления потребления тепловой энергии в зависимости от температуры наружного воздуха</t>
  </si>
  <si>
    <t>3.3.2</t>
  </si>
  <si>
    <t>Установка балансировочных кранов на стояках отопления</t>
  </si>
  <si>
    <t xml:space="preserve">     Программа включает выполнение ряда технических и организационных мероприятий по повышению энергоэффективности в области потребления электрической энергии, тепловой энергии, холодной воды в здании учреждения; воспитанию у людей культуры бережного отношения к энергоресурсам. </t>
  </si>
  <si>
    <t>3.3.3</t>
  </si>
  <si>
    <t>Установка терморегуляторов на радиаторах отопления</t>
  </si>
  <si>
    <t>3.3.4</t>
  </si>
  <si>
    <t>Установка отражающих экранов за радиаторами отопления</t>
  </si>
  <si>
    <t>3.3.5</t>
  </si>
  <si>
    <t>Ремонт (замена) трубопроводов (стояков) отопления</t>
  </si>
  <si>
    <t xml:space="preserve">     Программа может корректироваться в течение времени в соответствии с требованиями современности, изменениями законодательства, накопленного опыта в области повышения энергоэффективности. Любой участник исполнения Программы имеет право подать свои предложения по достижению наилучших результатов.</t>
  </si>
  <si>
    <t>3.3.6</t>
  </si>
  <si>
    <t>Замена радиаторов системы отопления</t>
  </si>
  <si>
    <t>3.3.7</t>
  </si>
  <si>
    <t>Ремонт (замена) задвижек индивидуального теплового пункта (ИТП)</t>
  </si>
  <si>
    <t xml:space="preserve">     Финансирование исполнения Программы и расчет ожидаемого эффекта указаны в ценах 2020 года.</t>
  </si>
  <si>
    <t>3.3.8</t>
  </si>
  <si>
    <t>Обслуживание ИТП, подготовка к новому отопительному сезону</t>
  </si>
  <si>
    <t>3.3.9</t>
  </si>
  <si>
    <t>Обслуживание УУТЭ (узла учета тепловой энергии)</t>
  </si>
  <si>
    <t>3.3.10</t>
  </si>
  <si>
    <t>3.3.11</t>
  </si>
  <si>
    <t>Итого по мероприятиям раздела 3.3:</t>
  </si>
  <si>
    <t>3.4</t>
  </si>
  <si>
    <t>3.4.1</t>
  </si>
  <si>
    <t>3.4.2</t>
  </si>
  <si>
    <t>Ремонт (замена) трубопроводов (стояков) системы вентиляции</t>
  </si>
  <si>
    <t>3.4.3</t>
  </si>
  <si>
    <t>Ремонт (замена) теплообменников (др. арматуры) системы вентиляции</t>
  </si>
  <si>
    <t>3.4.4</t>
  </si>
  <si>
    <t>Обслуживание системы вентиляции</t>
  </si>
  <si>
    <t>3.4.5</t>
  </si>
  <si>
    <t>3.4.6</t>
  </si>
  <si>
    <t>Итого по мероприятиям раздела 3.4:</t>
  </si>
  <si>
    <t>3.5</t>
  </si>
  <si>
    <t>3.5.1</t>
  </si>
  <si>
    <t>Установка светодиодных источников света (светильников)</t>
  </si>
  <si>
    <t>3.5.2</t>
  </si>
  <si>
    <t>Установка датчиков движения</t>
  </si>
  <si>
    <t>3.5.3</t>
  </si>
  <si>
    <t>Установка регуляторов освещенности</t>
  </si>
  <si>
    <t>3.5.4</t>
  </si>
  <si>
    <t>Замена ламп накаливания на компактные светодиодные лампы</t>
  </si>
  <si>
    <t>3.5.5</t>
  </si>
  <si>
    <t>Замена люминисцентных ламп на светодиодные лампы</t>
  </si>
  <si>
    <t>3.5.6</t>
  </si>
  <si>
    <t>Замена светильников с электромагнитной пускорегулирующей аппаратурой (ЭМПРА) на светильники с электронной пускорегулирующей аппаратурой (ЭПРА)</t>
  </si>
  <si>
    <t>установка системы автоматического управления потребления тепловой энергии в зависимости от температуры наружного воздуха</t>
  </si>
  <si>
    <t>3.5.7</t>
  </si>
  <si>
    <t>Ремонт (замена) элементов внутренней системы электроснабжения</t>
  </si>
  <si>
    <t>3.5.8</t>
  </si>
  <si>
    <t>Ремонт (замена) элементов наружной системы электроснабжения (если имеется на балансе)</t>
  </si>
  <si>
    <t>3.5.9</t>
  </si>
  <si>
    <t>Обслуживание электрощитовой и электрических сетей</t>
  </si>
  <si>
    <t>3.5.10</t>
  </si>
  <si>
    <t>3.5.11</t>
  </si>
  <si>
    <t>Итого по мероприятиям раздела 3.5:</t>
  </si>
  <si>
    <t>Итого по мероприятиям раздела 3:</t>
  </si>
  <si>
    <t>Мероприятия по энергосбережению и повышению энергетической эффективности в отношении:</t>
  </si>
  <si>
    <t>4.1</t>
  </si>
  <si>
    <t>Дверных конструкций</t>
  </si>
  <si>
    <t>4.2</t>
  </si>
  <si>
    <t>Оконных конструкций</t>
  </si>
  <si>
    <t>4.3</t>
  </si>
  <si>
    <t>Стеновых конструкций</t>
  </si>
  <si>
    <t>4.4</t>
  </si>
  <si>
    <t>Крыш</t>
  </si>
  <si>
    <t>4.5</t>
  </si>
  <si>
    <t>Чердаков</t>
  </si>
  <si>
    <t>4.6</t>
  </si>
  <si>
    <t>Подвалов</t>
  </si>
  <si>
    <t>4.7</t>
  </si>
  <si>
    <t>4.8</t>
  </si>
  <si>
    <t>Итого по мероприятиям раздела 4:</t>
  </si>
  <si>
    <t>Установка (закупка и ввод в эксплуатацию) энергоэффективного оборудования</t>
  </si>
  <si>
    <t>5.1</t>
  </si>
  <si>
    <t>В учебных классах</t>
  </si>
  <si>
    <t>5.2</t>
  </si>
  <si>
    <t>В мастерских</t>
  </si>
  <si>
    <t>5.3</t>
  </si>
  <si>
    <t>В медицинских кабинетах</t>
  </si>
  <si>
    <t>В пищеблоках</t>
  </si>
  <si>
    <t>5.4</t>
  </si>
  <si>
    <t>Для лифтов</t>
  </si>
  <si>
    <t>5.5</t>
  </si>
  <si>
    <t>Для систем вентиляции, тепловых завес</t>
  </si>
  <si>
    <t>5.6</t>
  </si>
  <si>
    <t>Обслуживание электротехнического оборудования</t>
  </si>
  <si>
    <t>5.7</t>
  </si>
  <si>
    <t>5.8</t>
  </si>
  <si>
    <t>Итого по мероприятиям раздела 5:</t>
  </si>
  <si>
    <t>Перевод транспортных средств с бензина на газ</t>
  </si>
  <si>
    <t>6.1</t>
  </si>
  <si>
    <t>Количество транспортных средств, в отношении которых будут проведены мероприятия по замещению бензина и дизельного топлива, используемых транспортными средствами в качестве моторного топлива, природным газом, газовыми смесями и сжиженным углеводородным газом</t>
  </si>
  <si>
    <t>литр</t>
  </si>
  <si>
    <t>6.2</t>
  </si>
  <si>
    <t>Количество закупаемых транспортных средств, использующих качестве моторного топлива природный газом, газовые смеси и сжиженный углеводородный газ</t>
  </si>
  <si>
    <t>6.3</t>
  </si>
  <si>
    <t>……………………………..</t>
  </si>
  <si>
    <t>6.4</t>
  </si>
  <si>
    <t>6.5</t>
  </si>
  <si>
    <t>Итого по мероприятиям раздела 6:</t>
  </si>
  <si>
    <t>Иные мероприятия</t>
  </si>
  <si>
    <t>7.1</t>
  </si>
  <si>
    <t>Сбор и использование дождевой воды в технических целях (полив зеленых насаждений)</t>
  </si>
  <si>
    <t>7.2</t>
  </si>
  <si>
    <t>7.3</t>
  </si>
  <si>
    <t>7.4</t>
  </si>
  <si>
    <t>7.5</t>
  </si>
  <si>
    <t>Итого по мероприятиям раздела 7:</t>
  </si>
  <si>
    <t>Итого по всем мероприятиям:</t>
  </si>
  <si>
    <r>
      <rPr>
        <rFont val="Arial"/>
        <b/>
        <color theme="1"/>
        <sz val="12.0"/>
      </rPr>
      <t xml:space="preserve">Всего с начала года реализации программы:                              </t>
    </r>
    <r>
      <rPr>
        <rFont val="Arial"/>
        <b/>
        <color theme="1"/>
        <sz val="9.0"/>
      </rPr>
      <t>с 2021 года</t>
    </r>
  </si>
  <si>
    <t>(уполномоченное лицо)          ________________________________________________                          _______________      _______________________</t>
  </si>
  <si>
    <t>(уполномоченное лицо)         ________________________________________________                           _______________      ________________________</t>
  </si>
  <si>
    <t>(уполномоченное лицо)         ________________________________________________                            _______________      ________________________</t>
  </si>
  <si>
    <t>"_01_"______02_______ 2022 г.</t>
  </si>
  <si>
    <r>
      <rPr>
        <rFont val="Arial"/>
        <b/>
        <color theme="1"/>
        <sz val="12.0"/>
      </rPr>
      <t xml:space="preserve">Всего с начала года реализации программы:                              </t>
    </r>
    <r>
      <rPr>
        <rFont val="Arial"/>
        <b/>
        <color theme="1"/>
        <sz val="9.0"/>
      </rPr>
      <t>с 2021 года</t>
    </r>
  </si>
  <si>
    <t>"_01_"______02_______ 2023 г.</t>
  </si>
  <si>
    <r>
      <rPr>
        <rFont val="Arial"/>
        <b/>
        <color theme="1"/>
        <sz val="12.0"/>
      </rPr>
      <t xml:space="preserve">Всего с начала года реализации программы:                              </t>
    </r>
    <r>
      <rPr>
        <rFont val="Arial"/>
        <b/>
        <color theme="1"/>
        <sz val="9.0"/>
      </rPr>
      <t>с 2021 года</t>
    </r>
  </si>
  <si>
    <t>"_01_"______02_______ 2024 г.</t>
  </si>
  <si>
    <r>
      <rPr>
        <rFont val="Arial"/>
        <b/>
        <color theme="1"/>
        <sz val="12.0"/>
      </rPr>
      <t xml:space="preserve">Всего с начала года реализации программы:                              </t>
    </r>
    <r>
      <rPr>
        <rFont val="Arial"/>
        <b/>
        <color theme="1"/>
        <sz val="9.0"/>
      </rPr>
      <t>с 2017 года</t>
    </r>
  </si>
  <si>
    <t>"_01_"______02_______ 2025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</si>
</sst>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"/>
    <numFmt numFmtId="165" formatCode="0.000"/>
    <numFmt numFmtId="166" formatCode="#,##0.000"/>
    <numFmt numFmtId="167" formatCode="0.00000"/>
    <numFmt numFmtId="168" formatCode="#,##0.00000"/>
    <numFmt numFmtId="169" formatCode="0.000000"/>
    <numFmt numFmtId="170" formatCode="0.0"/>
  </numFmts>
  <fonts count="15">
    <font>
      <sz val="10.0"/>
      <color rgb="FF000000"/>
      <name val="Arial"/>
      <scheme val="minor"/>
    </font>
    <font>
      <sz val="10.0"/>
      <color theme="1"/>
      <name val="Arial"/>
    </font>
    <font/>
    <font>
      <b/>
      <sz val="10.0"/>
      <color theme="1"/>
      <name val="Arial"/>
    </font>
    <font>
      <sz val="10.0"/>
      <color rgb="FF000000"/>
      <name val="Arial"/>
    </font>
    <font>
      <color theme="1"/>
      <name val="Arial"/>
      <scheme val="minor"/>
    </font>
    <font>
      <sz val="8.0"/>
      <color theme="1"/>
      <name val="Arial"/>
    </font>
    <font>
      <sz val="10.0"/>
      <color rgb="FF000080"/>
      <name val="Arial"/>
    </font>
    <font>
      <b/>
      <sz val="10.0"/>
      <color rgb="FF000080"/>
      <name val="Arial"/>
    </font>
    <font>
      <sz val="10.0"/>
      <color rgb="FFFF0000"/>
      <name val="Arial"/>
    </font>
    <font>
      <b/>
      <sz val="10.0"/>
      <color rgb="FFFF0000"/>
      <name val="Arial"/>
    </font>
    <font>
      <sz val="9.0"/>
      <color theme="1"/>
      <name val="Arial"/>
    </font>
    <font>
      <b/>
      <sz val="9.0"/>
      <color theme="1"/>
      <name val="Arial"/>
    </font>
    <font>
      <sz val="7.0"/>
      <color theme="1"/>
      <name val="Arial"/>
    </font>
    <font>
      <b/>
      <sz val="12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FF8080"/>
        <bgColor rgb="FFFF8080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3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4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top" wrapText="0"/>
    </xf>
    <xf borderId="1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left" shrinkToFit="0" vertical="top" wrapText="1"/>
    </xf>
    <xf borderId="3" fillId="0" fontId="2" numFmtId="0" xfId="0" applyBorder="1" applyFont="1"/>
    <xf borderId="4" fillId="0" fontId="1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6" fillId="0" fontId="2" numFmtId="0" xfId="0" applyBorder="1" applyFont="1"/>
    <xf borderId="7" fillId="0" fontId="2" numFmtId="0" xfId="0" applyBorder="1" applyFont="1"/>
    <xf borderId="7" fillId="0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2" fillId="0" fontId="1" numFmtId="0" xfId="0" applyAlignment="1" applyBorder="1" applyFont="1">
      <alignment shrinkToFit="0" vertical="top" wrapText="1"/>
    </xf>
    <xf borderId="8" fillId="2" fontId="3" numFmtId="0" xfId="0" applyAlignment="1" applyBorder="1" applyFill="1" applyFont="1">
      <alignment shrinkToFit="0" vertical="bottom" wrapText="0"/>
    </xf>
    <xf borderId="1" fillId="0" fontId="1" numFmtId="164" xfId="0" applyAlignment="1" applyBorder="1" applyFont="1" applyNumberFormat="1">
      <alignment horizontal="center" shrinkToFit="0" vertical="top" wrapText="1"/>
    </xf>
    <xf borderId="8" fillId="2" fontId="1" numFmtId="0" xfId="0" applyAlignment="1" applyBorder="1" applyFont="1">
      <alignment shrinkToFit="0" vertical="bottom" wrapText="0"/>
    </xf>
    <xf borderId="2" fillId="0" fontId="4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shrinkToFit="0" vertical="top" wrapText="1"/>
    </xf>
    <xf borderId="8" fillId="3" fontId="3" numFmtId="0" xfId="0" applyAlignment="1" applyBorder="1" applyFill="1" applyFont="1">
      <alignment shrinkToFit="0" vertical="bottom" wrapText="0"/>
    </xf>
    <xf borderId="8" fillId="3" fontId="1" numFmtId="0" xfId="0" applyAlignment="1" applyBorder="1" applyFont="1">
      <alignment shrinkToFit="0" vertical="bottom" wrapText="0"/>
    </xf>
    <xf borderId="8" fillId="4" fontId="3" numFmtId="0" xfId="0" applyAlignment="1" applyBorder="1" applyFill="1" applyFont="1">
      <alignment shrinkToFit="0" vertical="bottom" wrapText="0"/>
    </xf>
    <xf borderId="8" fillId="4" fontId="1" numFmtId="0" xfId="0" applyAlignment="1" applyBorder="1" applyFont="1">
      <alignment shrinkToFit="0" vertical="bottom" wrapText="0"/>
    </xf>
    <xf borderId="8" fillId="5" fontId="3" numFmtId="0" xfId="0" applyAlignment="1" applyBorder="1" applyFill="1" applyFont="1">
      <alignment shrinkToFit="0" vertical="bottom" wrapText="0"/>
    </xf>
    <xf borderId="8" fillId="5" fontId="1" numFmtId="0" xfId="0" applyAlignment="1" applyBorder="1" applyFont="1">
      <alignment shrinkToFit="0" vertical="bottom" wrapText="0"/>
    </xf>
    <xf borderId="8" fillId="6" fontId="3" numFmtId="0" xfId="0" applyAlignment="1" applyBorder="1" applyFill="1" applyFont="1">
      <alignment shrinkToFit="0" vertical="bottom" wrapText="0"/>
    </xf>
    <xf borderId="1" fillId="0" fontId="1" numFmtId="4" xfId="0" applyAlignment="1" applyBorder="1" applyFont="1" applyNumberFormat="1">
      <alignment horizontal="center" shrinkToFit="0" vertical="top" wrapText="1"/>
    </xf>
    <xf borderId="8" fillId="6" fontId="1" numFmtId="0" xfId="0" applyAlignment="1" applyBorder="1" applyFont="1">
      <alignment shrinkToFit="0" vertical="bottom" wrapText="0"/>
    </xf>
    <xf borderId="8" fillId="7" fontId="3" numFmtId="0" xfId="0" applyAlignment="1" applyBorder="1" applyFill="1" applyFont="1">
      <alignment shrinkToFit="0" vertical="bottom" wrapText="0"/>
    </xf>
    <xf borderId="8" fillId="7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1" fillId="0" fontId="1" numFmtId="165" xfId="0" applyAlignment="1" applyBorder="1" applyFont="1" applyNumberFormat="1">
      <alignment horizontal="center" shrinkToFit="0" vertical="top" wrapText="1"/>
    </xf>
    <xf borderId="8" fillId="8" fontId="3" numFmtId="0" xfId="0" applyAlignment="1" applyBorder="1" applyFill="1" applyFont="1">
      <alignment shrinkToFit="0" vertical="bottom" wrapText="0"/>
    </xf>
    <xf borderId="8" fillId="8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1" fillId="9" fontId="1" numFmtId="0" xfId="0" applyAlignment="1" applyBorder="1" applyFill="1" applyFont="1">
      <alignment horizontal="center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1" fillId="0" fontId="1" numFmtId="166" xfId="0" applyAlignment="1" applyBorder="1" applyFont="1" applyNumberFormat="1">
      <alignment horizontal="center" shrinkToFit="0" vertical="top" wrapText="1"/>
    </xf>
    <xf borderId="1" fillId="9" fontId="1" numFmtId="164" xfId="0" applyAlignment="1" applyBorder="1" applyFont="1" applyNumberFormat="1">
      <alignment horizontal="center" shrinkToFit="0" vertical="top" wrapText="1"/>
    </xf>
    <xf borderId="0" fillId="0" fontId="5" numFmtId="0" xfId="0" applyFont="1"/>
    <xf borderId="1" fillId="9" fontId="3" numFmtId="0" xfId="0" applyAlignment="1" applyBorder="1" applyFont="1">
      <alignment horizontal="center" shrinkToFit="0" vertical="top" wrapText="1"/>
    </xf>
    <xf borderId="1" fillId="2" fontId="1" numFmtId="164" xfId="0" applyAlignment="1" applyBorder="1" applyFont="1" applyNumberFormat="1">
      <alignment horizontal="center" shrinkToFit="0" vertical="top" wrapText="0"/>
    </xf>
    <xf borderId="1" fillId="2" fontId="1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1" fillId="3" fontId="3" numFmtId="0" xfId="0" applyAlignment="1" applyBorder="1" applyFont="1">
      <alignment horizontal="center" shrinkToFit="0" vertical="top" wrapText="1"/>
    </xf>
    <xf borderId="1" fillId="0" fontId="1" numFmtId="167" xfId="0" applyAlignment="1" applyBorder="1" applyFont="1" applyNumberFormat="1">
      <alignment horizontal="center" shrinkToFit="0" vertical="top" wrapText="1"/>
    </xf>
    <xf borderId="1" fillId="3" fontId="1" numFmtId="0" xfId="0" applyAlignment="1" applyBorder="1" applyFont="1">
      <alignment horizontal="center" shrinkToFit="0" vertical="top" wrapText="1"/>
    </xf>
    <xf borderId="1" fillId="4" fontId="3" numFmtId="0" xfId="0" applyAlignment="1" applyBorder="1" applyFont="1">
      <alignment horizontal="center" shrinkToFit="0" vertical="top" wrapText="1"/>
    </xf>
    <xf borderId="1" fillId="9" fontId="1" numFmtId="4" xfId="0" applyAlignment="1" applyBorder="1" applyFont="1" applyNumberFormat="1">
      <alignment horizontal="center" shrinkToFit="0" vertical="top" wrapText="1"/>
    </xf>
    <xf borderId="1" fillId="2" fontId="1" numFmtId="4" xfId="0" applyAlignment="1" applyBorder="1" applyFont="1" applyNumberFormat="1">
      <alignment horizontal="center" shrinkToFit="0" vertical="top" wrapText="0"/>
    </xf>
    <xf borderId="1" fillId="4" fontId="1" numFmtId="0" xfId="0" applyAlignment="1" applyBorder="1" applyFont="1">
      <alignment horizontal="center" shrinkToFit="0" vertical="top" wrapText="1"/>
    </xf>
    <xf borderId="1" fillId="5" fontId="3" numFmtId="0" xfId="0" applyAlignment="1" applyBorder="1" applyFont="1">
      <alignment horizontal="center" shrinkToFit="0" vertical="top" wrapText="1"/>
    </xf>
    <xf borderId="1" fillId="5" fontId="1" numFmtId="0" xfId="0" applyAlignment="1" applyBorder="1" applyFont="1">
      <alignment horizontal="center" shrinkToFit="0" vertical="top" wrapText="1"/>
    </xf>
    <xf borderId="1" fillId="6" fontId="3" numFmtId="0" xfId="0" applyAlignment="1" applyBorder="1" applyFont="1">
      <alignment horizontal="center" shrinkToFit="0" vertical="top" wrapText="1"/>
    </xf>
    <xf borderId="1" fillId="0" fontId="1" numFmtId="3" xfId="0" applyAlignment="1" applyBorder="1" applyFont="1" applyNumberFormat="1">
      <alignment horizontal="center" shrinkToFit="0" vertical="top" wrapText="1"/>
    </xf>
    <xf borderId="1" fillId="6" fontId="1" numFmtId="0" xfId="0" applyAlignment="1" applyBorder="1" applyFont="1">
      <alignment horizontal="center" shrinkToFit="0" vertical="top" wrapText="1"/>
    </xf>
    <xf borderId="1" fillId="7" fontId="3" numFmtId="0" xfId="0" applyAlignment="1" applyBorder="1" applyFont="1">
      <alignment horizontal="center" shrinkToFit="0" vertical="top" wrapText="1"/>
    </xf>
    <xf borderId="1" fillId="9" fontId="1" numFmtId="3" xfId="0" applyAlignment="1" applyBorder="1" applyFont="1" applyNumberFormat="1">
      <alignment horizontal="center" shrinkToFit="0" vertical="top" wrapText="1"/>
    </xf>
    <xf borderId="1" fillId="7" fontId="1" numFmtId="0" xfId="0" applyAlignment="1" applyBorder="1" applyFont="1">
      <alignment horizontal="center" shrinkToFit="0" vertical="top" wrapText="1"/>
    </xf>
    <xf borderId="1" fillId="10" fontId="3" numFmtId="0" xfId="0" applyAlignment="1" applyBorder="1" applyFill="1" applyFont="1">
      <alignment horizontal="center" shrinkToFit="0" vertical="top" wrapText="1"/>
    </xf>
    <xf borderId="1" fillId="2" fontId="1" numFmtId="3" xfId="0" applyAlignment="1" applyBorder="1" applyFont="1" applyNumberFormat="1">
      <alignment horizontal="center" shrinkToFit="0" vertical="top" wrapText="0"/>
    </xf>
    <xf borderId="1" fillId="0" fontId="1" numFmtId="0" xfId="0" applyAlignment="1" applyBorder="1" applyFont="1">
      <alignment horizontal="center" shrinkToFit="0" vertical="bottom" wrapText="1"/>
    </xf>
    <xf borderId="1" fillId="10" fontId="1" numFmtId="0" xfId="0" applyAlignment="1" applyBorder="1" applyFont="1">
      <alignment horizontal="center" shrinkToFit="0" vertical="top" wrapText="1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shrinkToFit="0" vertical="top" wrapText="1"/>
    </xf>
    <xf borderId="1" fillId="4" fontId="7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3" numFmtId="164" xfId="0" applyAlignment="1" applyBorder="1" applyFont="1" applyNumberFormat="1">
      <alignment shrinkToFit="0" vertical="top" wrapText="1"/>
    </xf>
    <xf borderId="1" fillId="0" fontId="3" numFmtId="3" xfId="0" applyAlignment="1" applyBorder="1" applyFont="1" applyNumberFormat="1">
      <alignment shrinkToFit="0" vertical="top" wrapText="1"/>
    </xf>
    <xf borderId="1" fillId="2" fontId="3" numFmtId="3" xfId="0" applyAlignment="1" applyBorder="1" applyFont="1" applyNumberFormat="1">
      <alignment shrinkToFit="0" vertical="top" wrapText="1"/>
    </xf>
    <xf borderId="1" fillId="2" fontId="3" numFmtId="168" xfId="0" applyAlignment="1" applyBorder="1" applyFont="1" applyNumberFormat="1">
      <alignment shrinkToFit="0" vertical="top" wrapText="1"/>
    </xf>
    <xf borderId="1" fillId="2" fontId="3" numFmtId="0" xfId="0" applyAlignment="1" applyBorder="1" applyFont="1">
      <alignment shrinkToFit="0" vertical="top" wrapText="1"/>
    </xf>
    <xf borderId="1" fillId="2" fontId="3" numFmtId="4" xfId="0" applyAlignment="1" applyBorder="1" applyFont="1" applyNumberFormat="1">
      <alignment shrinkToFit="0" vertical="top" wrapText="1"/>
    </xf>
    <xf borderId="1" fillId="3" fontId="3" numFmtId="4" xfId="0" applyAlignment="1" applyBorder="1" applyFont="1" applyNumberFormat="1">
      <alignment shrinkToFit="0" vertical="top" wrapText="1"/>
    </xf>
    <xf borderId="1" fillId="3" fontId="3" numFmtId="3" xfId="0" applyAlignment="1" applyBorder="1" applyFont="1" applyNumberFormat="1">
      <alignment shrinkToFit="0" vertical="top" wrapText="1"/>
    </xf>
    <xf borderId="1" fillId="3" fontId="3" numFmtId="0" xfId="0" applyAlignment="1" applyBorder="1" applyFont="1">
      <alignment shrinkToFit="0" vertical="top" wrapText="1"/>
    </xf>
    <xf borderId="1" fillId="3" fontId="3" numFmtId="1" xfId="0" applyAlignment="1" applyBorder="1" applyFont="1" applyNumberFormat="1">
      <alignment shrinkToFit="0" vertical="top" wrapText="1"/>
    </xf>
    <xf borderId="1" fillId="3" fontId="3" numFmtId="2" xfId="0" applyAlignment="1" applyBorder="1" applyFont="1" applyNumberFormat="1">
      <alignment shrinkToFit="0" vertical="top" wrapText="1"/>
    </xf>
    <xf borderId="1" fillId="3" fontId="3" numFmtId="169" xfId="0" applyAlignment="1" applyBorder="1" applyFont="1" applyNumberFormat="1">
      <alignment shrinkToFit="0" vertical="top" wrapText="1"/>
    </xf>
    <xf borderId="1" fillId="3" fontId="3" numFmtId="167" xfId="0" applyAlignment="1" applyBorder="1" applyFont="1" applyNumberFormat="1">
      <alignment shrinkToFit="0" vertical="top" wrapText="1"/>
    </xf>
    <xf borderId="1" fillId="4" fontId="8" numFmtId="4" xfId="0" applyAlignment="1" applyBorder="1" applyFont="1" applyNumberFormat="1">
      <alignment shrinkToFit="0" vertical="top" wrapText="1"/>
    </xf>
    <xf borderId="1" fillId="4" fontId="8" numFmtId="3" xfId="0" applyAlignment="1" applyBorder="1" applyFont="1" applyNumberFormat="1">
      <alignment shrinkToFit="0" vertical="top" wrapText="1"/>
    </xf>
    <xf borderId="1" fillId="4" fontId="8" numFmtId="165" xfId="0" applyAlignment="1" applyBorder="1" applyFont="1" applyNumberFormat="1">
      <alignment shrinkToFit="0" vertical="top" wrapText="1"/>
    </xf>
    <xf borderId="1" fillId="4" fontId="8" numFmtId="168" xfId="0" applyAlignment="1" applyBorder="1" applyFont="1" applyNumberFormat="1">
      <alignment shrinkToFit="0" vertical="top" wrapText="1"/>
    </xf>
    <xf borderId="1" fillId="4" fontId="8" numFmtId="167" xfId="0" applyAlignment="1" applyBorder="1" applyFont="1" applyNumberFormat="1">
      <alignment shrinkToFit="0" vertical="top" wrapText="1"/>
    </xf>
    <xf borderId="1" fillId="4" fontId="8" numFmtId="0" xfId="0" applyAlignment="1" applyBorder="1" applyFont="1">
      <alignment shrinkToFit="0" vertical="top" wrapText="1"/>
    </xf>
    <xf borderId="1" fillId="4" fontId="8" numFmtId="2" xfId="0" applyAlignment="1" applyBorder="1" applyFont="1" applyNumberFormat="1">
      <alignment shrinkToFit="0" vertical="top" wrapText="1"/>
    </xf>
    <xf borderId="1" fillId="5" fontId="3" numFmtId="3" xfId="0" applyAlignment="1" applyBorder="1" applyFont="1" applyNumberFormat="1">
      <alignment shrinkToFit="0" vertical="top" wrapText="1"/>
    </xf>
    <xf borderId="1" fillId="5" fontId="3" numFmtId="167" xfId="0" applyAlignment="1" applyBorder="1" applyFont="1" applyNumberFormat="1">
      <alignment shrinkToFit="0" vertical="top" wrapText="1"/>
    </xf>
    <xf borderId="1" fillId="5" fontId="3" numFmtId="0" xfId="0" applyAlignment="1" applyBorder="1" applyFont="1">
      <alignment shrinkToFit="0" vertical="top" wrapText="1"/>
    </xf>
    <xf borderId="1" fillId="5" fontId="3" numFmtId="4" xfId="0" applyAlignment="1" applyBorder="1" applyFont="1" applyNumberFormat="1">
      <alignment shrinkToFit="0" vertical="top" wrapText="1"/>
    </xf>
    <xf borderId="1" fillId="5" fontId="3" numFmtId="168" xfId="0" applyAlignment="1" applyBorder="1" applyFont="1" applyNumberFormat="1">
      <alignment shrinkToFit="0" vertical="top" wrapText="1"/>
    </xf>
    <xf borderId="1" fillId="5" fontId="3" numFmtId="2" xfId="0" applyAlignment="1" applyBorder="1" applyFont="1" applyNumberFormat="1">
      <alignment shrinkToFit="0" vertical="top" wrapText="1"/>
    </xf>
    <xf borderId="1" fillId="6" fontId="3" numFmtId="166" xfId="0" applyAlignment="1" applyBorder="1" applyFont="1" applyNumberFormat="1">
      <alignment shrinkToFit="0" vertical="top" wrapText="1"/>
    </xf>
    <xf borderId="1" fillId="6" fontId="3" numFmtId="3" xfId="0" applyAlignment="1" applyBorder="1" applyFont="1" applyNumberFormat="1">
      <alignment shrinkToFit="0" vertical="top" wrapText="1"/>
    </xf>
    <xf borderId="1" fillId="6" fontId="3" numFmtId="165" xfId="0" applyAlignment="1" applyBorder="1" applyFont="1" applyNumberFormat="1">
      <alignment shrinkToFit="0" vertical="top" wrapText="1"/>
    </xf>
    <xf borderId="1" fillId="6" fontId="3" numFmtId="168" xfId="0" applyAlignment="1" applyBorder="1" applyFont="1" applyNumberFormat="1">
      <alignment shrinkToFit="0" vertical="top" wrapText="1"/>
    </xf>
    <xf borderId="1" fillId="9" fontId="1" numFmtId="1" xfId="0" applyAlignment="1" applyBorder="1" applyFont="1" applyNumberFormat="1">
      <alignment horizontal="center" shrinkToFit="0" vertical="top" wrapText="1"/>
    </xf>
    <xf borderId="1" fillId="6" fontId="3" numFmtId="167" xfId="0" applyAlignment="1" applyBorder="1" applyFont="1" applyNumberFormat="1">
      <alignment shrinkToFit="0" vertical="top" wrapText="1"/>
    </xf>
    <xf borderId="1" fillId="0" fontId="1" numFmtId="1" xfId="0" applyAlignment="1" applyBorder="1" applyFont="1" applyNumberFormat="1">
      <alignment horizontal="center" shrinkToFit="0" vertical="top" wrapText="1"/>
    </xf>
    <xf borderId="1" fillId="6" fontId="3" numFmtId="0" xfId="0" applyAlignment="1" applyBorder="1" applyFont="1">
      <alignment shrinkToFit="0" vertical="top" wrapText="1"/>
    </xf>
    <xf borderId="1" fillId="6" fontId="3" numFmtId="4" xfId="0" applyAlignment="1" applyBorder="1" applyFont="1" applyNumberFormat="1">
      <alignment shrinkToFit="0" vertical="top" wrapText="1"/>
    </xf>
    <xf borderId="1" fillId="7" fontId="3" numFmtId="3" xfId="0" applyAlignment="1" applyBorder="1" applyFont="1" applyNumberFormat="1">
      <alignment shrinkToFit="0" vertical="top" wrapText="1"/>
    </xf>
    <xf borderId="1" fillId="7" fontId="3" numFmtId="167" xfId="0" applyAlignment="1" applyBorder="1" applyFont="1" applyNumberFormat="1">
      <alignment shrinkToFit="0" vertical="top" wrapText="1"/>
    </xf>
    <xf borderId="1" fillId="7" fontId="3" numFmtId="0" xfId="0" applyAlignment="1" applyBorder="1" applyFont="1">
      <alignment shrinkToFit="0" vertical="top" wrapText="1"/>
    </xf>
    <xf borderId="1" fillId="7" fontId="3" numFmtId="4" xfId="0" applyAlignment="1" applyBorder="1" applyFont="1" applyNumberFormat="1">
      <alignment shrinkToFit="0" vertical="top" wrapText="1"/>
    </xf>
    <xf borderId="1" fillId="7" fontId="3" numFmtId="168" xfId="0" applyAlignment="1" applyBorder="1" applyFont="1" applyNumberFormat="1">
      <alignment shrinkToFit="0" vertical="top" wrapText="1"/>
    </xf>
    <xf borderId="1" fillId="7" fontId="3" numFmtId="2" xfId="0" applyAlignment="1" applyBorder="1" applyFont="1" applyNumberFormat="1">
      <alignment shrinkToFit="0" vertical="top" wrapText="1"/>
    </xf>
    <xf borderId="1" fillId="10" fontId="3" numFmtId="3" xfId="0" applyAlignment="1" applyBorder="1" applyFont="1" applyNumberFormat="1">
      <alignment shrinkToFit="0" vertical="top" wrapText="1"/>
    </xf>
    <xf borderId="1" fillId="8" fontId="3" numFmtId="3" xfId="0" applyAlignment="1" applyBorder="1" applyFont="1" applyNumberFormat="1">
      <alignment shrinkToFit="0" vertical="top" wrapText="1"/>
    </xf>
    <xf borderId="1" fillId="8" fontId="3" numFmtId="167" xfId="0" applyAlignment="1" applyBorder="1" applyFont="1" applyNumberFormat="1">
      <alignment shrinkToFit="0" vertical="top" wrapText="1"/>
    </xf>
    <xf borderId="1" fillId="8" fontId="3" numFmtId="0" xfId="0" applyAlignment="1" applyBorder="1" applyFont="1">
      <alignment shrinkToFit="0" vertical="top" wrapText="1"/>
    </xf>
    <xf borderId="1" fillId="8" fontId="3" numFmtId="4" xfId="0" applyAlignment="1" applyBorder="1" applyFont="1" applyNumberFormat="1">
      <alignment shrinkToFit="0" vertical="top" wrapText="1"/>
    </xf>
    <xf borderId="1" fillId="8" fontId="3" numFmtId="168" xfId="0" applyAlignment="1" applyBorder="1" applyFont="1" applyNumberFormat="1">
      <alignment shrinkToFit="0" vertical="top" wrapText="1"/>
    </xf>
    <xf borderId="1" fillId="8" fontId="3" numFmtId="2" xfId="0" applyAlignment="1" applyBorder="1" applyFont="1" applyNumberFormat="1">
      <alignment shrinkToFit="0" vertical="top" wrapText="1"/>
    </xf>
    <xf borderId="1" fillId="10" fontId="3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1" fillId="0" fontId="9" numFmtId="0" xfId="0" applyAlignment="1" applyBorder="1" applyFont="1">
      <alignment shrinkToFit="0" vertical="top" wrapText="1"/>
    </xf>
    <xf borderId="1" fillId="0" fontId="9" numFmtId="0" xfId="0" applyAlignment="1" applyBorder="1" applyFont="1">
      <alignment horizontal="center" shrinkToFit="0" vertical="top" wrapText="1"/>
    </xf>
    <xf borderId="1" fillId="0" fontId="9" numFmtId="0" xfId="0" applyAlignment="1" applyBorder="1" applyFont="1">
      <alignment horizontal="left" shrinkToFit="0" vertical="top" wrapText="1"/>
    </xf>
    <xf borderId="1" fillId="0" fontId="9" numFmtId="164" xfId="0" applyAlignment="1" applyBorder="1" applyFont="1" applyNumberFormat="1">
      <alignment horizontal="right" shrinkToFit="0" vertical="top" wrapText="1"/>
    </xf>
    <xf borderId="1" fillId="0" fontId="9" numFmtId="0" xfId="0" applyAlignment="1" applyBorder="1" applyFont="1">
      <alignment horizontal="right" shrinkToFit="0" vertical="top" wrapText="1"/>
    </xf>
    <xf borderId="1" fillId="9" fontId="9" numFmtId="0" xfId="0" applyAlignment="1" applyBorder="1" applyFont="1">
      <alignment horizontal="right" shrinkToFit="0" vertical="top" wrapText="1"/>
    </xf>
    <xf borderId="1" fillId="2" fontId="10" numFmtId="3" xfId="0" applyAlignment="1" applyBorder="1" applyFont="1" applyNumberFormat="1">
      <alignment horizontal="right" shrinkToFit="0" vertical="top" wrapText="1"/>
    </xf>
    <xf borderId="1" fillId="0" fontId="9" numFmtId="3" xfId="0" applyAlignment="1" applyBorder="1" applyFont="1" applyNumberFormat="1">
      <alignment horizontal="right" shrinkToFit="0" vertical="top" wrapText="1"/>
    </xf>
    <xf borderId="1" fillId="0" fontId="9" numFmtId="168" xfId="0" applyAlignment="1" applyBorder="1" applyFont="1" applyNumberFormat="1">
      <alignment horizontal="right" shrinkToFit="0" vertical="top" wrapText="1"/>
    </xf>
    <xf borderId="1" fillId="9" fontId="9" numFmtId="3" xfId="0" applyAlignment="1" applyBorder="1" applyFont="1" applyNumberFormat="1">
      <alignment horizontal="right" shrinkToFit="0" vertical="top" wrapText="1"/>
    </xf>
    <xf borderId="1" fillId="9" fontId="9" numFmtId="168" xfId="0" applyAlignment="1" applyBorder="1" applyFont="1" applyNumberFormat="1">
      <alignment horizontal="right" shrinkToFit="0" vertical="top" wrapText="1"/>
    </xf>
    <xf borderId="1" fillId="0" fontId="9" numFmtId="170" xfId="0" applyAlignment="1" applyBorder="1" applyFont="1" applyNumberFormat="1">
      <alignment horizontal="right" shrinkToFit="0" vertical="top" wrapText="1"/>
    </xf>
    <xf borderId="1" fillId="9" fontId="10" numFmtId="4" xfId="0" applyAlignment="1" applyBorder="1" applyFont="1" applyNumberFormat="1">
      <alignment horizontal="right" shrinkToFit="0" vertical="top" wrapText="1"/>
    </xf>
    <xf borderId="0" fillId="0" fontId="11" numFmtId="0" xfId="0" applyAlignment="1" applyFon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  <xf borderId="0" fillId="0" fontId="11" numFmtId="164" xfId="0" applyAlignment="1" applyFont="1" applyNumberFormat="1">
      <alignment shrinkToFit="0" vertical="bottom" wrapText="0"/>
    </xf>
    <xf borderId="4" fillId="0" fontId="11" numFmtId="0" xfId="0" applyAlignment="1" applyBorder="1" applyFon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" fillId="2" fontId="9" numFmtId="4" xfId="0" applyAlignment="1" applyBorder="1" applyFont="1" applyNumberFormat="1">
      <alignment horizontal="right" shrinkToFit="0" vertical="top" wrapText="1"/>
    </xf>
    <xf borderId="1" fillId="3" fontId="10" numFmtId="4" xfId="0" applyAlignment="1" applyBorder="1" applyFont="1" applyNumberFormat="1">
      <alignment horizontal="right" shrinkToFit="0" vertical="top" wrapText="1"/>
    </xf>
    <xf borderId="1" fillId="0" fontId="9" numFmtId="4" xfId="0" applyAlignment="1" applyBorder="1" applyFont="1" applyNumberFormat="1">
      <alignment horizontal="right" shrinkToFit="0" vertical="top" wrapText="1"/>
    </xf>
    <xf borderId="5" fillId="0" fontId="2" numFmtId="0" xfId="0" applyBorder="1" applyFont="1"/>
    <xf borderId="1" fillId="9" fontId="9" numFmtId="4" xfId="0" applyAlignment="1" applyBorder="1" applyFont="1" applyNumberFormat="1">
      <alignment horizontal="right" shrinkToFit="0" vertical="top" wrapText="1"/>
    </xf>
    <xf borderId="9" fillId="0" fontId="11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" fillId="0" fontId="9" numFmtId="1" xfId="0" applyAlignment="1" applyBorder="1" applyFont="1" applyNumberFormat="1">
      <alignment horizontal="right" shrinkToFit="0" vertical="top" wrapText="1"/>
    </xf>
    <xf borderId="2" fillId="0" fontId="11" numFmtId="0" xfId="0" applyAlignment="1" applyBorder="1" applyFont="1">
      <alignment horizontal="center" shrinkToFit="0" vertical="center" wrapText="1"/>
    </xf>
    <xf borderId="1" fillId="0" fontId="9" numFmtId="2" xfId="0" applyAlignment="1" applyBorder="1" applyFont="1" applyNumberFormat="1">
      <alignment horizontal="right" shrinkToFit="0" vertical="top" wrapText="1"/>
    </xf>
    <xf borderId="1" fillId="9" fontId="9" numFmtId="167" xfId="0" applyAlignment="1" applyBorder="1" applyFont="1" applyNumberFormat="1">
      <alignment horizontal="right" shrinkToFit="0" vertical="top" wrapText="1"/>
    </xf>
    <xf borderId="11" fillId="0" fontId="2" numFmtId="0" xfId="0" applyBorder="1" applyFont="1"/>
    <xf borderId="12" fillId="0" fontId="2" numFmtId="0" xfId="0" applyBorder="1" applyFont="1"/>
    <xf borderId="4" fillId="0" fontId="6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9" fontId="9" numFmtId="169" xfId="0" applyAlignment="1" applyBorder="1" applyFont="1" applyNumberFormat="1">
      <alignment horizontal="right" shrinkToFit="0" vertical="top" wrapText="1"/>
    </xf>
    <xf borderId="1" fillId="3" fontId="9" numFmtId="4" xfId="0" applyAlignment="1" applyBorder="1" applyFont="1" applyNumberFormat="1">
      <alignment horizontal="right" shrinkToFit="0" vertical="top" wrapText="1"/>
    </xf>
    <xf borderId="1" fillId="4" fontId="10" numFmtId="4" xfId="0" applyAlignment="1" applyBorder="1" applyFont="1" applyNumberFormat="1">
      <alignment horizontal="right" shrinkToFit="0" vertical="top" wrapText="1"/>
    </xf>
    <xf borderId="1" fillId="0" fontId="9" numFmtId="165" xfId="0" applyAlignment="1" applyBorder="1" applyFont="1" applyNumberFormat="1">
      <alignment horizontal="right" shrinkToFit="0" vertical="top" wrapText="1"/>
    </xf>
    <xf borderId="1" fillId="9" fontId="9" numFmtId="165" xfId="0" applyAlignment="1" applyBorder="1" applyFont="1" applyNumberFormat="1">
      <alignment horizontal="right" shrinkToFit="0" vertical="top" wrapText="1"/>
    </xf>
    <xf borderId="7" fillId="0" fontId="1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1" fillId="0" fontId="9" numFmtId="167" xfId="0" applyAlignment="1" applyBorder="1" applyFont="1" applyNumberFormat="1">
      <alignment horizontal="right" shrinkToFit="0" vertical="top" wrapText="1"/>
    </xf>
    <xf borderId="13" fillId="11" fontId="12" numFmtId="0" xfId="0" applyAlignment="1" applyBorder="1" applyFill="1" applyFont="1">
      <alignment horizontal="center" shrinkToFit="0" vertical="center" wrapText="1"/>
    </xf>
    <xf borderId="9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" fillId="9" fontId="10" numFmtId="2" xfId="0" applyAlignment="1" applyBorder="1" applyFont="1" applyNumberFormat="1">
      <alignment horizontal="right" shrinkToFit="0" vertical="top" wrapText="1"/>
    </xf>
    <xf borderId="15" fillId="0" fontId="11" numFmtId="49" xfId="0" applyAlignment="1" applyBorder="1" applyFont="1" applyNumberFormat="1">
      <alignment horizontal="center" shrinkToFit="0" vertical="top" wrapText="1"/>
    </xf>
    <xf borderId="16" fillId="0" fontId="11" numFmtId="0" xfId="0" applyAlignment="1" applyBorder="1" applyFont="1">
      <alignment horizontal="left" shrinkToFit="0" vertical="top" wrapText="1"/>
    </xf>
    <xf borderId="17" fillId="0" fontId="11" numFmtId="0" xfId="0" applyAlignment="1" applyBorder="1" applyFont="1">
      <alignment horizontal="center" shrinkToFit="0" vertical="top" wrapText="1"/>
    </xf>
    <xf borderId="17" fillId="0" fontId="11" numFmtId="0" xfId="0" applyAlignment="1" applyBorder="1" applyFont="1">
      <alignment shrinkToFit="0" vertical="top" wrapText="1"/>
    </xf>
    <xf borderId="1" fillId="4" fontId="9" numFmtId="4" xfId="0" applyAlignment="1" applyBorder="1" applyFont="1" applyNumberFormat="1">
      <alignment horizontal="right" shrinkToFit="0" vertical="top" wrapText="1"/>
    </xf>
    <xf borderId="17" fillId="0" fontId="11" numFmtId="164" xfId="0" applyAlignment="1" applyBorder="1" applyFont="1" applyNumberFormat="1">
      <alignment horizontal="right" shrinkToFit="0" vertical="top" wrapText="1"/>
    </xf>
    <xf borderId="1" fillId="5" fontId="10" numFmtId="3" xfId="0" applyAlignment="1" applyBorder="1" applyFont="1" applyNumberFormat="1">
      <alignment horizontal="right" shrinkToFit="0" vertical="top" wrapText="1"/>
    </xf>
    <xf borderId="17" fillId="0" fontId="11" numFmtId="0" xfId="0" applyAlignment="1" applyBorder="1" applyFont="1">
      <alignment horizontal="right" shrinkToFit="0" vertical="top" wrapText="1"/>
    </xf>
    <xf borderId="18" fillId="0" fontId="11" numFmtId="164" xfId="0" applyAlignment="1" applyBorder="1" applyFont="1" applyNumberFormat="1">
      <alignment horizontal="right" shrinkToFit="0" vertical="top" wrapText="1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 shrinkToFit="0" vertical="top" wrapText="1"/>
    </xf>
    <xf borderId="21" fillId="0" fontId="11" numFmtId="0" xfId="0" applyAlignment="1" applyBorder="1" applyFont="1">
      <alignment shrinkToFit="0" vertical="top" wrapText="1"/>
    </xf>
    <xf borderId="21" fillId="0" fontId="11" numFmtId="164" xfId="0" applyAlignment="1" applyBorder="1" applyFont="1" applyNumberFormat="1">
      <alignment horizontal="right" shrinkToFit="0" vertical="top" wrapText="1"/>
    </xf>
    <xf borderId="21" fillId="0" fontId="11" numFmtId="0" xfId="0" applyAlignment="1" applyBorder="1" applyFont="1">
      <alignment horizontal="right" shrinkToFit="0" vertical="top" wrapText="1"/>
    </xf>
    <xf borderId="1" fillId="5" fontId="9" numFmtId="4" xfId="0" applyAlignment="1" applyBorder="1" applyFont="1" applyNumberFormat="1">
      <alignment horizontal="right" shrinkToFit="0" vertical="top" wrapText="1"/>
    </xf>
    <xf borderId="22" fillId="0" fontId="11" numFmtId="164" xfId="0" applyAlignment="1" applyBorder="1" applyFont="1" applyNumberFormat="1">
      <alignment horizontal="right" shrinkToFit="0" vertical="top" wrapText="1"/>
    </xf>
    <xf borderId="1" fillId="6" fontId="10" numFmtId="166" xfId="0" applyAlignment="1" applyBorder="1" applyFont="1" applyNumberFormat="1">
      <alignment horizontal="right" shrinkToFit="0" vertical="top" wrapText="1"/>
    </xf>
    <xf borderId="1" fillId="0" fontId="9" numFmtId="166" xfId="0" applyAlignment="1" applyBorder="1" applyFont="1" applyNumberFormat="1">
      <alignment horizontal="right" shrinkToFit="0" vertical="top" wrapText="1"/>
    </xf>
    <xf borderId="1" fillId="9" fontId="9" numFmtId="166" xfId="0" applyAlignment="1" applyBorder="1" applyFont="1" applyNumberFormat="1">
      <alignment horizontal="right" shrinkToFit="0" vertical="top" wrapText="1"/>
    </xf>
    <xf borderId="1" fillId="9" fontId="10" numFmtId="166" xfId="0" applyAlignment="1" applyBorder="1" applyFont="1" applyNumberFormat="1">
      <alignment horizontal="right" shrinkToFit="0" vertical="top" wrapText="1"/>
    </xf>
    <xf borderId="1" fillId="6" fontId="9" numFmtId="4" xfId="0" applyAlignment="1" applyBorder="1" applyFont="1" applyNumberFormat="1">
      <alignment horizontal="right" shrinkToFit="0" vertical="top" wrapText="1"/>
    </xf>
    <xf borderId="1" fillId="7" fontId="10" numFmtId="3" xfId="0" applyAlignment="1" applyBorder="1" applyFont="1" applyNumberFormat="1">
      <alignment horizontal="right" shrinkToFit="0" vertical="top" wrapText="1"/>
    </xf>
    <xf borderId="1" fillId="7" fontId="9" numFmtId="4" xfId="0" applyAlignment="1" applyBorder="1" applyFont="1" applyNumberFormat="1">
      <alignment horizontal="right" shrinkToFit="0" vertical="top" wrapText="1"/>
    </xf>
    <xf borderId="1" fillId="10" fontId="10" numFmtId="3" xfId="0" applyAlignment="1" applyBorder="1" applyFont="1" applyNumberFormat="1">
      <alignment horizontal="right" shrinkToFit="0" vertical="top" wrapText="1"/>
    </xf>
    <xf borderId="0" fillId="0" fontId="1" numFmtId="0" xfId="0" applyAlignment="1" applyFont="1">
      <alignment shrinkToFit="0" vertical="bottom" wrapText="0"/>
    </xf>
    <xf borderId="1" fillId="10" fontId="9" numFmtId="4" xfId="0" applyAlignment="1" applyBorder="1" applyFont="1" applyNumberFormat="1">
      <alignment horizontal="right" shrinkToFit="0" vertical="top" wrapText="1"/>
    </xf>
    <xf borderId="0" fillId="0" fontId="9" numFmtId="0" xfId="0" applyAlignment="1" applyFont="1">
      <alignment horizontal="left" shrinkToFit="0" vertical="top" wrapText="1"/>
    </xf>
    <xf borderId="14" fillId="0" fontId="2" numFmtId="0" xfId="0" applyBorder="1" applyFont="1"/>
    <xf borderId="23" fillId="0" fontId="2" numFmtId="0" xfId="0" applyBorder="1" applyFont="1"/>
    <xf borderId="9" fillId="0" fontId="6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6" numFmtId="164" xfId="0" applyAlignment="1" applyBorder="1" applyFont="1" applyNumberFormat="1">
      <alignment horizontal="center" shrinkToFit="0" vertical="center" wrapText="1"/>
    </xf>
    <xf borderId="24" fillId="11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6" fillId="0" fontId="11" numFmtId="0" xfId="0" applyAlignment="1" applyBorder="1" applyFont="1">
      <alignment horizontal="center" shrinkToFit="0" vertical="center" wrapText="1"/>
    </xf>
    <xf borderId="3" fillId="0" fontId="11" numFmtId="0" xfId="0" applyAlignment="1" applyBorder="1" applyFont="1">
      <alignment horizontal="center" shrinkToFit="0" vertical="center" wrapText="1"/>
    </xf>
    <xf borderId="16" fillId="0" fontId="11" numFmtId="49" xfId="0" applyAlignment="1" applyBorder="1" applyFont="1" applyNumberFormat="1">
      <alignment horizontal="left" shrinkToFit="0" vertical="center" wrapText="1"/>
    </xf>
    <xf borderId="4" fillId="0" fontId="11" numFmtId="49" xfId="0" applyAlignment="1" applyBorder="1" applyFont="1" applyNumberFormat="1">
      <alignment horizontal="center" shrinkToFit="0" vertical="top" wrapText="1"/>
    </xf>
    <xf borderId="4" fillId="0" fontId="11" numFmtId="0" xfId="0" applyAlignment="1" applyBorder="1" applyFont="1">
      <alignment horizontal="left" shrinkToFit="0" vertical="top" wrapText="1"/>
    </xf>
    <xf borderId="1" fillId="0" fontId="11" numFmtId="0" xfId="0" applyAlignment="1" applyBorder="1" applyFont="1">
      <alignment horizontal="center" shrinkToFit="0" vertical="top" wrapText="1"/>
    </xf>
    <xf borderId="1" fillId="9" fontId="11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shrinkToFit="0" vertical="top" wrapText="1"/>
    </xf>
    <xf borderId="1" fillId="9" fontId="11" numFmtId="164" xfId="0" applyAlignment="1" applyBorder="1" applyFont="1" applyNumberFormat="1">
      <alignment shrinkToFit="0" vertical="top" wrapText="1"/>
    </xf>
    <xf borderId="1" fillId="0" fontId="11" numFmtId="164" xfId="0" applyAlignment="1" applyBorder="1" applyFont="1" applyNumberFormat="1">
      <alignment shrinkToFit="0" vertical="top" wrapText="1"/>
    </xf>
    <xf borderId="1" fillId="2" fontId="11" numFmtId="164" xfId="0" applyAlignment="1" applyBorder="1" applyFont="1" applyNumberFormat="1">
      <alignment horizontal="right" shrinkToFit="0" vertical="top" wrapText="1"/>
    </xf>
    <xf borderId="1" fillId="9" fontId="11" numFmtId="0" xfId="0" applyAlignment="1" applyBorder="1" applyFont="1">
      <alignment horizontal="right" shrinkToFit="0" vertical="top" wrapText="1"/>
    </xf>
    <xf borderId="1" fillId="0" fontId="11" numFmtId="0" xfId="0" applyAlignment="1" applyBorder="1" applyFont="1">
      <alignment horizontal="right" shrinkToFit="0" vertical="top" wrapText="1"/>
    </xf>
    <xf borderId="1" fillId="2" fontId="11" numFmtId="3" xfId="0" applyAlignment="1" applyBorder="1" applyFont="1" applyNumberFormat="1">
      <alignment horizontal="right" shrinkToFit="0" vertical="top" wrapText="1"/>
    </xf>
    <xf borderId="1" fillId="9" fontId="11" numFmtId="164" xfId="0" applyAlignment="1" applyBorder="1" applyFont="1" applyNumberFormat="1">
      <alignment horizontal="right" shrinkToFit="0" vertical="top" wrapText="1"/>
    </xf>
    <xf borderId="1" fillId="0" fontId="11" numFmtId="164" xfId="0" applyAlignment="1" applyBorder="1" applyFont="1" applyNumberFormat="1">
      <alignment horizontal="right" shrinkToFit="0" vertical="top" wrapText="1"/>
    </xf>
    <xf borderId="1" fillId="2" fontId="11" numFmtId="0" xfId="0" applyAlignment="1" applyBorder="1" applyFont="1">
      <alignment horizontal="right" shrinkToFit="0" vertical="top" wrapText="1"/>
    </xf>
    <xf borderId="1" fillId="9" fontId="10" numFmtId="3" xfId="0" applyAlignment="1" applyBorder="1" applyFont="1" applyNumberFormat="1">
      <alignment horizontal="right" shrinkToFit="0" vertical="top" wrapText="1"/>
    </xf>
    <xf borderId="1" fillId="2" fontId="9" numFmtId="3" xfId="0" applyAlignment="1" applyBorder="1" applyFont="1" applyNumberFormat="1">
      <alignment horizontal="right" shrinkToFit="0" vertical="top" wrapText="1"/>
    </xf>
    <xf borderId="1" fillId="3" fontId="9" numFmtId="3" xfId="0" applyAlignment="1" applyBorder="1" applyFont="1" applyNumberFormat="1">
      <alignment horizontal="right" shrinkToFit="0" vertical="top" wrapText="1"/>
    </xf>
    <xf borderId="1" fillId="4" fontId="9" numFmtId="3" xfId="0" applyAlignment="1" applyBorder="1" applyFont="1" applyNumberFormat="1">
      <alignment horizontal="right" shrinkToFit="0" vertical="top" wrapText="1"/>
    </xf>
    <xf borderId="1" fillId="5" fontId="9" numFmtId="3" xfId="0" applyAlignment="1" applyBorder="1" applyFont="1" applyNumberFormat="1">
      <alignment horizontal="right" shrinkToFit="0" vertical="top" wrapText="1"/>
    </xf>
    <xf borderId="1" fillId="6" fontId="9" numFmtId="3" xfId="0" applyAlignment="1" applyBorder="1" applyFont="1" applyNumberFormat="1">
      <alignment horizontal="right" shrinkToFit="0" vertical="top" wrapText="1"/>
    </xf>
    <xf borderId="1" fillId="7" fontId="9" numFmtId="3" xfId="0" applyAlignment="1" applyBorder="1" applyFont="1" applyNumberFormat="1">
      <alignment horizontal="right" shrinkToFit="0" vertical="top" wrapText="1"/>
    </xf>
    <xf borderId="1" fillId="10" fontId="9" numFmtId="3" xfId="0" applyAlignment="1" applyBorder="1" applyFont="1" applyNumberFormat="1">
      <alignment horizontal="right" shrinkToFit="0" vertical="top" wrapText="1"/>
    </xf>
    <xf borderId="1" fillId="0" fontId="1" numFmtId="164" xfId="0" applyAlignment="1" applyBorder="1" applyFont="1" applyNumberFormat="1">
      <alignment horizontal="right" shrinkToFit="0" vertical="top" wrapText="1"/>
    </xf>
    <xf borderId="1" fillId="0" fontId="1" numFmtId="0" xfId="0" applyAlignment="1" applyBorder="1" applyFont="1">
      <alignment horizontal="right" shrinkToFit="0" vertical="top" wrapText="1"/>
    </xf>
    <xf borderId="1" fillId="9" fontId="1" numFmtId="0" xfId="0" applyAlignment="1" applyBorder="1" applyFont="1">
      <alignment horizontal="right" shrinkToFit="0" vertical="top" wrapText="1"/>
    </xf>
    <xf borderId="1" fillId="2" fontId="3" numFmtId="3" xfId="0" applyAlignment="1" applyBorder="1" applyFont="1" applyNumberFormat="1">
      <alignment horizontal="right" shrinkToFit="0" vertical="top" wrapText="1"/>
    </xf>
    <xf borderId="1" fillId="0" fontId="1" numFmtId="3" xfId="0" applyAlignment="1" applyBorder="1" applyFont="1" applyNumberFormat="1">
      <alignment horizontal="right" shrinkToFit="0" vertical="top" wrapText="1"/>
    </xf>
    <xf borderId="1" fillId="0" fontId="1" numFmtId="168" xfId="0" applyAlignment="1" applyBorder="1" applyFont="1" applyNumberFormat="1">
      <alignment horizontal="right" shrinkToFit="0" vertical="top" wrapText="1"/>
    </xf>
    <xf borderId="1" fillId="9" fontId="1" numFmtId="3" xfId="0" applyAlignment="1" applyBorder="1" applyFont="1" applyNumberFormat="1">
      <alignment horizontal="right" shrinkToFit="0" vertical="top" wrapText="1"/>
    </xf>
    <xf borderId="1" fillId="9" fontId="1" numFmtId="168" xfId="0" applyAlignment="1" applyBorder="1" applyFont="1" applyNumberFormat="1">
      <alignment horizontal="right" shrinkToFit="0" vertical="top" wrapText="1"/>
    </xf>
    <xf borderId="1" fillId="0" fontId="1" numFmtId="170" xfId="0" applyAlignment="1" applyBorder="1" applyFont="1" applyNumberFormat="1">
      <alignment horizontal="right" shrinkToFit="0" vertical="top" wrapText="1"/>
    </xf>
    <xf borderId="1" fillId="9" fontId="3" numFmtId="4" xfId="0" applyAlignment="1" applyBorder="1" applyFont="1" applyNumberFormat="1">
      <alignment horizontal="right" shrinkToFit="0" vertical="top" wrapText="1"/>
    </xf>
    <xf borderId="1" fillId="2" fontId="1" numFmtId="4" xfId="0" applyAlignment="1" applyBorder="1" applyFont="1" applyNumberFormat="1">
      <alignment horizontal="right" shrinkToFit="0" vertical="top" wrapText="1"/>
    </xf>
    <xf borderId="4" fillId="0" fontId="11" numFmtId="49" xfId="0" applyAlignment="1" applyBorder="1" applyFont="1" applyNumberFormat="1">
      <alignment horizontal="left" shrinkToFit="0" vertical="center" wrapText="1"/>
    </xf>
    <xf borderId="1" fillId="3" fontId="3" numFmtId="4" xfId="0" applyAlignment="1" applyBorder="1" applyFont="1" applyNumberFormat="1">
      <alignment horizontal="right" shrinkToFit="0" vertical="top" wrapText="1"/>
    </xf>
    <xf borderId="1" fillId="0" fontId="1" numFmtId="4" xfId="0" applyAlignment="1" applyBorder="1" applyFont="1" applyNumberFormat="1">
      <alignment horizontal="right" shrinkToFit="0" vertical="top" wrapText="1"/>
    </xf>
    <xf borderId="1" fillId="9" fontId="1" numFmtId="4" xfId="0" applyAlignment="1" applyBorder="1" applyFont="1" applyNumberFormat="1">
      <alignment horizontal="right" shrinkToFit="0" vertical="top" wrapText="1"/>
    </xf>
    <xf borderId="1" fillId="0" fontId="1" numFmtId="1" xfId="0" applyAlignment="1" applyBorder="1" applyFont="1" applyNumberFormat="1">
      <alignment horizontal="right" shrinkToFit="0" vertical="top" wrapText="1"/>
    </xf>
    <xf borderId="1" fillId="0" fontId="1" numFmtId="2" xfId="0" applyAlignment="1" applyBorder="1" applyFont="1" applyNumberFormat="1">
      <alignment horizontal="right" shrinkToFit="0" vertical="top" wrapText="1"/>
    </xf>
    <xf borderId="1" fillId="9" fontId="1" numFmtId="167" xfId="0" applyAlignment="1" applyBorder="1" applyFont="1" applyNumberFormat="1">
      <alignment horizontal="right" shrinkToFit="0" vertical="top" wrapText="1"/>
    </xf>
    <xf borderId="1" fillId="9" fontId="1" numFmtId="169" xfId="0" applyAlignment="1" applyBorder="1" applyFont="1" applyNumberFormat="1">
      <alignment horizontal="right" shrinkToFit="0" vertical="top" wrapText="1"/>
    </xf>
    <xf borderId="1" fillId="3" fontId="1" numFmtId="4" xfId="0" applyAlignment="1" applyBorder="1" applyFont="1" applyNumberFormat="1">
      <alignment horizontal="right" shrinkToFit="0" vertical="top" wrapText="1"/>
    </xf>
    <xf borderId="1" fillId="4" fontId="8" numFmtId="4" xfId="0" applyAlignment="1" applyBorder="1" applyFont="1" applyNumberFormat="1">
      <alignment horizontal="right" shrinkToFit="0" vertical="top" wrapText="1"/>
    </xf>
    <xf borderId="1" fillId="0" fontId="7" numFmtId="3" xfId="0" applyAlignment="1" applyBorder="1" applyFont="1" applyNumberFormat="1">
      <alignment horizontal="right" shrinkToFit="0" vertical="top" wrapText="1"/>
    </xf>
    <xf borderId="1" fillId="0" fontId="7" numFmtId="165" xfId="0" applyAlignment="1" applyBorder="1" applyFont="1" applyNumberFormat="1">
      <alignment horizontal="right" shrinkToFit="0" vertical="top" wrapText="1"/>
    </xf>
    <xf borderId="1" fillId="9" fontId="7" numFmtId="165" xfId="0" applyAlignment="1" applyBorder="1" applyFont="1" applyNumberFormat="1">
      <alignment horizontal="right" shrinkToFit="0" vertical="top" wrapText="1"/>
    </xf>
    <xf borderId="1" fillId="9" fontId="7" numFmtId="168" xfId="0" applyAlignment="1" applyBorder="1" applyFont="1" applyNumberFormat="1">
      <alignment horizontal="right" shrinkToFit="0" vertical="top" wrapText="1"/>
    </xf>
    <xf borderId="1" fillId="0" fontId="7" numFmtId="4" xfId="0" applyAlignment="1" applyBorder="1" applyFont="1" applyNumberFormat="1">
      <alignment horizontal="right" shrinkToFit="0" vertical="top" wrapText="1"/>
    </xf>
    <xf borderId="1" fillId="9" fontId="7" numFmtId="4" xfId="0" applyAlignment="1" applyBorder="1" applyFont="1" applyNumberFormat="1">
      <alignment horizontal="right" shrinkToFit="0" vertical="top" wrapText="1"/>
    </xf>
    <xf borderId="1" fillId="9" fontId="7" numFmtId="167" xfId="0" applyAlignment="1" applyBorder="1" applyFont="1" applyNumberFormat="1">
      <alignment horizontal="right" shrinkToFit="0" vertical="top" wrapText="1"/>
    </xf>
    <xf borderId="1" fillId="0" fontId="7" numFmtId="170" xfId="0" applyAlignment="1" applyBorder="1" applyFont="1" applyNumberFormat="1">
      <alignment horizontal="right" shrinkToFit="0" vertical="top" wrapText="1"/>
    </xf>
    <xf borderId="1" fillId="0" fontId="7" numFmtId="167" xfId="0" applyAlignment="1" applyBorder="1" applyFont="1" applyNumberFormat="1">
      <alignment horizontal="right" shrinkToFit="0" vertical="top" wrapText="1"/>
    </xf>
    <xf borderId="1" fillId="9" fontId="8" numFmtId="4" xfId="0" applyAlignment="1" applyBorder="1" applyFont="1" applyNumberFormat="1">
      <alignment horizontal="right" shrinkToFit="0" vertical="top" wrapText="1"/>
    </xf>
    <xf borderId="1" fillId="0" fontId="7" numFmtId="168" xfId="0" applyAlignment="1" applyBorder="1" applyFont="1" applyNumberFormat="1">
      <alignment horizontal="right" shrinkToFit="0" vertical="top" wrapText="1"/>
    </xf>
    <xf borderId="1" fillId="9" fontId="8" numFmtId="2" xfId="0" applyAlignment="1" applyBorder="1" applyFont="1" applyNumberFormat="1">
      <alignment horizontal="right" shrinkToFit="0" vertical="top" wrapText="1"/>
    </xf>
    <xf borderId="1" fillId="4" fontId="7" numFmtId="4" xfId="0" applyAlignment="1" applyBorder="1" applyFont="1" applyNumberFormat="1">
      <alignment horizontal="right" shrinkToFit="0" vertical="top" wrapText="1"/>
    </xf>
    <xf borderId="1" fillId="5" fontId="3" numFmtId="3" xfId="0" applyAlignment="1" applyBorder="1" applyFont="1" applyNumberFormat="1">
      <alignment horizontal="right" shrinkToFit="0" vertical="top" wrapText="1"/>
    </xf>
    <xf borderId="1" fillId="0" fontId="1" numFmtId="167" xfId="0" applyAlignment="1" applyBorder="1" applyFont="1" applyNumberFormat="1">
      <alignment horizontal="right" shrinkToFit="0" vertical="top" wrapText="1"/>
    </xf>
    <xf borderId="1" fillId="9" fontId="3" numFmtId="2" xfId="0" applyAlignment="1" applyBorder="1" applyFont="1" applyNumberFormat="1">
      <alignment horizontal="right" shrinkToFit="0" vertical="top" wrapText="1"/>
    </xf>
    <xf borderId="1" fillId="5" fontId="1" numFmtId="4" xfId="0" applyAlignment="1" applyBorder="1" applyFont="1" applyNumberFormat="1">
      <alignment horizontal="right" shrinkToFit="0" vertical="top" wrapText="1"/>
    </xf>
    <xf borderId="1" fillId="6" fontId="3" numFmtId="166" xfId="0" applyAlignment="1" applyBorder="1" applyFont="1" applyNumberFormat="1">
      <alignment horizontal="right" shrinkToFit="0" vertical="top" wrapText="1"/>
    </xf>
    <xf borderId="1" fillId="0" fontId="1" numFmtId="165" xfId="0" applyAlignment="1" applyBorder="1" applyFont="1" applyNumberFormat="1">
      <alignment horizontal="right" shrinkToFit="0" vertical="top" wrapText="1"/>
    </xf>
    <xf borderId="1" fillId="9" fontId="1" numFmtId="165" xfId="0" applyAlignment="1" applyBorder="1" applyFont="1" applyNumberFormat="1">
      <alignment horizontal="right" shrinkToFit="0" vertical="top" wrapText="1"/>
    </xf>
    <xf borderId="1" fillId="0" fontId="1" numFmtId="166" xfId="0" applyAlignment="1" applyBorder="1" applyFont="1" applyNumberFormat="1">
      <alignment horizontal="right" shrinkToFit="0" vertical="top" wrapText="1"/>
    </xf>
    <xf borderId="1" fillId="9" fontId="1" numFmtId="166" xfId="0" applyAlignment="1" applyBorder="1" applyFont="1" applyNumberFormat="1">
      <alignment horizontal="right" shrinkToFit="0" vertical="top" wrapText="1"/>
    </xf>
    <xf borderId="1" fillId="9" fontId="3" numFmtId="166" xfId="0" applyAlignment="1" applyBorder="1" applyFont="1" applyNumberFormat="1">
      <alignment horizontal="right" shrinkToFit="0" vertical="top" wrapText="1"/>
    </xf>
    <xf borderId="1" fillId="6" fontId="1" numFmtId="4" xfId="0" applyAlignment="1" applyBorder="1" applyFont="1" applyNumberFormat="1">
      <alignment horizontal="right" shrinkToFit="0" vertical="top" wrapText="1"/>
    </xf>
    <xf borderId="1" fillId="7" fontId="3" numFmtId="3" xfId="0" applyAlignment="1" applyBorder="1" applyFont="1" applyNumberFormat="1">
      <alignment horizontal="right" shrinkToFit="0" vertical="top" wrapText="1"/>
    </xf>
    <xf borderId="1" fillId="7" fontId="1" numFmtId="4" xfId="0" applyAlignment="1" applyBorder="1" applyFont="1" applyNumberFormat="1">
      <alignment horizontal="right" shrinkToFit="0" vertical="top" wrapText="1"/>
    </xf>
    <xf borderId="1" fillId="10" fontId="3" numFmtId="3" xfId="0" applyAlignment="1" applyBorder="1" applyFont="1" applyNumberFormat="1">
      <alignment horizontal="right" shrinkToFit="0" vertical="top" wrapText="1"/>
    </xf>
    <xf borderId="1" fillId="10" fontId="1" numFmtId="4" xfId="0" applyAlignment="1" applyBorder="1" applyFont="1" applyNumberFormat="1">
      <alignment horizontal="right" shrinkToFit="0" vertical="top" wrapText="1"/>
    </xf>
    <xf borderId="25" fillId="0" fontId="11" numFmtId="0" xfId="0" applyAlignment="1" applyBorder="1" applyFont="1">
      <alignment horizontal="center" shrinkToFit="0" vertical="top" wrapText="1"/>
    </xf>
    <xf borderId="26" fillId="2" fontId="12" numFmtId="0" xfId="0" applyAlignment="1" applyBorder="1" applyFont="1">
      <alignment horizontal="center" shrinkToFit="0" vertical="top" wrapText="1"/>
    </xf>
    <xf borderId="27" fillId="0" fontId="2" numFmtId="0" xfId="0" applyBorder="1" applyFont="1"/>
    <xf borderId="28" fillId="2" fontId="12" numFmtId="0" xfId="0" applyAlignment="1" applyBorder="1" applyFont="1">
      <alignment horizontal="center" shrinkToFit="0" vertical="top" wrapText="1"/>
    </xf>
    <xf borderId="24" fillId="2" fontId="12" numFmtId="164" xfId="0" applyAlignment="1" applyBorder="1" applyFont="1" applyNumberFormat="1">
      <alignment horizontal="center" shrinkToFit="0" vertical="top" wrapText="1"/>
    </xf>
    <xf borderId="24" fillId="2" fontId="12" numFmtId="0" xfId="0" applyAlignment="1" applyBorder="1" applyFont="1">
      <alignment shrinkToFit="0" vertical="top" wrapText="1"/>
    </xf>
    <xf borderId="24" fillId="2" fontId="12" numFmtId="164" xfId="0" applyAlignment="1" applyBorder="1" applyFont="1" applyNumberFormat="1">
      <alignment horizontal="right" shrinkToFit="0" vertical="top" wrapText="1"/>
    </xf>
    <xf borderId="24" fillId="2" fontId="12" numFmtId="0" xfId="0" applyAlignment="1" applyBorder="1" applyFont="1">
      <alignment horizontal="right" shrinkToFit="0" vertical="top" wrapText="1"/>
    </xf>
    <xf borderId="29" fillId="0" fontId="2" numFmtId="0" xfId="0" applyBorder="1" applyFont="1"/>
    <xf borderId="30" fillId="0" fontId="2" numFmtId="0" xfId="0" applyBorder="1" applyFont="1"/>
    <xf borderId="1" fillId="2" fontId="12" numFmtId="164" xfId="0" applyAlignment="1" applyBorder="1" applyFont="1" applyNumberFormat="1">
      <alignment horizontal="center" shrinkToFit="0" vertical="top" wrapText="1"/>
    </xf>
    <xf borderId="1" fillId="2" fontId="12" numFmtId="0" xfId="0" applyAlignment="1" applyBorder="1" applyFont="1">
      <alignment shrinkToFit="0" vertical="top" wrapText="1"/>
    </xf>
    <xf borderId="1" fillId="2" fontId="12" numFmtId="164" xfId="0" applyAlignment="1" applyBorder="1" applyFont="1" applyNumberFormat="1">
      <alignment horizontal="right" shrinkToFit="0" vertical="top" wrapText="1"/>
    </xf>
    <xf borderId="14" fillId="0" fontId="11" numFmtId="164" xfId="0" applyAlignment="1" applyBorder="1" applyFont="1" applyNumberFormat="1">
      <alignment horizontal="right" shrinkToFit="0" vertical="center" wrapText="1"/>
    </xf>
    <xf borderId="14" fillId="0" fontId="11" numFmtId="0" xfId="0" applyAlignment="1" applyBorder="1" applyFont="1">
      <alignment horizontal="right" shrinkToFit="0" vertical="center" wrapText="1"/>
    </xf>
    <xf borderId="10" fillId="0" fontId="11" numFmtId="164" xfId="0" applyAlignment="1" applyBorder="1" applyFont="1" applyNumberFormat="1">
      <alignment horizontal="right" shrinkToFit="0" vertical="center" wrapText="1"/>
    </xf>
    <xf borderId="15" fillId="0" fontId="11" numFmtId="49" xfId="0" applyAlignment="1" applyBorder="1" applyFont="1" applyNumberFormat="1">
      <alignment horizontal="center" shrinkToFit="0" vertical="center" wrapText="1"/>
    </xf>
    <xf borderId="17" fillId="0" fontId="11" numFmtId="0" xfId="0" applyAlignment="1" applyBorder="1" applyFont="1">
      <alignment horizontal="center" shrinkToFit="0" vertical="center" wrapText="1"/>
    </xf>
    <xf borderId="17" fillId="0" fontId="11" numFmtId="3" xfId="0" applyAlignment="1" applyBorder="1" applyFont="1" applyNumberFormat="1">
      <alignment horizontal="center" shrinkToFit="0" vertical="center" wrapText="1"/>
    </xf>
    <xf borderId="17" fillId="0" fontId="11" numFmtId="164" xfId="0" applyAlignment="1" applyBorder="1" applyFont="1" applyNumberFormat="1">
      <alignment horizontal="right" shrinkToFit="0" vertical="center" wrapText="1"/>
    </xf>
    <xf borderId="17" fillId="0" fontId="13" numFmtId="0" xfId="0" applyAlignment="1" applyBorder="1" applyFont="1">
      <alignment horizontal="center" shrinkToFit="0" vertical="center" wrapText="1"/>
    </xf>
    <xf borderId="17" fillId="0" fontId="11" numFmtId="166" xfId="0" applyAlignment="1" applyBorder="1" applyFont="1" applyNumberFormat="1">
      <alignment horizontal="right" shrinkToFit="0" vertical="center" wrapText="1"/>
    </xf>
    <xf borderId="3" fillId="0" fontId="11" numFmtId="0" xfId="0" applyAlignment="1" applyBorder="1" applyFont="1">
      <alignment horizontal="center" shrinkToFit="0" vertical="top" wrapText="1"/>
    </xf>
    <xf borderId="31" fillId="9" fontId="11" numFmtId="0" xfId="0" applyAlignment="1" applyBorder="1" applyFont="1">
      <alignment horizontal="center" shrinkToFit="0" vertical="top" wrapText="1"/>
    </xf>
    <xf borderId="18" fillId="0" fontId="11" numFmtId="164" xfId="0" applyAlignment="1" applyBorder="1" applyFont="1" applyNumberFormat="1">
      <alignment horizontal="right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0" fillId="0" fontId="11" numFmtId="3" xfId="0" applyAlignment="1" applyBorder="1" applyFont="1" applyNumberFormat="1">
      <alignment horizontal="center" shrinkToFit="0" vertical="center" wrapText="1"/>
    </xf>
    <xf borderId="20" fillId="0" fontId="11" numFmtId="164" xfId="0" applyAlignment="1" applyBorder="1" applyFont="1" applyNumberFormat="1">
      <alignment horizontal="right" shrinkToFit="0" vertical="center" wrapText="1"/>
    </xf>
    <xf borderId="20" fillId="0" fontId="13" numFmtId="0" xfId="0" applyAlignment="1" applyBorder="1" applyFont="1">
      <alignment horizontal="center" shrinkToFit="0" vertical="center" wrapText="1"/>
    </xf>
    <xf borderId="9" fillId="2" fontId="12" numFmtId="0" xfId="0" applyAlignment="1" applyBorder="1" applyFont="1">
      <alignment horizontal="center" shrinkToFit="0" vertical="top" wrapText="1"/>
    </xf>
    <xf borderId="20" fillId="0" fontId="11" numFmtId="166" xfId="0" applyAlignment="1" applyBorder="1" applyFont="1" applyNumberFormat="1">
      <alignment horizontal="right" shrinkToFit="0" vertical="center" wrapText="1"/>
    </xf>
    <xf borderId="31" fillId="2" fontId="12" numFmtId="0" xfId="0" applyAlignment="1" applyBorder="1" applyFont="1">
      <alignment horizontal="center" shrinkToFit="0" vertical="top" wrapText="1"/>
    </xf>
    <xf borderId="32" fillId="0" fontId="11" numFmtId="164" xfId="0" applyAlignment="1" applyBorder="1" applyFont="1" applyNumberFormat="1">
      <alignment horizontal="right" shrinkToFit="0" vertical="center" wrapText="1"/>
    </xf>
    <xf borderId="1" fillId="2" fontId="12" numFmtId="0" xfId="0" applyAlignment="1" applyBorder="1" applyFont="1">
      <alignment horizontal="right" shrinkToFit="0" vertical="top" wrapText="1"/>
    </xf>
    <xf borderId="17" fillId="0" fontId="11" numFmtId="4" xfId="0" applyAlignment="1" applyBorder="1" applyFont="1" applyNumberFormat="1">
      <alignment horizontal="right" shrinkToFit="0" vertical="center" wrapText="1"/>
    </xf>
    <xf borderId="2" fillId="0" fontId="11" numFmtId="0" xfId="0" applyAlignment="1" applyBorder="1" applyFont="1">
      <alignment horizontal="center" shrinkToFit="0" vertical="top" wrapText="1"/>
    </xf>
    <xf borderId="6" fillId="0" fontId="11" numFmtId="0" xfId="0" applyAlignment="1" applyBorder="1" applyFont="1">
      <alignment horizontal="center" shrinkToFit="0" vertical="top" wrapText="1"/>
    </xf>
    <xf borderId="20" fillId="0" fontId="11" numFmtId="4" xfId="0" applyAlignment="1" applyBorder="1" applyFont="1" applyNumberFormat="1">
      <alignment horizontal="right" shrinkToFit="0" vertical="center" wrapText="1"/>
    </xf>
    <xf borderId="6" fillId="0" fontId="1" numFmtId="164" xfId="0" applyAlignment="1" applyBorder="1" applyFont="1" applyNumberFormat="1">
      <alignment horizontal="center" shrinkToFit="0" vertical="top" wrapText="1"/>
    </xf>
    <xf borderId="6" fillId="0" fontId="11" numFmtId="164" xfId="0" applyAlignment="1" applyBorder="1" applyFont="1" applyNumberFormat="1">
      <alignment horizontal="right" shrinkToFit="0" vertical="top" wrapText="1"/>
    </xf>
    <xf borderId="6" fillId="0" fontId="11" numFmtId="0" xfId="0" applyAlignment="1" applyBorder="1" applyFont="1">
      <alignment horizontal="right" shrinkToFit="0" vertical="top" wrapText="1"/>
    </xf>
    <xf borderId="3" fillId="0" fontId="11" numFmtId="164" xfId="0" applyAlignment="1" applyBorder="1" applyFont="1" applyNumberFormat="1">
      <alignment horizontal="right" shrinkToFit="0" vertical="top" wrapText="1"/>
    </xf>
    <xf borderId="4" fillId="0" fontId="11" numFmtId="49" xfId="0" applyAlignment="1" applyBorder="1" applyFont="1" applyNumberFormat="1">
      <alignment horizontal="center" shrinkToFit="0" vertical="center" wrapText="1"/>
    </xf>
    <xf borderId="7" fillId="0" fontId="11" numFmtId="0" xfId="0" applyAlignment="1" applyBorder="1" applyFont="1">
      <alignment horizontal="center" shrinkToFit="0" vertical="top" wrapText="1"/>
    </xf>
    <xf borderId="1" fillId="9" fontId="11" numFmtId="3" xfId="0" applyAlignment="1" applyBorder="1" applyFont="1" applyNumberFormat="1">
      <alignment horizontal="center" shrinkToFit="0" vertical="top" wrapText="1"/>
    </xf>
    <xf borderId="7" fillId="0" fontId="11" numFmtId="164" xfId="0" applyAlignment="1" applyBorder="1" applyFont="1" applyNumberFormat="1">
      <alignment shrinkToFit="0" vertical="top" wrapText="1"/>
    </xf>
    <xf borderId="7" fillId="0" fontId="13" numFmtId="0" xfId="0" applyAlignment="1" applyBorder="1" applyFont="1">
      <alignment horizontal="center" shrinkToFit="0" vertical="top" wrapText="1"/>
    </xf>
    <xf borderId="24" fillId="9" fontId="11" numFmtId="166" xfId="0" applyAlignment="1" applyBorder="1" applyFont="1" applyNumberFormat="1">
      <alignment horizontal="right" shrinkToFit="0" vertical="top" wrapText="1"/>
    </xf>
    <xf borderId="7" fillId="0" fontId="11" numFmtId="166" xfId="0" applyAlignment="1" applyBorder="1" applyFont="1" applyNumberFormat="1">
      <alignment horizontal="right" shrinkToFit="0" vertical="top" wrapText="1"/>
    </xf>
    <xf borderId="24" fillId="2" fontId="11" numFmtId="166" xfId="0" applyAlignment="1" applyBorder="1" applyFont="1" applyNumberFormat="1">
      <alignment horizontal="right" shrinkToFit="0" vertical="top" wrapText="1"/>
    </xf>
    <xf borderId="17" fillId="0" fontId="6" numFmtId="0" xfId="0" applyAlignment="1" applyBorder="1" applyFont="1">
      <alignment horizontal="center" shrinkToFit="0" vertical="center" wrapText="1"/>
    </xf>
    <xf borderId="7" fillId="0" fontId="11" numFmtId="164" xfId="0" applyAlignment="1" applyBorder="1" applyFont="1" applyNumberFormat="1">
      <alignment horizontal="right" shrinkToFit="0" vertical="top" wrapText="1"/>
    </xf>
    <xf borderId="24" fillId="2" fontId="11" numFmtId="164" xfId="0" applyAlignment="1" applyBorder="1" applyFont="1" applyNumberFormat="1">
      <alignment horizontal="right" shrinkToFit="0" vertical="top" wrapText="1"/>
    </xf>
    <xf borderId="20" fillId="0" fontId="6" numFmtId="0" xfId="0" applyAlignment="1" applyBorder="1" applyFont="1">
      <alignment horizontal="center" shrinkToFit="0" vertical="center" wrapText="1"/>
    </xf>
    <xf borderId="24" fillId="9" fontId="11" numFmtId="4" xfId="0" applyAlignment="1" applyBorder="1" applyFont="1" applyNumberFormat="1">
      <alignment horizontal="right" shrinkToFit="0" vertical="top" wrapText="1"/>
    </xf>
    <xf borderId="7" fillId="0" fontId="11" numFmtId="4" xfId="0" applyAlignment="1" applyBorder="1" applyFont="1" applyNumberFormat="1">
      <alignment horizontal="right" shrinkToFit="0" vertical="top" wrapText="1"/>
    </xf>
    <xf borderId="24" fillId="2" fontId="11" numFmtId="4" xfId="0" applyAlignment="1" applyBorder="1" applyFont="1" applyNumberFormat="1">
      <alignment horizontal="right" shrinkToFit="0" vertical="top" wrapText="1"/>
    </xf>
    <xf borderId="7" fillId="0" fontId="6" numFmtId="0" xfId="0" applyAlignment="1" applyBorder="1" applyFont="1">
      <alignment horizontal="center" shrinkToFit="0" vertical="top" wrapText="1"/>
    </xf>
    <xf borderId="17" fillId="0" fontId="11" numFmtId="0" xfId="0" applyAlignment="1" applyBorder="1" applyFont="1">
      <alignment horizontal="right" shrinkToFit="0" vertical="center" wrapText="1"/>
    </xf>
    <xf borderId="20" fillId="0" fontId="11" numFmtId="0" xfId="0" applyAlignment="1" applyBorder="1" applyFont="1">
      <alignment horizontal="right" shrinkToFit="0" vertical="center" wrapText="1"/>
    </xf>
    <xf borderId="24" fillId="2" fontId="12" numFmtId="3" xfId="0" applyAlignment="1" applyBorder="1" applyFont="1" applyNumberFormat="1">
      <alignment horizontal="center" shrinkToFit="0" vertical="top" wrapText="1"/>
    </xf>
    <xf borderId="1" fillId="2" fontId="12" numFmtId="3" xfId="0" applyAlignment="1" applyBorder="1" applyFont="1" applyNumberFormat="1">
      <alignment horizontal="center" shrinkToFit="0" vertical="top" wrapText="1"/>
    </xf>
    <xf borderId="24" fillId="9" fontId="11" numFmtId="0" xfId="0" applyAlignment="1" applyBorder="1" applyFont="1">
      <alignment horizontal="right" shrinkToFit="0" vertical="top" wrapText="1"/>
    </xf>
    <xf borderId="7" fillId="0" fontId="11" numFmtId="0" xfId="0" applyAlignment="1" applyBorder="1" applyFont="1">
      <alignment horizontal="right" shrinkToFit="0" vertical="top" wrapText="1"/>
    </xf>
    <xf borderId="24" fillId="2" fontId="11" numFmtId="0" xfId="0" applyAlignment="1" applyBorder="1" applyFont="1">
      <alignment horizontal="right" shrinkToFit="0" vertical="top" wrapText="1"/>
    </xf>
    <xf borderId="24" fillId="11" fontId="12" numFmtId="49" xfId="0" applyAlignment="1" applyBorder="1" applyFont="1" applyNumberFormat="1">
      <alignment horizontal="center" shrinkToFit="0" vertical="center" wrapText="1"/>
    </xf>
    <xf borderId="24" fillId="11" fontId="12" numFmtId="49" xfId="0" applyAlignment="1" applyBorder="1" applyFont="1" applyNumberFormat="1">
      <alignment horizontal="left" shrinkToFit="0" vertical="center" wrapText="1"/>
    </xf>
    <xf borderId="6" fillId="0" fontId="11" numFmtId="0" xfId="0" applyAlignment="1" applyBorder="1" applyFont="1">
      <alignment shrinkToFit="0" vertical="top" wrapText="1"/>
    </xf>
    <xf borderId="6" fillId="0" fontId="11" numFmtId="164" xfId="0" applyAlignment="1" applyBorder="1" applyFont="1" applyNumberFormat="1">
      <alignment shrinkToFit="0" vertical="top" wrapText="1"/>
    </xf>
    <xf borderId="9" fillId="0" fontId="11" numFmtId="0" xfId="0" applyAlignment="1" applyBorder="1" applyFont="1">
      <alignment horizontal="center" shrinkToFit="0" vertical="top" wrapText="1"/>
    </xf>
    <xf borderId="14" fillId="0" fontId="11" numFmtId="3" xfId="0" applyAlignment="1" applyBorder="1" applyFont="1" applyNumberFormat="1">
      <alignment horizontal="center" shrinkToFit="0" vertical="top" wrapText="1"/>
    </xf>
    <xf borderId="14" fillId="0" fontId="11" numFmtId="0" xfId="0" applyAlignment="1" applyBorder="1" applyFont="1">
      <alignment shrinkToFit="0" vertical="top" wrapText="1"/>
    </xf>
    <xf borderId="14" fillId="0" fontId="11" numFmtId="164" xfId="0" applyAlignment="1" applyBorder="1" applyFont="1" applyNumberFormat="1">
      <alignment shrinkToFit="0" vertical="top" wrapText="1"/>
    </xf>
    <xf borderId="14" fillId="0" fontId="11" numFmtId="164" xfId="0" applyAlignment="1" applyBorder="1" applyFont="1" applyNumberFormat="1">
      <alignment horizontal="right" shrinkToFit="0" vertical="top" wrapText="1"/>
    </xf>
    <xf borderId="14" fillId="0" fontId="11" numFmtId="0" xfId="0" applyAlignment="1" applyBorder="1" applyFont="1">
      <alignment horizontal="center" shrinkToFit="0" vertical="top" wrapText="1"/>
    </xf>
    <xf borderId="14" fillId="0" fontId="11" numFmtId="0" xfId="0" applyAlignment="1" applyBorder="1" applyFont="1">
      <alignment horizontal="right" shrinkToFit="0" vertical="top" wrapText="1"/>
    </xf>
    <xf borderId="10" fillId="0" fontId="11" numFmtId="164" xfId="0" applyAlignment="1" applyBorder="1" applyFont="1" applyNumberFormat="1">
      <alignment horizontal="right" shrinkToFit="0" vertical="top" wrapText="1"/>
    </xf>
    <xf borderId="11" fillId="0" fontId="11" numFmtId="0" xfId="0" applyAlignment="1" applyBorder="1" applyFont="1">
      <alignment horizontal="center" shrinkToFit="0" vertical="top" wrapText="1"/>
    </xf>
    <xf borderId="23" fillId="0" fontId="11" numFmtId="3" xfId="0" applyAlignment="1" applyBorder="1" applyFont="1" applyNumberFormat="1">
      <alignment horizontal="center" shrinkToFit="0" vertical="top" wrapText="1"/>
    </xf>
    <xf borderId="23" fillId="0" fontId="11" numFmtId="0" xfId="0" applyAlignment="1" applyBorder="1" applyFont="1">
      <alignment shrinkToFit="0" vertical="top" wrapText="1"/>
    </xf>
    <xf borderId="23" fillId="0" fontId="11" numFmtId="164" xfId="0" applyAlignment="1" applyBorder="1" applyFont="1" applyNumberFormat="1">
      <alignment shrinkToFit="0" vertical="top" wrapText="1"/>
    </xf>
    <xf borderId="23" fillId="0" fontId="11" numFmtId="164" xfId="0" applyAlignment="1" applyBorder="1" applyFont="1" applyNumberFormat="1">
      <alignment horizontal="right" shrinkToFit="0" vertical="top" wrapText="1"/>
    </xf>
    <xf borderId="23" fillId="0" fontId="11" numFmtId="0" xfId="0" applyAlignment="1" applyBorder="1" applyFont="1">
      <alignment horizontal="center" shrinkToFit="0" vertical="top" wrapText="1"/>
    </xf>
    <xf borderId="23" fillId="0" fontId="11" numFmtId="0" xfId="0" applyAlignment="1" applyBorder="1" applyFont="1">
      <alignment horizontal="right" shrinkToFit="0" vertical="top" wrapText="1"/>
    </xf>
    <xf borderId="12" fillId="0" fontId="11" numFmtId="164" xfId="0" applyAlignment="1" applyBorder="1" applyFont="1" applyNumberFormat="1">
      <alignment horizontal="right" shrinkToFit="0" vertical="top" wrapText="1"/>
    </xf>
    <xf borderId="6" fillId="0" fontId="11" numFmtId="164" xfId="0" applyAlignment="1" applyBorder="1" applyFont="1" applyNumberFormat="1">
      <alignment horizontal="right" shrinkToFit="0" vertical="center" wrapText="1"/>
    </xf>
    <xf borderId="6" fillId="0" fontId="11" numFmtId="0" xfId="0" applyAlignment="1" applyBorder="1" applyFont="1">
      <alignment horizontal="right" shrinkToFit="0" vertical="center" wrapText="1"/>
    </xf>
    <xf borderId="3" fillId="0" fontId="11" numFmtId="164" xfId="0" applyAlignment="1" applyBorder="1" applyFont="1" applyNumberFormat="1">
      <alignment horizontal="right" shrinkToFit="0" vertical="center" wrapText="1"/>
    </xf>
    <xf borderId="14" fillId="0" fontId="11" numFmtId="3" xfId="0" applyAlignment="1" applyBorder="1" applyFont="1" applyNumberFormat="1">
      <alignment horizontal="center" shrinkToFit="0" vertical="center" wrapText="1"/>
    </xf>
    <xf borderId="29" fillId="0" fontId="11" numFmtId="0" xfId="0" applyAlignment="1" applyBorder="1" applyFont="1">
      <alignment horizontal="center" shrinkToFit="0" vertical="center" wrapText="1"/>
    </xf>
    <xf borderId="0" fillId="0" fontId="11" numFmtId="3" xfId="0" applyAlignment="1" applyFont="1" applyNumberFormat="1">
      <alignment horizontal="center" shrinkToFit="0" vertical="center" wrapText="1"/>
    </xf>
    <xf borderId="0" fillId="0" fontId="11" numFmtId="0" xfId="0" applyAlignment="1" applyFont="1">
      <alignment shrinkToFit="0" vertical="top" wrapText="1"/>
    </xf>
    <xf borderId="0" fillId="0" fontId="11" numFmtId="164" xfId="0" applyAlignment="1" applyFont="1" applyNumberFormat="1">
      <alignment horizontal="right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right" shrinkToFit="0" vertical="center" wrapText="1"/>
    </xf>
    <xf borderId="30" fillId="0" fontId="11" numFmtId="164" xfId="0" applyAlignment="1" applyBorder="1" applyFont="1" applyNumberFormat="1">
      <alignment horizontal="right" shrinkToFit="0" vertical="center" wrapText="1"/>
    </xf>
    <xf borderId="1" fillId="0" fontId="3" numFmtId="0" xfId="0" applyAlignment="1" applyBorder="1" applyFont="1">
      <alignment horizontal="left" shrinkToFit="0" vertical="top" wrapText="1"/>
    </xf>
    <xf borderId="1" fillId="0" fontId="3" numFmtId="164" xfId="0" applyAlignment="1" applyBorder="1" applyFont="1" applyNumberFormat="1">
      <alignment horizontal="right" shrinkToFit="0" vertical="top" wrapText="1"/>
    </xf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right" shrinkToFit="0" vertical="top" wrapText="1"/>
    </xf>
    <xf borderId="9" fillId="2" fontId="11" numFmtId="0" xfId="0" applyAlignment="1" applyBorder="1" applyFont="1">
      <alignment horizontal="center" shrinkToFit="0" vertical="top" wrapText="1"/>
    </xf>
    <xf borderId="24" fillId="2" fontId="11" numFmtId="0" xfId="0" applyAlignment="1" applyBorder="1" applyFont="1">
      <alignment horizontal="center" shrinkToFit="0" vertical="top" wrapText="1"/>
    </xf>
    <xf borderId="1" fillId="2" fontId="11" numFmtId="3" xfId="0" applyAlignment="1" applyBorder="1" applyFont="1" applyNumberFormat="1">
      <alignment horizontal="center" shrinkToFit="0" vertical="top" wrapText="1"/>
    </xf>
    <xf borderId="1" fillId="2" fontId="11" numFmtId="0" xfId="0" applyAlignment="1" applyBorder="1" applyFont="1">
      <alignment shrinkToFit="0" vertical="top" wrapText="1"/>
    </xf>
    <xf borderId="1" fillId="2" fontId="3" numFmtId="168" xfId="0" applyAlignment="1" applyBorder="1" applyFont="1" applyNumberFormat="1">
      <alignment horizontal="right" shrinkToFit="0" vertical="top" wrapText="1"/>
    </xf>
    <xf borderId="1" fillId="2" fontId="3" numFmtId="170" xfId="0" applyAlignment="1" applyBorder="1" applyFont="1" applyNumberFormat="1">
      <alignment horizontal="right" shrinkToFit="0" vertical="top" wrapText="1"/>
    </xf>
    <xf borderId="1" fillId="2" fontId="11" numFmtId="166" xfId="0" applyAlignment="1" applyBorder="1" applyFont="1" applyNumberFormat="1">
      <alignment horizontal="right" shrinkToFit="0" vertical="top" wrapText="1"/>
    </xf>
    <xf borderId="24" fillId="2" fontId="11" numFmtId="0" xfId="0" applyAlignment="1" applyBorder="1" applyFont="1">
      <alignment shrinkToFit="0" vertical="top" wrapText="1"/>
    </xf>
    <xf borderId="1" fillId="2" fontId="3" numFmtId="4" xfId="0" applyAlignment="1" applyBorder="1" applyFont="1" applyNumberFormat="1">
      <alignment horizontal="right" shrinkToFit="0" vertical="top" wrapText="1"/>
    </xf>
    <xf borderId="24" fillId="2" fontId="11" numFmtId="3" xfId="0" applyAlignment="1" applyBorder="1" applyFont="1" applyNumberFormat="1">
      <alignment horizontal="center" shrinkToFit="0" vertical="top" wrapText="1"/>
    </xf>
    <xf borderId="1" fillId="3" fontId="3" numFmtId="3" xfId="0" applyAlignment="1" applyBorder="1" applyFont="1" applyNumberFormat="1">
      <alignment horizontal="right" shrinkToFit="0" vertical="top" wrapText="1"/>
    </xf>
    <xf borderId="4" fillId="11" fontId="11" numFmtId="49" xfId="0" applyAlignment="1" applyBorder="1" applyFont="1" applyNumberFormat="1">
      <alignment horizontal="center" shrinkToFit="0" vertical="center" wrapText="1"/>
    </xf>
    <xf borderId="4" fillId="11" fontId="11" numFmtId="49" xfId="0" applyAlignment="1" applyBorder="1" applyFont="1" applyNumberFormat="1">
      <alignment horizontal="left" shrinkToFit="0" vertical="center" wrapText="1"/>
    </xf>
    <xf borderId="1" fillId="3" fontId="3" numFmtId="168" xfId="0" applyAlignment="1" applyBorder="1" applyFont="1" applyNumberFormat="1">
      <alignment horizontal="right" shrinkToFit="0" vertical="top" wrapText="1"/>
    </xf>
    <xf borderId="1" fillId="3" fontId="3" numFmtId="1" xfId="0" applyAlignment="1" applyBorder="1" applyFont="1" applyNumberFormat="1">
      <alignment horizontal="right" shrinkToFit="0" vertical="top" wrapText="1"/>
    </xf>
    <xf borderId="1" fillId="3" fontId="3" numFmtId="2" xfId="0" applyAlignment="1" applyBorder="1" applyFont="1" applyNumberFormat="1">
      <alignment horizontal="right" shrinkToFit="0" vertical="top" wrapText="1"/>
    </xf>
    <xf borderId="1" fillId="3" fontId="3" numFmtId="170" xfId="0" applyAlignment="1" applyBorder="1" applyFont="1" applyNumberFormat="1">
      <alignment horizontal="right" shrinkToFit="0" vertical="top" wrapText="1"/>
    </xf>
    <xf borderId="1" fillId="3" fontId="3" numFmtId="167" xfId="0" applyAlignment="1" applyBorder="1" applyFont="1" applyNumberFormat="1">
      <alignment horizontal="right" shrinkToFit="0" vertical="top" wrapText="1"/>
    </xf>
    <xf borderId="1" fillId="4" fontId="8" numFmtId="3" xfId="0" applyAlignment="1" applyBorder="1" applyFont="1" applyNumberFormat="1">
      <alignment horizontal="right" shrinkToFit="0" vertical="top" wrapText="1"/>
    </xf>
    <xf borderId="1" fillId="4" fontId="8" numFmtId="165" xfId="0" applyAlignment="1" applyBorder="1" applyFont="1" applyNumberFormat="1">
      <alignment horizontal="right" shrinkToFit="0" vertical="top" wrapText="1"/>
    </xf>
    <xf borderId="1" fillId="4" fontId="8" numFmtId="168" xfId="0" applyAlignment="1" applyBorder="1" applyFont="1" applyNumberFormat="1">
      <alignment horizontal="right" shrinkToFit="0" vertical="top" wrapText="1"/>
    </xf>
    <xf borderId="1" fillId="4" fontId="8" numFmtId="167" xfId="0" applyAlignment="1" applyBorder="1" applyFont="1" applyNumberFormat="1">
      <alignment horizontal="right" shrinkToFit="0" vertical="top" wrapText="1"/>
    </xf>
    <xf borderId="1" fillId="4" fontId="8" numFmtId="170" xfId="0" applyAlignment="1" applyBorder="1" applyFont="1" applyNumberFormat="1">
      <alignment horizontal="right" shrinkToFit="0" vertical="top" wrapText="1"/>
    </xf>
    <xf borderId="1" fillId="4" fontId="8" numFmtId="2" xfId="0" applyAlignment="1" applyBorder="1" applyFont="1" applyNumberFormat="1">
      <alignment horizontal="right" shrinkToFit="0" vertical="top" wrapText="1"/>
    </xf>
    <xf borderId="26" fillId="2" fontId="11" numFmtId="0" xfId="0" applyAlignment="1" applyBorder="1" applyFont="1">
      <alignment horizontal="center" shrinkToFit="0" vertical="top" wrapText="1"/>
    </xf>
    <xf borderId="24" fillId="2" fontId="11" numFmtId="0" xfId="0" applyAlignment="1" applyBorder="1" applyFont="1">
      <alignment horizontal="center" shrinkToFit="0" vertical="center" wrapText="1"/>
    </xf>
    <xf borderId="1" fillId="5" fontId="3" numFmtId="167" xfId="0" applyAlignment="1" applyBorder="1" applyFont="1" applyNumberFormat="1">
      <alignment horizontal="right" shrinkToFit="0" vertical="top" wrapText="1"/>
    </xf>
    <xf borderId="1" fillId="5" fontId="3" numFmtId="170" xfId="0" applyAlignment="1" applyBorder="1" applyFont="1" applyNumberFormat="1">
      <alignment horizontal="right" shrinkToFit="0" vertical="top" wrapText="1"/>
    </xf>
    <xf borderId="1" fillId="5" fontId="3" numFmtId="4" xfId="0" applyAlignment="1" applyBorder="1" applyFont="1" applyNumberFormat="1">
      <alignment horizontal="right" shrinkToFit="0" vertical="top" wrapText="1"/>
    </xf>
    <xf borderId="1" fillId="5" fontId="3" numFmtId="168" xfId="0" applyAlignment="1" applyBorder="1" applyFont="1" applyNumberFormat="1">
      <alignment horizontal="right" shrinkToFit="0" vertical="top" wrapText="1"/>
    </xf>
    <xf borderId="1" fillId="5" fontId="3" numFmtId="2" xfId="0" applyAlignment="1" applyBorder="1" applyFont="1" applyNumberFormat="1">
      <alignment horizontal="right" shrinkToFit="0" vertical="top" wrapText="1"/>
    </xf>
    <xf borderId="1" fillId="6" fontId="3" numFmtId="3" xfId="0" applyAlignment="1" applyBorder="1" applyFont="1" applyNumberFormat="1">
      <alignment horizontal="right" shrinkToFit="0" vertical="top" wrapText="1"/>
    </xf>
    <xf borderId="1" fillId="6" fontId="3" numFmtId="165" xfId="0" applyAlignment="1" applyBorder="1" applyFont="1" applyNumberFormat="1">
      <alignment horizontal="right" shrinkToFit="0" vertical="top" wrapText="1"/>
    </xf>
    <xf borderId="1" fillId="6" fontId="3" numFmtId="168" xfId="0" applyAlignment="1" applyBorder="1" applyFont="1" applyNumberFormat="1">
      <alignment horizontal="right" shrinkToFit="0" vertical="top" wrapText="1"/>
    </xf>
    <xf borderId="1" fillId="6" fontId="3" numFmtId="167" xfId="0" applyAlignment="1" applyBorder="1" applyFont="1" applyNumberFormat="1">
      <alignment horizontal="right" shrinkToFit="0" vertical="top" wrapText="1"/>
    </xf>
    <xf borderId="1" fillId="6" fontId="3" numFmtId="170" xfId="0" applyAlignment="1" applyBorder="1" applyFont="1" applyNumberFormat="1">
      <alignment horizontal="right" shrinkToFit="0" vertical="top" wrapText="1"/>
    </xf>
    <xf borderId="1" fillId="6" fontId="3" numFmtId="4" xfId="0" applyAlignment="1" applyBorder="1" applyFont="1" applyNumberFormat="1">
      <alignment horizontal="right" shrinkToFit="0" vertical="top" wrapText="1"/>
    </xf>
    <xf borderId="1" fillId="7" fontId="3" numFmtId="167" xfId="0" applyAlignment="1" applyBorder="1" applyFont="1" applyNumberFormat="1">
      <alignment horizontal="right" shrinkToFit="0" vertical="top" wrapText="1"/>
    </xf>
    <xf borderId="1" fillId="7" fontId="3" numFmtId="170" xfId="0" applyAlignment="1" applyBorder="1" applyFont="1" applyNumberFormat="1">
      <alignment horizontal="right" shrinkToFit="0" vertical="top" wrapText="1"/>
    </xf>
    <xf borderId="33" fillId="0" fontId="2" numFmtId="0" xfId="0" applyBorder="1" applyFont="1"/>
    <xf borderId="1" fillId="7" fontId="3" numFmtId="4" xfId="0" applyAlignment="1" applyBorder="1" applyFont="1" applyNumberFormat="1">
      <alignment horizontal="right" shrinkToFit="0" vertical="top" wrapText="1"/>
    </xf>
    <xf borderId="1" fillId="7" fontId="3" numFmtId="168" xfId="0" applyAlignment="1" applyBorder="1" applyFont="1" applyNumberFormat="1">
      <alignment horizontal="right" shrinkToFit="0" vertical="top" wrapText="1"/>
    </xf>
    <xf borderId="1" fillId="7" fontId="3" numFmtId="2" xfId="0" applyAlignment="1" applyBorder="1" applyFont="1" applyNumberFormat="1">
      <alignment horizontal="right" shrinkToFit="0" vertical="top" wrapText="1"/>
    </xf>
    <xf borderId="1" fillId="8" fontId="3" numFmtId="3" xfId="0" applyAlignment="1" applyBorder="1" applyFont="1" applyNumberFormat="1">
      <alignment horizontal="right" shrinkToFit="0" vertical="top" wrapText="1"/>
    </xf>
    <xf borderId="1" fillId="8" fontId="3" numFmtId="167" xfId="0" applyAlignment="1" applyBorder="1" applyFont="1" applyNumberFormat="1">
      <alignment horizontal="right" shrinkToFit="0" vertical="top" wrapText="1"/>
    </xf>
    <xf borderId="1" fillId="8" fontId="3" numFmtId="170" xfId="0" applyAlignment="1" applyBorder="1" applyFont="1" applyNumberFormat="1">
      <alignment horizontal="right" shrinkToFit="0" vertical="top" wrapText="1"/>
    </xf>
    <xf borderId="1" fillId="8" fontId="3" numFmtId="4" xfId="0" applyAlignment="1" applyBorder="1" applyFont="1" applyNumberFormat="1">
      <alignment horizontal="right" shrinkToFit="0" vertical="top" wrapText="1"/>
    </xf>
    <xf borderId="1" fillId="8" fontId="3" numFmtId="168" xfId="0" applyAlignment="1" applyBorder="1" applyFont="1" applyNumberFormat="1">
      <alignment horizontal="right" shrinkToFit="0" vertical="top" wrapText="1"/>
    </xf>
    <xf borderId="1" fillId="8" fontId="3" numFmtId="2" xfId="0" applyAlignment="1" applyBorder="1" applyFont="1" applyNumberFormat="1">
      <alignment horizontal="right" shrinkToFit="0" vertical="top" wrapText="1"/>
    </xf>
    <xf borderId="1" fillId="0" fontId="3" numFmtId="3" xfId="0" applyAlignment="1" applyBorder="1" applyFont="1" applyNumberFormat="1">
      <alignment horizontal="right" shrinkToFit="0" vertical="top" wrapText="1"/>
    </xf>
    <xf borderId="0" fillId="0" fontId="3" numFmtId="0" xfId="0" applyAlignment="1" applyFont="1">
      <alignment horizontal="left" shrinkToFit="0" vertical="top" wrapText="1"/>
    </xf>
    <xf borderId="14" fillId="0" fontId="1" numFmtId="0" xfId="0" applyAlignment="1" applyBorder="1" applyFont="1">
      <alignment horizontal="left" shrinkToFit="0" vertical="top" wrapText="1"/>
    </xf>
    <xf borderId="14" fillId="0" fontId="1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bottom" wrapText="0"/>
    </xf>
    <xf borderId="1" fillId="2" fontId="11" numFmtId="4" xfId="0" applyAlignment="1" applyBorder="1" applyFont="1" applyNumberFormat="1">
      <alignment horizontal="right" shrinkToFit="0" vertical="top" wrapText="1"/>
    </xf>
    <xf borderId="24" fillId="2" fontId="12" numFmtId="0" xfId="0" applyAlignment="1" applyBorder="1" applyFont="1">
      <alignment horizontal="center" shrinkToFit="0" vertical="top" wrapText="1"/>
    </xf>
    <xf borderId="1" fillId="2" fontId="12" numFmtId="4" xfId="0" applyAlignment="1" applyBorder="1" applyFont="1" applyNumberFormat="1">
      <alignment horizontal="right" shrinkToFit="0" vertical="top" wrapText="1"/>
    </xf>
    <xf borderId="24" fillId="2" fontId="12" numFmtId="4" xfId="0" applyAlignment="1" applyBorder="1" applyFont="1" applyNumberFormat="1">
      <alignment horizontal="right" shrinkToFit="0" vertical="top" wrapText="1"/>
    </xf>
    <xf borderId="24" fillId="2" fontId="12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left" shrinkToFit="0" vertical="center" wrapText="1"/>
    </xf>
    <xf borderId="24" fillId="9" fontId="11" numFmtId="164" xfId="0" applyAlignment="1" applyBorder="1" applyFont="1" applyNumberFormat="1">
      <alignment horizontal="right" shrinkToFit="0" vertical="top" wrapText="1"/>
    </xf>
    <xf borderId="9" fillId="11" fontId="14" numFmtId="0" xfId="0" applyAlignment="1" applyBorder="1" applyFont="1">
      <alignment horizontal="center" shrinkToFit="0" vertical="top" wrapText="1"/>
    </xf>
    <xf borderId="1" fillId="11" fontId="12" numFmtId="0" xfId="0" applyAlignment="1" applyBorder="1" applyFont="1">
      <alignment horizontal="center" shrinkToFit="0" vertical="top" wrapText="1"/>
    </xf>
    <xf borderId="1" fillId="11" fontId="12" numFmtId="0" xfId="0" applyAlignment="1" applyBorder="1" applyFont="1">
      <alignment shrinkToFit="0" vertical="top" wrapText="1"/>
    </xf>
    <xf borderId="1" fillId="11" fontId="12" numFmtId="164" xfId="0" applyAlignment="1" applyBorder="1" applyFont="1" applyNumberFormat="1">
      <alignment horizontal="right" shrinkToFit="0" vertical="top" wrapText="1"/>
    </xf>
    <xf borderId="1" fillId="11" fontId="12" numFmtId="0" xfId="0" applyAlignment="1" applyBorder="1" applyFont="1">
      <alignment horizontal="right" shrinkToFit="0" vertical="top" wrapText="1"/>
    </xf>
    <xf borderId="1" fillId="11" fontId="12" numFmtId="3" xfId="0" applyAlignment="1" applyBorder="1" applyFont="1" applyNumberFormat="1">
      <alignment horizontal="center" shrinkToFit="0" vertical="top" wrapText="1"/>
    </xf>
    <xf borderId="0" fillId="0" fontId="11" numFmtId="49" xfId="0" applyAlignment="1" applyFont="1" applyNumberFormat="1">
      <alignment horizontal="center" shrinkToFit="0" vertical="bottom" wrapText="0"/>
    </xf>
    <xf borderId="0" fillId="0" fontId="11" numFmtId="49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top" wrapText="0"/>
    </xf>
    <xf borderId="0" fillId="0" fontId="11" numFmtId="164" xfId="0" applyAlignment="1" applyFont="1" applyNumberFormat="1">
      <alignment shrinkToFit="0" vertical="top" wrapText="0"/>
    </xf>
    <xf borderId="2" fillId="11" fontId="14" numFmtId="0" xfId="0" applyAlignment="1" applyBorder="1" applyFont="1">
      <alignment horizontal="center" shrinkToFit="0" vertical="top" wrapText="1"/>
    </xf>
    <xf borderId="1" fillId="11" fontId="12" numFmtId="164" xfId="0" applyAlignment="1" applyBorder="1" applyFont="1" applyNumberFormat="1">
      <alignment shrinkToFit="0" vertical="top" wrapText="0"/>
    </xf>
    <xf borderId="1" fillId="11" fontId="12" numFmtId="0" xfId="0" applyAlignment="1" applyBorder="1" applyFont="1">
      <alignment shrinkToFit="0" vertical="top" wrapText="0"/>
    </xf>
    <xf borderId="0" fillId="0" fontId="1" numFmtId="0" xfId="0" applyAlignment="1" applyFont="1">
      <alignment horizontal="left" shrinkToFit="0" vertical="bottom" wrapText="0"/>
    </xf>
    <xf borderId="16" fillId="0" fontId="11" numFmtId="0" xfId="0" applyAlignment="1" applyBorder="1" applyFont="1">
      <alignment horizontal="left" shrinkToFit="0" vertical="center" wrapText="1"/>
    </xf>
    <xf borderId="1" fillId="11" fontId="12" numFmtId="0" xfId="0" applyAlignment="1" applyBorder="1" applyFont="1">
      <alignment horizontal="center" shrinkToFit="0" vertical="bottom" wrapText="1"/>
    </xf>
    <xf borderId="1" fillId="11" fontId="12" numFmtId="0" xfId="0" applyAlignment="1" applyBorder="1" applyFont="1">
      <alignment shrinkToFit="0" vertical="bottom" wrapText="1"/>
    </xf>
    <xf borderId="1" fillId="11" fontId="12" numFmtId="164" xfId="0" applyAlignment="1" applyBorder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27.25"/>
    <col customWidth="1" min="2" max="2" width="60.63"/>
    <col customWidth="1" min="3" max="3" width="40.38"/>
    <col customWidth="1" min="4" max="26" width="8.0"/>
  </cols>
  <sheetData>
    <row r="1" ht="12.75" customHeight="1">
      <c r="A1" s="1"/>
      <c r="B1" s="1"/>
      <c r="C1" s="1" t="s">
        <v>3</v>
      </c>
    </row>
    <row r="2" ht="18.0" customHeight="1">
      <c r="A2" s="1"/>
      <c r="B2" s="1"/>
      <c r="C2" s="1" t="s">
        <v>5</v>
      </c>
    </row>
    <row r="3" ht="65.25" customHeight="1">
      <c r="A3" s="1"/>
      <c r="B3" s="1"/>
      <c r="C3" s="4" t="s">
        <v>7</v>
      </c>
    </row>
    <row r="4" ht="12.75" customHeight="1">
      <c r="A4" s="1"/>
      <c r="B4" s="1"/>
      <c r="C4" s="1"/>
    </row>
    <row r="5" ht="12.75" customHeight="1">
      <c r="A5" s="1"/>
      <c r="B5" s="1"/>
      <c r="C5" s="1" t="s">
        <v>9</v>
      </c>
    </row>
    <row r="6" ht="12.75" customHeight="1">
      <c r="A6" s="1"/>
      <c r="B6" s="1"/>
      <c r="C6" s="1"/>
    </row>
    <row r="7" ht="12.75" customHeight="1">
      <c r="A7" s="1"/>
      <c r="B7" s="1"/>
      <c r="C7" s="1" t="s">
        <v>12</v>
      </c>
    </row>
    <row r="8" ht="12.75" customHeight="1">
      <c r="A8" s="1"/>
      <c r="B8" s="1"/>
      <c r="C8" s="1"/>
    </row>
    <row r="9" ht="12.75" customHeight="1">
      <c r="A9" s="1"/>
      <c r="B9" s="1"/>
      <c r="C9" s="1"/>
    </row>
    <row r="10" ht="12.75" customHeight="1">
      <c r="A10" s="1"/>
      <c r="B10" s="1"/>
      <c r="C10" s="1"/>
    </row>
    <row r="11" ht="12.75" customHeight="1">
      <c r="A11" s="5" t="s">
        <v>16</v>
      </c>
    </row>
    <row r="12" ht="12.75" customHeight="1">
      <c r="A12" s="1"/>
      <c r="B12" s="1"/>
      <c r="C12" s="1"/>
    </row>
    <row r="13" ht="32.25" customHeight="1">
      <c r="A13" s="11" t="s">
        <v>7</v>
      </c>
    </row>
    <row r="14" ht="12.75" customHeight="1">
      <c r="A14" s="1"/>
      <c r="B14" s="1"/>
      <c r="C14" s="1"/>
    </row>
    <row r="15" ht="12.75" customHeight="1">
      <c r="A15" s="1"/>
      <c r="B15" s="1"/>
      <c r="C15" s="1"/>
    </row>
    <row r="16" ht="12.75" customHeight="1">
      <c r="A16" s="1"/>
      <c r="B16" s="1"/>
      <c r="C16" s="1"/>
    </row>
    <row r="17" ht="12.75" customHeight="1">
      <c r="A17" s="1"/>
      <c r="B17" s="1"/>
      <c r="C17" s="1" t="s">
        <v>24</v>
      </c>
    </row>
    <row r="18" ht="51.0" customHeight="1">
      <c r="A18" s="1"/>
      <c r="B18" s="1"/>
      <c r="C18" s="4" t="s">
        <v>26</v>
      </c>
    </row>
    <row r="19" ht="12.75" customHeight="1">
      <c r="A19" s="1"/>
      <c r="B19" s="1"/>
      <c r="C19" s="1"/>
    </row>
    <row r="20" ht="12.75" customHeight="1">
      <c r="A20" s="1"/>
      <c r="B20" s="1"/>
      <c r="C20" s="1" t="s">
        <v>28</v>
      </c>
    </row>
    <row r="21" ht="12.75" customHeight="1">
      <c r="A21" s="1"/>
      <c r="B21" s="1"/>
      <c r="C21" s="1"/>
    </row>
    <row r="22" ht="12.75" customHeight="1">
      <c r="A22" s="1"/>
      <c r="B22" s="1"/>
      <c r="C22" s="1" t="s">
        <v>30</v>
      </c>
    </row>
    <row r="23" ht="12.75" customHeight="1">
      <c r="A23" s="1"/>
      <c r="B23" s="1"/>
      <c r="C23" s="1"/>
    </row>
    <row r="24" ht="12.75" customHeight="1">
      <c r="A24" s="1"/>
      <c r="B24" s="1"/>
      <c r="C24" s="1"/>
    </row>
    <row r="25" ht="12.75" customHeight="1">
      <c r="A25" s="1"/>
      <c r="B25" s="1"/>
      <c r="C25" s="1" t="s">
        <v>37</v>
      </c>
    </row>
    <row r="26" ht="38.25" customHeight="1">
      <c r="A26" s="1"/>
      <c r="B26" s="1"/>
      <c r="C26" s="4" t="s">
        <v>40</v>
      </c>
    </row>
    <row r="27" ht="12.75" customHeight="1">
      <c r="A27" s="1"/>
      <c r="B27" s="1"/>
      <c r="C27" s="1"/>
    </row>
    <row r="28" ht="12.75" customHeight="1">
      <c r="A28" s="1"/>
      <c r="B28" s="1"/>
      <c r="C28" s="1" t="s">
        <v>43</v>
      </c>
    </row>
    <row r="29" ht="12.75" customHeight="1">
      <c r="A29" s="1"/>
      <c r="B29" s="1"/>
      <c r="C29" s="1"/>
    </row>
    <row r="30" ht="12.75" customHeight="1">
      <c r="A30" s="1"/>
      <c r="B30" s="1"/>
      <c r="C30" s="1" t="s">
        <v>30</v>
      </c>
    </row>
    <row r="31" ht="12.75" customHeight="1">
      <c r="A31" s="1"/>
      <c r="B31" s="1"/>
      <c r="C31" s="1"/>
    </row>
    <row r="32" ht="12.75" customHeight="1">
      <c r="A32" s="1"/>
      <c r="B32" s="1"/>
      <c r="C32" s="1"/>
    </row>
    <row r="33" ht="12.75" customHeight="1">
      <c r="A33" s="1"/>
      <c r="B33" s="5" t="s">
        <v>47</v>
      </c>
      <c r="C33" s="1"/>
    </row>
    <row r="34" ht="12.75" customHeight="1">
      <c r="A34" s="1"/>
      <c r="B34" s="5">
        <v>2020.0</v>
      </c>
      <c r="C34" s="1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1:C11"/>
    <mergeCell ref="A13:C13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6.0" topLeftCell="A17" activePane="bottomLeft" state="frozen"/>
      <selection activeCell="B18" sqref="B18" pane="bottomLeft"/>
    </sheetView>
  </sheetViews>
  <sheetFormatPr customHeight="1" defaultColWidth="12.63" defaultRowHeight="15.0"/>
  <cols>
    <col customWidth="1" min="1" max="1" width="5.75"/>
    <col customWidth="1" min="2" max="2" width="38.25"/>
    <col customWidth="1" min="3" max="3" width="5.25"/>
    <col customWidth="1" min="4" max="4" width="5.0"/>
    <col customWidth="1" min="5" max="8" width="7.75"/>
    <col customWidth="1" min="9" max="9" width="5.25"/>
    <col customWidth="1" min="10" max="15" width="7.75"/>
    <col customWidth="1" min="16" max="26" width="8.0"/>
  </cols>
  <sheetData>
    <row r="1" ht="12.75" customHeight="1">
      <c r="A1" s="2" t="s">
        <v>76</v>
      </c>
      <c r="P1" s="197"/>
      <c r="Q1" s="197"/>
      <c r="R1" s="197"/>
      <c r="S1" s="197"/>
    </row>
    <row r="2" ht="12.75" customHeight="1">
      <c r="A2" s="2" t="s">
        <v>383</v>
      </c>
      <c r="P2" s="197"/>
      <c r="Q2" s="197"/>
      <c r="R2" s="197"/>
      <c r="S2" s="197"/>
    </row>
    <row r="3" ht="12.75" customHeight="1">
      <c r="A3" s="2" t="s">
        <v>78</v>
      </c>
      <c r="P3" s="197"/>
      <c r="Q3" s="197"/>
      <c r="R3" s="197"/>
      <c r="S3" s="197"/>
    </row>
    <row r="4" ht="7.5" customHeight="1"/>
    <row r="5" ht="8.25" customHeight="1"/>
    <row r="6" ht="12.75" customHeight="1">
      <c r="M6" s="35" t="s">
        <v>80</v>
      </c>
      <c r="N6" s="8"/>
      <c r="O6" s="138"/>
    </row>
    <row r="7" ht="12.75" customHeight="1">
      <c r="A7" s="2" t="s">
        <v>81</v>
      </c>
      <c r="K7" s="45" t="s">
        <v>82</v>
      </c>
      <c r="M7" s="35"/>
      <c r="N7" s="8"/>
      <c r="O7" s="138"/>
    </row>
    <row r="8" ht="12.75" customHeight="1">
      <c r="M8" s="35"/>
      <c r="N8" s="8"/>
      <c r="O8" s="138"/>
    </row>
    <row r="9" ht="18.0" customHeight="1">
      <c r="A9" s="2" t="s">
        <v>11</v>
      </c>
    </row>
    <row r="10" ht="6.75" customHeight="1"/>
    <row r="11" ht="7.5" customHeight="1">
      <c r="A11" s="136"/>
      <c r="B11" s="137"/>
      <c r="C11" s="136"/>
      <c r="D11" s="136"/>
      <c r="E11" s="137"/>
      <c r="F11" s="137"/>
      <c r="G11" s="137"/>
      <c r="H11" s="138"/>
      <c r="I11" s="137"/>
      <c r="J11" s="137"/>
      <c r="K11" s="137"/>
      <c r="L11" s="137"/>
      <c r="M11" s="138"/>
      <c r="N11" s="138"/>
      <c r="O11" s="138"/>
    </row>
    <row r="12" ht="12.75" customHeight="1">
      <c r="A12" s="139" t="s">
        <v>15</v>
      </c>
      <c r="B12" s="139" t="s">
        <v>356</v>
      </c>
      <c r="C12" s="140" t="s">
        <v>32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8"/>
    </row>
    <row r="13" ht="12.75" customHeight="1">
      <c r="A13" s="144"/>
      <c r="B13" s="144"/>
      <c r="C13" s="139" t="s">
        <v>358</v>
      </c>
      <c r="D13" s="139" t="s">
        <v>359</v>
      </c>
      <c r="E13" s="146" t="s">
        <v>360</v>
      </c>
      <c r="F13" s="200"/>
      <c r="G13" s="200"/>
      <c r="H13" s="147"/>
      <c r="I13" s="149" t="s">
        <v>386</v>
      </c>
      <c r="J13" s="13"/>
      <c r="K13" s="13"/>
      <c r="L13" s="13"/>
      <c r="M13" s="13"/>
      <c r="N13" s="13"/>
      <c r="O13" s="8"/>
    </row>
    <row r="14" ht="15.0" customHeight="1">
      <c r="A14" s="144"/>
      <c r="B14" s="144"/>
      <c r="C14" s="144"/>
      <c r="D14" s="144"/>
      <c r="E14" s="152"/>
      <c r="F14" s="201"/>
      <c r="G14" s="201"/>
      <c r="H14" s="153"/>
      <c r="I14" s="149" t="s">
        <v>362</v>
      </c>
      <c r="J14" s="13"/>
      <c r="K14" s="13"/>
      <c r="L14" s="8"/>
      <c r="M14" s="202" t="s">
        <v>363</v>
      </c>
      <c r="N14" s="200"/>
      <c r="O14" s="147"/>
    </row>
    <row r="15" ht="24.0" customHeight="1">
      <c r="A15" s="14"/>
      <c r="B15" s="14"/>
      <c r="C15" s="14"/>
      <c r="D15" s="14"/>
      <c r="E15" s="203" t="s">
        <v>387</v>
      </c>
      <c r="F15" s="204" t="s">
        <v>365</v>
      </c>
      <c r="G15" s="13"/>
      <c r="H15" s="8"/>
      <c r="I15" s="203" t="s">
        <v>366</v>
      </c>
      <c r="J15" s="205" t="s">
        <v>391</v>
      </c>
      <c r="K15" s="13"/>
      <c r="L15" s="8"/>
      <c r="M15" s="152"/>
      <c r="N15" s="201"/>
      <c r="O15" s="153"/>
    </row>
    <row r="16" ht="19.5" customHeight="1">
      <c r="A16" s="162"/>
      <c r="B16" s="162"/>
      <c r="C16" s="162"/>
      <c r="D16" s="162"/>
      <c r="E16" s="14"/>
      <c r="F16" s="206" t="s">
        <v>88</v>
      </c>
      <c r="G16" s="206" t="s">
        <v>91</v>
      </c>
      <c r="H16" s="207" t="s">
        <v>93</v>
      </c>
      <c r="I16" s="14"/>
      <c r="J16" s="206" t="s">
        <v>88</v>
      </c>
      <c r="K16" s="206" t="s">
        <v>91</v>
      </c>
      <c r="L16" s="207" t="s">
        <v>93</v>
      </c>
      <c r="M16" s="206" t="s">
        <v>88</v>
      </c>
      <c r="N16" s="206" t="s">
        <v>91</v>
      </c>
      <c r="O16" s="207" t="s">
        <v>93</v>
      </c>
    </row>
    <row r="17" ht="12.75" customHeight="1">
      <c r="A17" s="162">
        <v>1.0</v>
      </c>
      <c r="B17" s="162">
        <v>2.0</v>
      </c>
      <c r="C17" s="162">
        <v>3.0</v>
      </c>
      <c r="D17" s="162">
        <v>4.0</v>
      </c>
      <c r="E17" s="163">
        <v>5.0</v>
      </c>
      <c r="F17" s="163">
        <v>6.0</v>
      </c>
      <c r="G17" s="163">
        <v>7.0</v>
      </c>
      <c r="H17" s="163">
        <v>8.0</v>
      </c>
      <c r="I17" s="163">
        <v>9.0</v>
      </c>
      <c r="J17" s="163">
        <v>10.0</v>
      </c>
      <c r="K17" s="163">
        <v>11.0</v>
      </c>
      <c r="L17" s="163">
        <v>12.0</v>
      </c>
      <c r="M17" s="163">
        <v>7.0</v>
      </c>
      <c r="N17" s="163">
        <v>7.0</v>
      </c>
      <c r="O17" s="163">
        <v>7.0</v>
      </c>
    </row>
    <row r="18" ht="12.75" customHeight="1">
      <c r="A18" s="208">
        <v>1.0</v>
      </c>
      <c r="B18" s="208" t="s">
        <v>368</v>
      </c>
      <c r="C18" s="140"/>
      <c r="D18" s="209"/>
      <c r="E18" s="210"/>
      <c r="F18" s="210"/>
      <c r="G18" s="210"/>
      <c r="H18" s="211"/>
      <c r="I18" s="211"/>
      <c r="J18" s="211"/>
      <c r="K18" s="211"/>
      <c r="L18" s="211"/>
      <c r="M18" s="212"/>
      <c r="N18" s="212"/>
      <c r="O18" s="212"/>
    </row>
    <row r="19" ht="24.0" customHeight="1">
      <c r="A19" s="214" t="s">
        <v>369</v>
      </c>
      <c r="B19" s="215" t="s">
        <v>370</v>
      </c>
      <c r="C19" s="216" t="s">
        <v>371</v>
      </c>
      <c r="D19" s="217" t="str">
        <f>'Перечень'!D12</f>
        <v/>
      </c>
      <c r="E19" s="218" t="s">
        <v>372</v>
      </c>
      <c r="F19" s="219" t="str">
        <f>'Перечень'!F12</f>
        <v/>
      </c>
      <c r="G19" s="220"/>
      <c r="H19" s="221">
        <f t="shared" ref="H19:H67" si="1">G19-F19</f>
        <v>0</v>
      </c>
      <c r="I19" s="216" t="s">
        <v>371</v>
      </c>
      <c r="J19" s="222" t="str">
        <f>'Перечень'!H12</f>
        <v/>
      </c>
      <c r="K19" s="223"/>
      <c r="L19" s="224">
        <f t="shared" ref="L19:L64" si="2">K19-J19</f>
        <v>0</v>
      </c>
      <c r="M19" s="225" t="str">
        <f>'Перечень'!I12</f>
        <v/>
      </c>
      <c r="N19" s="226"/>
      <c r="O19" s="221">
        <f t="shared" ref="O19:O67" si="3">N19-M19</f>
        <v>0</v>
      </c>
    </row>
    <row r="20" ht="24.75" customHeight="1">
      <c r="A20" s="14"/>
      <c r="B20" s="14"/>
      <c r="C20" s="216" t="s">
        <v>371</v>
      </c>
      <c r="D20" s="217" t="str">
        <f>'Перечень'!D13</f>
        <v/>
      </c>
      <c r="E20" s="218" t="s">
        <v>373</v>
      </c>
      <c r="F20" s="219" t="str">
        <f>'Перечень'!F13</f>
        <v/>
      </c>
      <c r="G20" s="220"/>
      <c r="H20" s="221">
        <f t="shared" si="1"/>
        <v>0</v>
      </c>
      <c r="I20" s="216" t="s">
        <v>371</v>
      </c>
      <c r="J20" s="222" t="str">
        <f>'Перечень'!H13</f>
        <v/>
      </c>
      <c r="K20" s="223"/>
      <c r="L20" s="227">
        <f t="shared" si="2"/>
        <v>0</v>
      </c>
      <c r="M20" s="225" t="str">
        <f>'Перечень'!I13</f>
        <v/>
      </c>
      <c r="N20" s="226"/>
      <c r="O20" s="221">
        <f t="shared" si="3"/>
        <v>0</v>
      </c>
    </row>
    <row r="21" ht="18.0" customHeight="1">
      <c r="A21" s="214" t="s">
        <v>374</v>
      </c>
      <c r="B21" s="215" t="s">
        <v>375</v>
      </c>
      <c r="C21" s="216" t="s">
        <v>371</v>
      </c>
      <c r="D21" s="217" t="str">
        <f>'Перечень'!D14</f>
        <v/>
      </c>
      <c r="E21" s="218" t="s">
        <v>372</v>
      </c>
      <c r="F21" s="219" t="str">
        <f>'Перечень'!F14</f>
        <v/>
      </c>
      <c r="G21" s="220"/>
      <c r="H21" s="221">
        <f t="shared" si="1"/>
        <v>0</v>
      </c>
      <c r="I21" s="216" t="s">
        <v>371</v>
      </c>
      <c r="J21" s="222" t="str">
        <f>'Перечень'!H14</f>
        <v/>
      </c>
      <c r="K21" s="223"/>
      <c r="L21" s="227">
        <f t="shared" si="2"/>
        <v>0</v>
      </c>
      <c r="M21" s="225" t="str">
        <f>'Перечень'!I14</f>
        <v/>
      </c>
      <c r="N21" s="226"/>
      <c r="O21" s="221">
        <f t="shared" si="3"/>
        <v>0</v>
      </c>
    </row>
    <row r="22" ht="18.0" customHeight="1">
      <c r="A22" s="14"/>
      <c r="B22" s="14"/>
      <c r="C22" s="216" t="s">
        <v>371</v>
      </c>
      <c r="D22" s="217" t="str">
        <f>'Перечень'!D15</f>
        <v/>
      </c>
      <c r="E22" s="218" t="s">
        <v>373</v>
      </c>
      <c r="F22" s="219" t="str">
        <f>'Перечень'!F15</f>
        <v/>
      </c>
      <c r="G22" s="220"/>
      <c r="H22" s="221">
        <f t="shared" si="1"/>
        <v>0</v>
      </c>
      <c r="I22" s="216" t="s">
        <v>371</v>
      </c>
      <c r="J22" s="222" t="str">
        <f>'Перечень'!H15</f>
        <v/>
      </c>
      <c r="K22" s="223"/>
      <c r="L22" s="227">
        <f t="shared" si="2"/>
        <v>0</v>
      </c>
      <c r="M22" s="225" t="str">
        <f>'Перечень'!I15</f>
        <v/>
      </c>
      <c r="N22" s="226"/>
      <c r="O22" s="221">
        <f t="shared" si="3"/>
        <v>0</v>
      </c>
    </row>
    <row r="23" ht="13.5" customHeight="1">
      <c r="A23" s="214" t="s">
        <v>376</v>
      </c>
      <c r="B23" s="215" t="s">
        <v>377</v>
      </c>
      <c r="C23" s="216" t="s">
        <v>378</v>
      </c>
      <c r="D23" s="217" t="str">
        <f>'Перечень'!D16</f>
        <v/>
      </c>
      <c r="E23" s="218" t="s">
        <v>372</v>
      </c>
      <c r="F23" s="219" t="str">
        <f>'Перечень'!F16</f>
        <v/>
      </c>
      <c r="G23" s="220"/>
      <c r="H23" s="221">
        <f t="shared" si="1"/>
        <v>0</v>
      </c>
      <c r="I23" s="216" t="s">
        <v>378</v>
      </c>
      <c r="J23" s="222" t="str">
        <f>'Перечень'!H16</f>
        <v/>
      </c>
      <c r="K23" s="223"/>
      <c r="L23" s="227">
        <f t="shared" si="2"/>
        <v>0</v>
      </c>
      <c r="M23" s="225" t="str">
        <f>'Перечень'!I16</f>
        <v/>
      </c>
      <c r="N23" s="226"/>
      <c r="O23" s="221">
        <f t="shared" si="3"/>
        <v>0</v>
      </c>
    </row>
    <row r="24" ht="17.25" customHeight="1">
      <c r="A24" s="14"/>
      <c r="B24" s="14"/>
      <c r="C24" s="216" t="s">
        <v>378</v>
      </c>
      <c r="D24" s="217" t="str">
        <f>'Перечень'!D17</f>
        <v/>
      </c>
      <c r="E24" s="218" t="s">
        <v>373</v>
      </c>
      <c r="F24" s="219" t="str">
        <f>'Перечень'!F17</f>
        <v/>
      </c>
      <c r="G24" s="220"/>
      <c r="H24" s="221">
        <f t="shared" si="1"/>
        <v>0</v>
      </c>
      <c r="I24" s="216" t="s">
        <v>378</v>
      </c>
      <c r="J24" s="222" t="str">
        <f>'Перечень'!H17</f>
        <v/>
      </c>
      <c r="K24" s="223"/>
      <c r="L24" s="227">
        <f t="shared" si="2"/>
        <v>0</v>
      </c>
      <c r="M24" s="225" t="str">
        <f>'Перечень'!I17</f>
        <v/>
      </c>
      <c r="N24" s="226"/>
      <c r="O24" s="221">
        <f t="shared" si="3"/>
        <v>0</v>
      </c>
    </row>
    <row r="25" ht="24.0" customHeight="1">
      <c r="A25" s="214" t="s">
        <v>379</v>
      </c>
      <c r="B25" s="215" t="s">
        <v>380</v>
      </c>
      <c r="C25" s="216" t="s">
        <v>378</v>
      </c>
      <c r="D25" s="217" t="str">
        <f>'Перечень'!D18</f>
        <v/>
      </c>
      <c r="E25" s="218" t="s">
        <v>372</v>
      </c>
      <c r="F25" s="219" t="str">
        <f>'Перечень'!F18</f>
        <v/>
      </c>
      <c r="G25" s="220"/>
      <c r="H25" s="221">
        <f t="shared" si="1"/>
        <v>0</v>
      </c>
      <c r="I25" s="216" t="s">
        <v>378</v>
      </c>
      <c r="J25" s="222" t="str">
        <f>'Перечень'!H18</f>
        <v/>
      </c>
      <c r="K25" s="223"/>
      <c r="L25" s="227">
        <f t="shared" si="2"/>
        <v>0</v>
      </c>
      <c r="M25" s="225" t="str">
        <f>'Перечень'!I18</f>
        <v/>
      </c>
      <c r="N25" s="226"/>
      <c r="O25" s="221">
        <f t="shared" si="3"/>
        <v>0</v>
      </c>
    </row>
    <row r="26" ht="17.25" customHeight="1">
      <c r="A26" s="14"/>
      <c r="B26" s="14"/>
      <c r="C26" s="216" t="s">
        <v>378</v>
      </c>
      <c r="D26" s="217" t="str">
        <f>'Перечень'!D19</f>
        <v/>
      </c>
      <c r="E26" s="218" t="s">
        <v>373</v>
      </c>
      <c r="F26" s="219" t="str">
        <f>'Перечень'!F19</f>
        <v/>
      </c>
      <c r="G26" s="220"/>
      <c r="H26" s="221">
        <f t="shared" si="1"/>
        <v>0</v>
      </c>
      <c r="I26" s="216" t="s">
        <v>378</v>
      </c>
      <c r="J26" s="222" t="str">
        <f>'Перечень'!H19</f>
        <v/>
      </c>
      <c r="K26" s="223"/>
      <c r="L26" s="227">
        <f t="shared" si="2"/>
        <v>0</v>
      </c>
      <c r="M26" s="225" t="str">
        <f>'Перечень'!I19</f>
        <v/>
      </c>
      <c r="N26" s="226"/>
      <c r="O26" s="221">
        <f t="shared" si="3"/>
        <v>0</v>
      </c>
    </row>
    <row r="27" ht="24.0" customHeight="1">
      <c r="A27" s="214" t="s">
        <v>381</v>
      </c>
      <c r="B27" s="215" t="s">
        <v>382</v>
      </c>
      <c r="C27" s="216" t="s">
        <v>378</v>
      </c>
      <c r="D27" s="217" t="str">
        <f>'Перечень'!D20</f>
        <v/>
      </c>
      <c r="E27" s="218" t="s">
        <v>372</v>
      </c>
      <c r="F27" s="219" t="str">
        <f>'Перечень'!F20</f>
        <v/>
      </c>
      <c r="G27" s="220"/>
      <c r="H27" s="221">
        <f t="shared" si="1"/>
        <v>0</v>
      </c>
      <c r="I27" s="216" t="s">
        <v>378</v>
      </c>
      <c r="J27" s="222" t="str">
        <f>'Перечень'!H20</f>
        <v/>
      </c>
      <c r="K27" s="223"/>
      <c r="L27" s="227">
        <f t="shared" si="2"/>
        <v>0</v>
      </c>
      <c r="M27" s="225" t="str">
        <f>'Перечень'!I20</f>
        <v/>
      </c>
      <c r="N27" s="226"/>
      <c r="O27" s="221">
        <f t="shared" si="3"/>
        <v>0</v>
      </c>
    </row>
    <row r="28" ht="15.75" customHeight="1">
      <c r="A28" s="14"/>
      <c r="B28" s="14"/>
      <c r="C28" s="216" t="s">
        <v>378</v>
      </c>
      <c r="D28" s="217" t="str">
        <f>'Перечень'!D21</f>
        <v/>
      </c>
      <c r="E28" s="218" t="s">
        <v>373</v>
      </c>
      <c r="F28" s="219" t="str">
        <f>'Перечень'!F21</f>
        <v/>
      </c>
      <c r="G28" s="220"/>
      <c r="H28" s="221">
        <f t="shared" si="1"/>
        <v>0</v>
      </c>
      <c r="I28" s="216" t="s">
        <v>378</v>
      </c>
      <c r="J28" s="222" t="str">
        <f>'Перечень'!H21</f>
        <v/>
      </c>
      <c r="K28" s="223"/>
      <c r="L28" s="227">
        <f t="shared" si="2"/>
        <v>0</v>
      </c>
      <c r="M28" s="225" t="str">
        <f>'Перечень'!I21</f>
        <v/>
      </c>
      <c r="N28" s="226"/>
      <c r="O28" s="221">
        <f t="shared" si="3"/>
        <v>0</v>
      </c>
    </row>
    <row r="29" ht="24.0" customHeight="1">
      <c r="A29" s="214" t="s">
        <v>384</v>
      </c>
      <c r="B29" s="215" t="s">
        <v>385</v>
      </c>
      <c r="C29" s="216" t="s">
        <v>378</v>
      </c>
      <c r="D29" s="217" t="str">
        <f>'Перечень'!D22</f>
        <v/>
      </c>
      <c r="E29" s="218" t="s">
        <v>372</v>
      </c>
      <c r="F29" s="219" t="str">
        <f>'Перечень'!F22</f>
        <v/>
      </c>
      <c r="G29" s="220"/>
      <c r="H29" s="221">
        <f t="shared" si="1"/>
        <v>0</v>
      </c>
      <c r="I29" s="216" t="s">
        <v>378</v>
      </c>
      <c r="J29" s="222" t="str">
        <f>'Перечень'!H22</f>
        <v/>
      </c>
      <c r="K29" s="223"/>
      <c r="L29" s="227">
        <f t="shared" si="2"/>
        <v>0</v>
      </c>
      <c r="M29" s="225" t="str">
        <f>'Перечень'!I22</f>
        <v/>
      </c>
      <c r="N29" s="226"/>
      <c r="O29" s="221">
        <f t="shared" si="3"/>
        <v>0</v>
      </c>
    </row>
    <row r="30" ht="12.75" customHeight="1">
      <c r="A30" s="14"/>
      <c r="B30" s="14"/>
      <c r="C30" s="216" t="s">
        <v>378</v>
      </c>
      <c r="D30" s="217" t="str">
        <f>'Перечень'!D23</f>
        <v/>
      </c>
      <c r="E30" s="218" t="s">
        <v>373</v>
      </c>
      <c r="F30" s="219" t="str">
        <f>'Перечень'!F23</f>
        <v/>
      </c>
      <c r="G30" s="220"/>
      <c r="H30" s="221">
        <f t="shared" si="1"/>
        <v>0</v>
      </c>
      <c r="I30" s="216" t="s">
        <v>378</v>
      </c>
      <c r="J30" s="222" t="str">
        <f>'Перечень'!H23</f>
        <v/>
      </c>
      <c r="K30" s="223"/>
      <c r="L30" s="227">
        <f t="shared" si="2"/>
        <v>0</v>
      </c>
      <c r="M30" s="225" t="str">
        <f>'Перечень'!I23</f>
        <v/>
      </c>
      <c r="N30" s="226"/>
      <c r="O30" s="221">
        <f t="shared" si="3"/>
        <v>0</v>
      </c>
    </row>
    <row r="31" ht="32.25" customHeight="1">
      <c r="A31" s="214" t="s">
        <v>388</v>
      </c>
      <c r="B31" s="215" t="s">
        <v>389</v>
      </c>
      <c r="C31" s="216" t="s">
        <v>390</v>
      </c>
      <c r="D31" s="217" t="str">
        <f>'Перечень'!D24</f>
        <v/>
      </c>
      <c r="E31" s="218" t="s">
        <v>372</v>
      </c>
      <c r="F31" s="219" t="str">
        <f>'Перечень'!F24</f>
        <v/>
      </c>
      <c r="G31" s="220"/>
      <c r="H31" s="221">
        <f t="shared" si="1"/>
        <v>0</v>
      </c>
      <c r="I31" s="216" t="s">
        <v>390</v>
      </c>
      <c r="J31" s="222" t="str">
        <f>'Перечень'!H24</f>
        <v/>
      </c>
      <c r="K31" s="223"/>
      <c r="L31" s="227">
        <f t="shared" si="2"/>
        <v>0</v>
      </c>
      <c r="M31" s="225" t="str">
        <f>'Перечень'!I24</f>
        <v/>
      </c>
      <c r="N31" s="226"/>
      <c r="O31" s="221">
        <f t="shared" si="3"/>
        <v>0</v>
      </c>
    </row>
    <row r="32" ht="40.5" customHeight="1">
      <c r="A32" s="14"/>
      <c r="B32" s="14"/>
      <c r="C32" s="216" t="s">
        <v>390</v>
      </c>
      <c r="D32" s="217" t="str">
        <f>'Перечень'!D25</f>
        <v/>
      </c>
      <c r="E32" s="218" t="s">
        <v>373</v>
      </c>
      <c r="F32" s="219" t="str">
        <f>'Перечень'!F25</f>
        <v/>
      </c>
      <c r="G32" s="220"/>
      <c r="H32" s="221">
        <f t="shared" si="1"/>
        <v>0</v>
      </c>
      <c r="I32" s="216" t="s">
        <v>390</v>
      </c>
      <c r="J32" s="222" t="str">
        <f>'Перечень'!H25</f>
        <v/>
      </c>
      <c r="K32" s="223"/>
      <c r="L32" s="227">
        <f t="shared" si="2"/>
        <v>0</v>
      </c>
      <c r="M32" s="225" t="str">
        <f>'Перечень'!I25</f>
        <v/>
      </c>
      <c r="N32" s="226"/>
      <c r="O32" s="221">
        <f t="shared" si="3"/>
        <v>0</v>
      </c>
    </row>
    <row r="33" ht="14.25" customHeight="1">
      <c r="A33" s="214" t="s">
        <v>392</v>
      </c>
      <c r="B33" s="247" t="s">
        <v>393</v>
      </c>
      <c r="C33" s="216" t="s">
        <v>378</v>
      </c>
      <c r="D33" s="217" t="str">
        <f>'Перечень'!D26</f>
        <v/>
      </c>
      <c r="E33" s="218" t="s">
        <v>372</v>
      </c>
      <c r="F33" s="219" t="str">
        <f>'Перечень'!F26</f>
        <v/>
      </c>
      <c r="G33" s="220"/>
      <c r="H33" s="221">
        <f t="shared" si="1"/>
        <v>0</v>
      </c>
      <c r="I33" s="216" t="s">
        <v>378</v>
      </c>
      <c r="J33" s="222" t="str">
        <f>'Перечень'!H26</f>
        <v/>
      </c>
      <c r="K33" s="223"/>
      <c r="L33" s="227">
        <f t="shared" si="2"/>
        <v>0</v>
      </c>
      <c r="M33" s="225" t="str">
        <f>'Перечень'!I26</f>
        <v/>
      </c>
      <c r="N33" s="226"/>
      <c r="O33" s="221">
        <f t="shared" si="3"/>
        <v>0</v>
      </c>
    </row>
    <row r="34" ht="14.25" customHeight="1">
      <c r="A34" s="14"/>
      <c r="B34" s="14"/>
      <c r="C34" s="216" t="s">
        <v>378</v>
      </c>
      <c r="D34" s="217" t="str">
        <f>'Перечень'!D27</f>
        <v/>
      </c>
      <c r="E34" s="218" t="s">
        <v>373</v>
      </c>
      <c r="F34" s="219" t="str">
        <f>'Перечень'!F27</f>
        <v/>
      </c>
      <c r="G34" s="220"/>
      <c r="H34" s="221">
        <f t="shared" si="1"/>
        <v>0</v>
      </c>
      <c r="I34" s="216" t="s">
        <v>378</v>
      </c>
      <c r="J34" s="222" t="str">
        <f>'Перечень'!H27</f>
        <v/>
      </c>
      <c r="K34" s="223"/>
      <c r="L34" s="227">
        <f t="shared" si="2"/>
        <v>0</v>
      </c>
      <c r="M34" s="225" t="str">
        <f>'Перечень'!I27</f>
        <v/>
      </c>
      <c r="N34" s="226"/>
      <c r="O34" s="221">
        <f t="shared" si="3"/>
        <v>0</v>
      </c>
    </row>
    <row r="35" ht="24.0" customHeight="1">
      <c r="A35" s="214" t="s">
        <v>394</v>
      </c>
      <c r="B35" s="247" t="s">
        <v>395</v>
      </c>
      <c r="C35" s="216" t="s">
        <v>378</v>
      </c>
      <c r="D35" s="217">
        <f>'Перечень'!D28</f>
        <v>1</v>
      </c>
      <c r="E35" s="218" t="s">
        <v>372</v>
      </c>
      <c r="F35" s="219">
        <f>'Перечень'!F28</f>
        <v>0</v>
      </c>
      <c r="G35" s="220"/>
      <c r="H35" s="221">
        <f t="shared" si="1"/>
        <v>0</v>
      </c>
      <c r="I35" s="216" t="s">
        <v>378</v>
      </c>
      <c r="J35" s="222">
        <f>'Перечень'!H28</f>
        <v>1</v>
      </c>
      <c r="K35" s="223">
        <v>1.0</v>
      </c>
      <c r="L35" s="227">
        <f t="shared" si="2"/>
        <v>0</v>
      </c>
      <c r="M35" s="225">
        <f>'Перечень'!I28</f>
        <v>0</v>
      </c>
      <c r="N35" s="226">
        <v>0.0</v>
      </c>
      <c r="O35" s="221">
        <f t="shared" si="3"/>
        <v>0</v>
      </c>
    </row>
    <row r="36" ht="24.0" customHeight="1">
      <c r="A36" s="14"/>
      <c r="B36" s="14"/>
      <c r="C36" s="216" t="s">
        <v>378</v>
      </c>
      <c r="D36" s="217" t="str">
        <f>'Перечень'!D29</f>
        <v/>
      </c>
      <c r="E36" s="218" t="s">
        <v>373</v>
      </c>
      <c r="F36" s="219" t="str">
        <f>'Перечень'!F29</f>
        <v/>
      </c>
      <c r="G36" s="220"/>
      <c r="H36" s="221">
        <f t="shared" si="1"/>
        <v>0</v>
      </c>
      <c r="I36" s="216" t="s">
        <v>378</v>
      </c>
      <c r="J36" s="222" t="str">
        <f>'Перечень'!H29</f>
        <v/>
      </c>
      <c r="K36" s="223"/>
      <c r="L36" s="227">
        <f t="shared" si="2"/>
        <v>0</v>
      </c>
      <c r="M36" s="225" t="str">
        <f>'Перечень'!I29</f>
        <v/>
      </c>
      <c r="N36" s="226"/>
      <c r="O36" s="221">
        <f t="shared" si="3"/>
        <v>0</v>
      </c>
    </row>
    <row r="37" ht="24.0" customHeight="1">
      <c r="A37" s="214" t="s">
        <v>397</v>
      </c>
      <c r="B37" s="247" t="s">
        <v>398</v>
      </c>
      <c r="C37" s="216" t="s">
        <v>378</v>
      </c>
      <c r="D37" s="217" t="str">
        <f>'Перечень'!D30</f>
        <v/>
      </c>
      <c r="E37" s="218" t="s">
        <v>372</v>
      </c>
      <c r="F37" s="219" t="str">
        <f>'Перечень'!F30</f>
        <v/>
      </c>
      <c r="G37" s="220"/>
      <c r="H37" s="221">
        <f t="shared" si="1"/>
        <v>0</v>
      </c>
      <c r="I37" s="216" t="s">
        <v>378</v>
      </c>
      <c r="J37" s="222" t="str">
        <f>'Перечень'!H30</f>
        <v/>
      </c>
      <c r="K37" s="223"/>
      <c r="L37" s="227">
        <f t="shared" si="2"/>
        <v>0</v>
      </c>
      <c r="M37" s="225" t="str">
        <f>'Перечень'!I30</f>
        <v/>
      </c>
      <c r="N37" s="226"/>
      <c r="O37" s="221">
        <f t="shared" si="3"/>
        <v>0</v>
      </c>
    </row>
    <row r="38" ht="36.0" customHeight="1">
      <c r="A38" s="14"/>
      <c r="B38" s="14"/>
      <c r="C38" s="216" t="s">
        <v>378</v>
      </c>
      <c r="D38" s="217" t="str">
        <f>'Перечень'!D31</f>
        <v/>
      </c>
      <c r="E38" s="218" t="s">
        <v>373</v>
      </c>
      <c r="F38" s="219" t="str">
        <f>'Перечень'!F31</f>
        <v/>
      </c>
      <c r="G38" s="220"/>
      <c r="H38" s="221">
        <f t="shared" si="1"/>
        <v>0</v>
      </c>
      <c r="I38" s="216" t="s">
        <v>378</v>
      </c>
      <c r="J38" s="222" t="str">
        <f>'Перечень'!H31</f>
        <v/>
      </c>
      <c r="K38" s="223"/>
      <c r="L38" s="227">
        <f t="shared" si="2"/>
        <v>0</v>
      </c>
      <c r="M38" s="225" t="str">
        <f>'Перечень'!I31</f>
        <v/>
      </c>
      <c r="N38" s="226"/>
      <c r="O38" s="221">
        <f t="shared" si="3"/>
        <v>0</v>
      </c>
    </row>
    <row r="39" ht="24.0" customHeight="1">
      <c r="A39" s="214" t="s">
        <v>399</v>
      </c>
      <c r="B39" s="247" t="s">
        <v>400</v>
      </c>
      <c r="C39" s="216" t="s">
        <v>378</v>
      </c>
      <c r="D39" s="217" t="str">
        <f>'Перечень'!D32</f>
        <v/>
      </c>
      <c r="E39" s="218" t="s">
        <v>372</v>
      </c>
      <c r="F39" s="219" t="str">
        <f>'Перечень'!F32</f>
        <v/>
      </c>
      <c r="G39" s="220"/>
      <c r="H39" s="221">
        <f t="shared" si="1"/>
        <v>0</v>
      </c>
      <c r="I39" s="216" t="s">
        <v>378</v>
      </c>
      <c r="J39" s="222" t="str">
        <f>'Перечень'!H32</f>
        <v/>
      </c>
      <c r="K39" s="223"/>
      <c r="L39" s="227">
        <f t="shared" si="2"/>
        <v>0</v>
      </c>
      <c r="M39" s="225" t="str">
        <f>'Перечень'!I32</f>
        <v/>
      </c>
      <c r="N39" s="226"/>
      <c r="O39" s="221">
        <f t="shared" si="3"/>
        <v>0</v>
      </c>
    </row>
    <row r="40" ht="30.0" customHeight="1">
      <c r="A40" s="14"/>
      <c r="B40" s="14"/>
      <c r="C40" s="216" t="s">
        <v>378</v>
      </c>
      <c r="D40" s="217" t="str">
        <f>'Перечень'!D33</f>
        <v/>
      </c>
      <c r="E40" s="218" t="s">
        <v>373</v>
      </c>
      <c r="F40" s="219" t="str">
        <f>'Перечень'!F33</f>
        <v/>
      </c>
      <c r="G40" s="220"/>
      <c r="H40" s="221">
        <f t="shared" si="1"/>
        <v>0</v>
      </c>
      <c r="I40" s="216" t="s">
        <v>378</v>
      </c>
      <c r="J40" s="222" t="str">
        <f>'Перечень'!H33</f>
        <v/>
      </c>
      <c r="K40" s="223"/>
      <c r="L40" s="227">
        <f t="shared" si="2"/>
        <v>0</v>
      </c>
      <c r="M40" s="225" t="str">
        <f>'Перечень'!I33</f>
        <v/>
      </c>
      <c r="N40" s="226"/>
      <c r="O40" s="221">
        <f t="shared" si="3"/>
        <v>0</v>
      </c>
    </row>
    <row r="41" ht="24.0" customHeight="1">
      <c r="A41" s="214" t="s">
        <v>402</v>
      </c>
      <c r="B41" s="247" t="s">
        <v>403</v>
      </c>
      <c r="C41" s="216" t="s">
        <v>378</v>
      </c>
      <c r="D41" s="217" t="str">
        <f>'Перечень'!D34</f>
        <v/>
      </c>
      <c r="E41" s="218" t="s">
        <v>372</v>
      </c>
      <c r="F41" s="219" t="str">
        <f>'Перечень'!F34</f>
        <v/>
      </c>
      <c r="G41" s="220"/>
      <c r="H41" s="221">
        <f t="shared" si="1"/>
        <v>0</v>
      </c>
      <c r="I41" s="216" t="s">
        <v>378</v>
      </c>
      <c r="J41" s="222" t="str">
        <f>'Перечень'!H34</f>
        <v/>
      </c>
      <c r="K41" s="223"/>
      <c r="L41" s="227">
        <f t="shared" si="2"/>
        <v>0</v>
      </c>
      <c r="M41" s="225" t="str">
        <f>'Перечень'!I34</f>
        <v/>
      </c>
      <c r="N41" s="226"/>
      <c r="O41" s="221">
        <f t="shared" si="3"/>
        <v>0</v>
      </c>
    </row>
    <row r="42" ht="27.0" customHeight="1">
      <c r="A42" s="14"/>
      <c r="B42" s="14"/>
      <c r="C42" s="216" t="s">
        <v>378</v>
      </c>
      <c r="D42" s="217" t="str">
        <f>'Перечень'!D35</f>
        <v/>
      </c>
      <c r="E42" s="218" t="s">
        <v>373</v>
      </c>
      <c r="F42" s="219" t="str">
        <f>'Перечень'!F35</f>
        <v/>
      </c>
      <c r="G42" s="220"/>
      <c r="H42" s="221">
        <f t="shared" si="1"/>
        <v>0</v>
      </c>
      <c r="I42" s="216" t="s">
        <v>378</v>
      </c>
      <c r="J42" s="222" t="str">
        <f>'Перечень'!H35</f>
        <v/>
      </c>
      <c r="K42" s="223"/>
      <c r="L42" s="227">
        <f t="shared" si="2"/>
        <v>0</v>
      </c>
      <c r="M42" s="225" t="str">
        <f>'Перечень'!I35</f>
        <v/>
      </c>
      <c r="N42" s="226"/>
      <c r="O42" s="221">
        <f t="shared" si="3"/>
        <v>0</v>
      </c>
    </row>
    <row r="43" ht="15.0" customHeight="1">
      <c r="A43" s="214" t="s">
        <v>404</v>
      </c>
      <c r="B43" s="247" t="s">
        <v>405</v>
      </c>
      <c r="C43" s="216" t="s">
        <v>378</v>
      </c>
      <c r="D43" s="217" t="str">
        <f>'Перечень'!D36</f>
        <v/>
      </c>
      <c r="E43" s="218" t="s">
        <v>372</v>
      </c>
      <c r="F43" s="219" t="str">
        <f>'Перечень'!F36</f>
        <v/>
      </c>
      <c r="G43" s="220"/>
      <c r="H43" s="221">
        <f t="shared" si="1"/>
        <v>0</v>
      </c>
      <c r="I43" s="216" t="s">
        <v>378</v>
      </c>
      <c r="J43" s="222" t="str">
        <f>'Перечень'!H36</f>
        <v/>
      </c>
      <c r="K43" s="223"/>
      <c r="L43" s="227">
        <f t="shared" si="2"/>
        <v>0</v>
      </c>
      <c r="M43" s="225" t="str">
        <f>'Перечень'!I36</f>
        <v/>
      </c>
      <c r="N43" s="226"/>
      <c r="O43" s="221">
        <f t="shared" si="3"/>
        <v>0</v>
      </c>
    </row>
    <row r="44" ht="14.25" customHeight="1">
      <c r="A44" s="14"/>
      <c r="B44" s="14"/>
      <c r="C44" s="216" t="s">
        <v>378</v>
      </c>
      <c r="D44" s="217" t="str">
        <f>'Перечень'!D37</f>
        <v/>
      </c>
      <c r="E44" s="218" t="s">
        <v>373</v>
      </c>
      <c r="F44" s="219" t="str">
        <f>'Перечень'!F37</f>
        <v/>
      </c>
      <c r="G44" s="220"/>
      <c r="H44" s="221">
        <f t="shared" si="1"/>
        <v>0</v>
      </c>
      <c r="I44" s="216" t="s">
        <v>378</v>
      </c>
      <c r="J44" s="222" t="str">
        <f>'Перечень'!H37</f>
        <v/>
      </c>
      <c r="K44" s="223"/>
      <c r="L44" s="227">
        <f t="shared" si="2"/>
        <v>0</v>
      </c>
      <c r="M44" s="225" t="str">
        <f>'Перечень'!I37</f>
        <v/>
      </c>
      <c r="N44" s="226"/>
      <c r="O44" s="221">
        <f t="shared" si="3"/>
        <v>0</v>
      </c>
    </row>
    <row r="45" ht="15.0" customHeight="1">
      <c r="A45" s="214" t="s">
        <v>411</v>
      </c>
      <c r="B45" s="247" t="s">
        <v>412</v>
      </c>
      <c r="C45" s="216" t="s">
        <v>378</v>
      </c>
      <c r="D45" s="217" t="str">
        <f>'Перечень'!D38</f>
        <v/>
      </c>
      <c r="E45" s="218" t="s">
        <v>372</v>
      </c>
      <c r="F45" s="219" t="str">
        <f>'Перечень'!F38</f>
        <v/>
      </c>
      <c r="G45" s="220"/>
      <c r="H45" s="221">
        <f t="shared" si="1"/>
        <v>0</v>
      </c>
      <c r="I45" s="216" t="s">
        <v>378</v>
      </c>
      <c r="J45" s="222" t="str">
        <f>'Перечень'!H38</f>
        <v/>
      </c>
      <c r="K45" s="223"/>
      <c r="L45" s="227">
        <f t="shared" si="2"/>
        <v>0</v>
      </c>
      <c r="M45" s="225" t="str">
        <f>'Перечень'!I38</f>
        <v/>
      </c>
      <c r="N45" s="226"/>
      <c r="O45" s="221">
        <f t="shared" si="3"/>
        <v>0</v>
      </c>
    </row>
    <row r="46" ht="14.25" customHeight="1">
      <c r="A46" s="14"/>
      <c r="B46" s="14"/>
      <c r="C46" s="216" t="s">
        <v>378</v>
      </c>
      <c r="D46" s="217" t="str">
        <f>'Перечень'!D39</f>
        <v/>
      </c>
      <c r="E46" s="218" t="s">
        <v>373</v>
      </c>
      <c r="F46" s="219" t="str">
        <f>'Перечень'!F39</f>
        <v/>
      </c>
      <c r="G46" s="220"/>
      <c r="H46" s="221">
        <f t="shared" si="1"/>
        <v>0</v>
      </c>
      <c r="I46" s="216" t="s">
        <v>378</v>
      </c>
      <c r="J46" s="222" t="str">
        <f>'Перечень'!H39</f>
        <v/>
      </c>
      <c r="K46" s="223"/>
      <c r="L46" s="227">
        <f t="shared" si="2"/>
        <v>0</v>
      </c>
      <c r="M46" s="225" t="str">
        <f>'Перечень'!I39</f>
        <v/>
      </c>
      <c r="N46" s="226"/>
      <c r="O46" s="221">
        <f t="shared" si="3"/>
        <v>0</v>
      </c>
    </row>
    <row r="47" ht="12.75" customHeight="1">
      <c r="A47" s="214" t="s">
        <v>413</v>
      </c>
      <c r="B47" s="247" t="s">
        <v>414</v>
      </c>
      <c r="C47" s="216" t="s">
        <v>378</v>
      </c>
      <c r="D47" s="217" t="str">
        <f>'Перечень'!D40</f>
        <v/>
      </c>
      <c r="E47" s="218" t="s">
        <v>372</v>
      </c>
      <c r="F47" s="219" t="str">
        <f>'Перечень'!F40</f>
        <v/>
      </c>
      <c r="G47" s="220"/>
      <c r="H47" s="221">
        <f t="shared" si="1"/>
        <v>0</v>
      </c>
      <c r="I47" s="216" t="s">
        <v>378</v>
      </c>
      <c r="J47" s="222" t="str">
        <f>'Перечень'!H40</f>
        <v/>
      </c>
      <c r="K47" s="223"/>
      <c r="L47" s="227">
        <f t="shared" si="2"/>
        <v>0</v>
      </c>
      <c r="M47" s="225" t="str">
        <f>'Перечень'!I40</f>
        <v/>
      </c>
      <c r="N47" s="226"/>
      <c r="O47" s="221">
        <f t="shared" si="3"/>
        <v>0</v>
      </c>
    </row>
    <row r="48" ht="14.25" customHeight="1">
      <c r="A48" s="14"/>
      <c r="B48" s="14"/>
      <c r="C48" s="216" t="s">
        <v>378</v>
      </c>
      <c r="D48" s="217" t="str">
        <f>'Перечень'!D41</f>
        <v/>
      </c>
      <c r="E48" s="218" t="s">
        <v>373</v>
      </c>
      <c r="F48" s="219" t="str">
        <f>'Перечень'!F41</f>
        <v/>
      </c>
      <c r="G48" s="220"/>
      <c r="H48" s="221">
        <f t="shared" si="1"/>
        <v>0</v>
      </c>
      <c r="I48" s="216" t="s">
        <v>378</v>
      </c>
      <c r="J48" s="222" t="str">
        <f>'Перечень'!H41</f>
        <v/>
      </c>
      <c r="K48" s="223"/>
      <c r="L48" s="227">
        <f t="shared" si="2"/>
        <v>0</v>
      </c>
      <c r="M48" s="225" t="str">
        <f>'Перечень'!I41</f>
        <v/>
      </c>
      <c r="N48" s="226"/>
      <c r="O48" s="221">
        <f t="shared" si="3"/>
        <v>0</v>
      </c>
    </row>
    <row r="49" ht="14.25" customHeight="1">
      <c r="A49" s="214" t="s">
        <v>415</v>
      </c>
      <c r="B49" s="247" t="s">
        <v>416</v>
      </c>
      <c r="C49" s="216" t="s">
        <v>378</v>
      </c>
      <c r="D49" s="217" t="str">
        <f>'Перечень'!D42</f>
        <v/>
      </c>
      <c r="E49" s="218" t="s">
        <v>372</v>
      </c>
      <c r="F49" s="219" t="str">
        <f>'Перечень'!F42</f>
        <v/>
      </c>
      <c r="G49" s="220"/>
      <c r="H49" s="221">
        <f t="shared" si="1"/>
        <v>0</v>
      </c>
      <c r="I49" s="216" t="s">
        <v>378</v>
      </c>
      <c r="J49" s="222" t="str">
        <f>'Перечень'!H42</f>
        <v/>
      </c>
      <c r="K49" s="223"/>
      <c r="L49" s="227">
        <f t="shared" si="2"/>
        <v>0</v>
      </c>
      <c r="M49" s="225" t="str">
        <f>'Перечень'!I42</f>
        <v/>
      </c>
      <c r="N49" s="226"/>
      <c r="O49" s="221">
        <f t="shared" si="3"/>
        <v>0</v>
      </c>
    </row>
    <row r="50" ht="15.0" customHeight="1">
      <c r="A50" s="14"/>
      <c r="B50" s="14"/>
      <c r="C50" s="216" t="s">
        <v>378</v>
      </c>
      <c r="D50" s="217" t="str">
        <f>'Перечень'!D43</f>
        <v/>
      </c>
      <c r="E50" s="218" t="s">
        <v>373</v>
      </c>
      <c r="F50" s="219" t="str">
        <f>'Перечень'!F43</f>
        <v/>
      </c>
      <c r="G50" s="220"/>
      <c r="H50" s="221">
        <f t="shared" si="1"/>
        <v>0</v>
      </c>
      <c r="I50" s="216" t="s">
        <v>378</v>
      </c>
      <c r="J50" s="222" t="str">
        <f>'Перечень'!H43</f>
        <v/>
      </c>
      <c r="K50" s="223"/>
      <c r="L50" s="227">
        <f t="shared" si="2"/>
        <v>0</v>
      </c>
      <c r="M50" s="225" t="str">
        <f>'Перечень'!I43</f>
        <v/>
      </c>
      <c r="N50" s="226"/>
      <c r="O50" s="221">
        <f t="shared" si="3"/>
        <v>0</v>
      </c>
    </row>
    <row r="51" ht="15.0" customHeight="1">
      <c r="A51" s="214" t="s">
        <v>417</v>
      </c>
      <c r="B51" s="247" t="s">
        <v>418</v>
      </c>
      <c r="C51" s="216" t="s">
        <v>378</v>
      </c>
      <c r="D51" s="217" t="str">
        <f>'Перечень'!D44</f>
        <v/>
      </c>
      <c r="E51" s="218" t="s">
        <v>372</v>
      </c>
      <c r="F51" s="219" t="str">
        <f>'Перечень'!F44</f>
        <v/>
      </c>
      <c r="G51" s="220"/>
      <c r="H51" s="221">
        <f t="shared" si="1"/>
        <v>0</v>
      </c>
      <c r="I51" s="216" t="s">
        <v>378</v>
      </c>
      <c r="J51" s="222" t="str">
        <f>'Перечень'!H44</f>
        <v/>
      </c>
      <c r="K51" s="223"/>
      <c r="L51" s="227">
        <f t="shared" si="2"/>
        <v>0</v>
      </c>
      <c r="M51" s="225" t="str">
        <f>'Перечень'!I44</f>
        <v/>
      </c>
      <c r="N51" s="226"/>
      <c r="O51" s="221">
        <f t="shared" si="3"/>
        <v>0</v>
      </c>
    </row>
    <row r="52" ht="15.0" customHeight="1">
      <c r="A52" s="14"/>
      <c r="B52" s="14"/>
      <c r="C52" s="216" t="s">
        <v>378</v>
      </c>
      <c r="D52" s="217" t="str">
        <f>'Перечень'!D45</f>
        <v/>
      </c>
      <c r="E52" s="218" t="s">
        <v>373</v>
      </c>
      <c r="F52" s="219" t="str">
        <f>'Перечень'!F45</f>
        <v/>
      </c>
      <c r="G52" s="220"/>
      <c r="H52" s="221">
        <f t="shared" si="1"/>
        <v>0</v>
      </c>
      <c r="I52" s="216" t="s">
        <v>378</v>
      </c>
      <c r="J52" s="222" t="str">
        <f>'Перечень'!H45</f>
        <v/>
      </c>
      <c r="K52" s="223"/>
      <c r="L52" s="227">
        <f t="shared" si="2"/>
        <v>0</v>
      </c>
      <c r="M52" s="225" t="str">
        <f>'Перечень'!I45</f>
        <v/>
      </c>
      <c r="N52" s="226"/>
      <c r="O52" s="221">
        <f t="shared" si="3"/>
        <v>0</v>
      </c>
    </row>
    <row r="53" ht="24.0" customHeight="1">
      <c r="A53" s="214" t="s">
        <v>419</v>
      </c>
      <c r="B53" s="247" t="s">
        <v>420</v>
      </c>
      <c r="C53" s="216" t="s">
        <v>378</v>
      </c>
      <c r="D53" s="217" t="str">
        <f>'Перечень'!D46</f>
        <v/>
      </c>
      <c r="E53" s="218" t="s">
        <v>372</v>
      </c>
      <c r="F53" s="219" t="str">
        <f>'Перечень'!F46</f>
        <v/>
      </c>
      <c r="G53" s="220"/>
      <c r="H53" s="221">
        <f t="shared" si="1"/>
        <v>0</v>
      </c>
      <c r="I53" s="216" t="s">
        <v>378</v>
      </c>
      <c r="J53" s="222" t="str">
        <f>'Перечень'!H46</f>
        <v/>
      </c>
      <c r="K53" s="223"/>
      <c r="L53" s="227">
        <f t="shared" si="2"/>
        <v>0</v>
      </c>
      <c r="M53" s="225" t="str">
        <f>'Перечень'!I46</f>
        <v/>
      </c>
      <c r="N53" s="226"/>
      <c r="O53" s="221">
        <f t="shared" si="3"/>
        <v>0</v>
      </c>
    </row>
    <row r="54" ht="6.0" customHeight="1">
      <c r="A54" s="14"/>
      <c r="B54" s="14"/>
      <c r="C54" s="216" t="s">
        <v>378</v>
      </c>
      <c r="D54" s="217" t="str">
        <f>'Перечень'!D47</f>
        <v/>
      </c>
      <c r="E54" s="218" t="s">
        <v>373</v>
      </c>
      <c r="F54" s="219" t="str">
        <f>'Перечень'!F47</f>
        <v/>
      </c>
      <c r="G54" s="220"/>
      <c r="H54" s="221">
        <f t="shared" si="1"/>
        <v>0</v>
      </c>
      <c r="I54" s="216" t="s">
        <v>378</v>
      </c>
      <c r="J54" s="222" t="str">
        <f>'Перечень'!H47</f>
        <v/>
      </c>
      <c r="K54" s="223"/>
      <c r="L54" s="227">
        <f t="shared" si="2"/>
        <v>0</v>
      </c>
      <c r="M54" s="225" t="str">
        <f>'Перечень'!I47</f>
        <v/>
      </c>
      <c r="N54" s="226"/>
      <c r="O54" s="221">
        <f t="shared" si="3"/>
        <v>0</v>
      </c>
    </row>
    <row r="55" ht="15.0" customHeight="1">
      <c r="A55" s="214" t="s">
        <v>421</v>
      </c>
      <c r="B55" s="247" t="s">
        <v>422</v>
      </c>
      <c r="C55" s="216" t="s">
        <v>378</v>
      </c>
      <c r="D55" s="217" t="str">
        <f>'Перечень'!D48</f>
        <v/>
      </c>
      <c r="E55" s="218" t="s">
        <v>372</v>
      </c>
      <c r="F55" s="219" t="str">
        <f>'Перечень'!F48</f>
        <v/>
      </c>
      <c r="G55" s="220"/>
      <c r="H55" s="221">
        <f t="shared" si="1"/>
        <v>0</v>
      </c>
      <c r="I55" s="216" t="s">
        <v>378</v>
      </c>
      <c r="J55" s="222" t="str">
        <f>'Перечень'!H48</f>
        <v/>
      </c>
      <c r="K55" s="223"/>
      <c r="L55" s="227">
        <f t="shared" si="2"/>
        <v>0</v>
      </c>
      <c r="M55" s="225" t="str">
        <f>'Перечень'!I48</f>
        <v/>
      </c>
      <c r="N55" s="226"/>
      <c r="O55" s="221">
        <f t="shared" si="3"/>
        <v>0</v>
      </c>
    </row>
    <row r="56" ht="14.25" customHeight="1">
      <c r="A56" s="14"/>
      <c r="B56" s="14"/>
      <c r="C56" s="216" t="s">
        <v>378</v>
      </c>
      <c r="D56" s="217" t="str">
        <f>'Перечень'!D49</f>
        <v/>
      </c>
      <c r="E56" s="218" t="s">
        <v>373</v>
      </c>
      <c r="F56" s="219" t="str">
        <f>'Перечень'!F49</f>
        <v/>
      </c>
      <c r="G56" s="220"/>
      <c r="H56" s="221">
        <f t="shared" si="1"/>
        <v>0</v>
      </c>
      <c r="I56" s="216" t="s">
        <v>378</v>
      </c>
      <c r="J56" s="222" t="str">
        <f>'Перечень'!H49</f>
        <v/>
      </c>
      <c r="K56" s="223"/>
      <c r="L56" s="227">
        <f t="shared" si="2"/>
        <v>0</v>
      </c>
      <c r="M56" s="225" t="str">
        <f>'Перечень'!I49</f>
        <v/>
      </c>
      <c r="N56" s="226"/>
      <c r="O56" s="221">
        <f t="shared" si="3"/>
        <v>0</v>
      </c>
    </row>
    <row r="57" ht="12.0" customHeight="1">
      <c r="A57" s="214" t="s">
        <v>423</v>
      </c>
      <c r="B57" s="247" t="s">
        <v>424</v>
      </c>
      <c r="C57" s="216" t="s">
        <v>378</v>
      </c>
      <c r="D57" s="217" t="str">
        <f>'Перечень'!D50</f>
        <v/>
      </c>
      <c r="E57" s="218" t="s">
        <v>372</v>
      </c>
      <c r="F57" s="219" t="str">
        <f>'Перечень'!F50</f>
        <v/>
      </c>
      <c r="G57" s="220"/>
      <c r="H57" s="221">
        <f t="shared" si="1"/>
        <v>0</v>
      </c>
      <c r="I57" s="216" t="s">
        <v>378</v>
      </c>
      <c r="J57" s="222" t="str">
        <f>'Перечень'!H50</f>
        <v/>
      </c>
      <c r="K57" s="223"/>
      <c r="L57" s="227">
        <f t="shared" si="2"/>
        <v>0</v>
      </c>
      <c r="M57" s="225" t="str">
        <f>'Перечень'!I50</f>
        <v/>
      </c>
      <c r="N57" s="226"/>
      <c r="O57" s="221">
        <f t="shared" si="3"/>
        <v>0</v>
      </c>
    </row>
    <row r="58" ht="14.25" customHeight="1">
      <c r="A58" s="14"/>
      <c r="B58" s="14"/>
      <c r="C58" s="216" t="s">
        <v>378</v>
      </c>
      <c r="D58" s="217" t="str">
        <f>'Перечень'!D51</f>
        <v/>
      </c>
      <c r="E58" s="218" t="s">
        <v>373</v>
      </c>
      <c r="F58" s="219" t="str">
        <f>'Перечень'!F51</f>
        <v/>
      </c>
      <c r="G58" s="220"/>
      <c r="H58" s="221">
        <f t="shared" si="1"/>
        <v>0</v>
      </c>
      <c r="I58" s="216" t="s">
        <v>378</v>
      </c>
      <c r="J58" s="222" t="str">
        <f>'Перечень'!H51</f>
        <v/>
      </c>
      <c r="K58" s="223"/>
      <c r="L58" s="227">
        <f t="shared" si="2"/>
        <v>0</v>
      </c>
      <c r="M58" s="225" t="str">
        <f>'Перечень'!I51</f>
        <v/>
      </c>
      <c r="N58" s="226"/>
      <c r="O58" s="221">
        <f t="shared" si="3"/>
        <v>0</v>
      </c>
    </row>
    <row r="59" ht="14.25" customHeight="1">
      <c r="A59" s="214" t="s">
        <v>425</v>
      </c>
      <c r="B59" s="247" t="s">
        <v>426</v>
      </c>
      <c r="C59" s="216" t="s">
        <v>378</v>
      </c>
      <c r="D59" s="217" t="str">
        <f>'Перечень'!D52</f>
        <v/>
      </c>
      <c r="E59" s="218" t="s">
        <v>372</v>
      </c>
      <c r="F59" s="219" t="str">
        <f>'Перечень'!F52</f>
        <v/>
      </c>
      <c r="G59" s="220"/>
      <c r="H59" s="221">
        <f t="shared" si="1"/>
        <v>0</v>
      </c>
      <c r="I59" s="216" t="s">
        <v>378</v>
      </c>
      <c r="J59" s="222" t="str">
        <f>'Перечень'!H52</f>
        <v/>
      </c>
      <c r="K59" s="223"/>
      <c r="L59" s="227">
        <f t="shared" si="2"/>
        <v>0</v>
      </c>
      <c r="M59" s="225" t="str">
        <f>'Перечень'!I52</f>
        <v/>
      </c>
      <c r="N59" s="226"/>
      <c r="O59" s="221">
        <f t="shared" si="3"/>
        <v>0</v>
      </c>
    </row>
    <row r="60" ht="16.5" customHeight="1">
      <c r="A60" s="14"/>
      <c r="B60" s="14"/>
      <c r="C60" s="216" t="s">
        <v>378</v>
      </c>
      <c r="D60" s="217" t="str">
        <f>'Перечень'!D53</f>
        <v/>
      </c>
      <c r="E60" s="218" t="s">
        <v>373</v>
      </c>
      <c r="F60" s="219" t="str">
        <f>'Перечень'!F53</f>
        <v/>
      </c>
      <c r="G60" s="220"/>
      <c r="H60" s="221">
        <f t="shared" si="1"/>
        <v>0</v>
      </c>
      <c r="I60" s="216" t="s">
        <v>378</v>
      </c>
      <c r="J60" s="222" t="str">
        <f>'Перечень'!H53</f>
        <v/>
      </c>
      <c r="K60" s="223"/>
      <c r="L60" s="227">
        <f t="shared" si="2"/>
        <v>0</v>
      </c>
      <c r="M60" s="225" t="str">
        <f>'Перечень'!I53</f>
        <v/>
      </c>
      <c r="N60" s="226"/>
      <c r="O60" s="221">
        <f t="shared" si="3"/>
        <v>0</v>
      </c>
    </row>
    <row r="61" ht="14.25" customHeight="1">
      <c r="A61" s="214" t="s">
        <v>427</v>
      </c>
      <c r="B61" s="247" t="s">
        <v>428</v>
      </c>
      <c r="C61" s="216"/>
      <c r="D61" s="217" t="str">
        <f>'Перечень'!D54</f>
        <v/>
      </c>
      <c r="E61" s="218" t="s">
        <v>372</v>
      </c>
      <c r="F61" s="219" t="str">
        <f>'Перечень'!F54</f>
        <v/>
      </c>
      <c r="G61" s="220"/>
      <c r="H61" s="221">
        <f t="shared" si="1"/>
        <v>0</v>
      </c>
      <c r="I61" s="218"/>
      <c r="J61" s="222" t="str">
        <f>'Перечень'!H54</f>
        <v/>
      </c>
      <c r="K61" s="223"/>
      <c r="L61" s="227">
        <f t="shared" si="2"/>
        <v>0</v>
      </c>
      <c r="M61" s="225" t="str">
        <f>'Перечень'!I54</f>
        <v/>
      </c>
      <c r="N61" s="226"/>
      <c r="O61" s="221">
        <f t="shared" si="3"/>
        <v>0</v>
      </c>
    </row>
    <row r="62" ht="12.75" customHeight="1">
      <c r="A62" s="14"/>
      <c r="B62" s="14"/>
      <c r="C62" s="216"/>
      <c r="D62" s="217" t="str">
        <f>'Перечень'!D55</f>
        <v/>
      </c>
      <c r="E62" s="218" t="s">
        <v>373</v>
      </c>
      <c r="F62" s="219" t="str">
        <f>'Перечень'!F55</f>
        <v/>
      </c>
      <c r="G62" s="220"/>
      <c r="H62" s="221">
        <f t="shared" si="1"/>
        <v>0</v>
      </c>
      <c r="I62" s="218"/>
      <c r="J62" s="222" t="str">
        <f>'Перечень'!H55</f>
        <v/>
      </c>
      <c r="K62" s="223"/>
      <c r="L62" s="227">
        <f t="shared" si="2"/>
        <v>0</v>
      </c>
      <c r="M62" s="225" t="str">
        <f>'Перечень'!I55</f>
        <v/>
      </c>
      <c r="N62" s="226"/>
      <c r="O62" s="221">
        <f t="shared" si="3"/>
        <v>0</v>
      </c>
    </row>
    <row r="63" ht="13.5" customHeight="1">
      <c r="A63" s="214" t="s">
        <v>432</v>
      </c>
      <c r="B63" s="247" t="s">
        <v>428</v>
      </c>
      <c r="C63" s="216"/>
      <c r="D63" s="217" t="str">
        <f>'Перечень'!D56</f>
        <v/>
      </c>
      <c r="E63" s="218" t="s">
        <v>372</v>
      </c>
      <c r="F63" s="219" t="str">
        <f>'Перечень'!F56</f>
        <v/>
      </c>
      <c r="G63" s="220"/>
      <c r="H63" s="221">
        <f t="shared" si="1"/>
        <v>0</v>
      </c>
      <c r="I63" s="218"/>
      <c r="J63" s="222" t="str">
        <f>'Перечень'!H56</f>
        <v/>
      </c>
      <c r="K63" s="223"/>
      <c r="L63" s="227">
        <f t="shared" si="2"/>
        <v>0</v>
      </c>
      <c r="M63" s="225" t="str">
        <f>'Перечень'!I56</f>
        <v/>
      </c>
      <c r="N63" s="226"/>
      <c r="O63" s="221">
        <f t="shared" si="3"/>
        <v>0</v>
      </c>
    </row>
    <row r="64" ht="13.5" customHeight="1">
      <c r="A64" s="14"/>
      <c r="B64" s="14"/>
      <c r="C64" s="307"/>
      <c r="D64" s="308" t="str">
        <f>'Перечень'!D57</f>
        <v/>
      </c>
      <c r="E64" s="218" t="s">
        <v>373</v>
      </c>
      <c r="F64" s="219" t="str">
        <f>'Перечень'!F57</f>
        <v/>
      </c>
      <c r="G64" s="220"/>
      <c r="H64" s="221">
        <f t="shared" si="1"/>
        <v>0</v>
      </c>
      <c r="I64" s="218"/>
      <c r="J64" s="222" t="str">
        <f>'Перечень'!H57</f>
        <v/>
      </c>
      <c r="K64" s="223"/>
      <c r="L64" s="227">
        <f t="shared" si="2"/>
        <v>0</v>
      </c>
      <c r="M64" s="225" t="str">
        <f>'Перечень'!I57</f>
        <v/>
      </c>
      <c r="N64" s="226"/>
      <c r="O64" s="221">
        <f t="shared" si="3"/>
        <v>0</v>
      </c>
    </row>
    <row r="65" ht="12.75" customHeight="1">
      <c r="A65" s="314" t="s">
        <v>433</v>
      </c>
      <c r="B65" s="147"/>
      <c r="C65" s="316"/>
      <c r="D65" s="295"/>
      <c r="E65" s="296" t="s">
        <v>372</v>
      </c>
      <c r="F65" s="297">
        <f t="shared" ref="F65:G65" si="4">F19+F21+F23+F25+F27+F29+F31+F33+F35+F37+F39+F41+F43+F45+F47+F49+F51+F53+F55+F57+F59+F61+F63</f>
        <v>0</v>
      </c>
      <c r="G65" s="297">
        <f t="shared" si="4"/>
        <v>0</v>
      </c>
      <c r="H65" s="297">
        <f t="shared" si="1"/>
        <v>0</v>
      </c>
      <c r="I65" s="296" t="s">
        <v>434</v>
      </c>
      <c r="J65" s="318" t="s">
        <v>434</v>
      </c>
      <c r="K65" s="318" t="s">
        <v>434</v>
      </c>
      <c r="L65" s="318" t="s">
        <v>434</v>
      </c>
      <c r="M65" s="297">
        <f t="shared" ref="M65:N65" si="5">M19+M21+M23+M25+M27+M29+M31+M33+M35+M37+M39+M41+M43+M45+M47+M49+M51+M53+M55+M57+M59+M61+M63</f>
        <v>0</v>
      </c>
      <c r="N65" s="297">
        <f t="shared" si="5"/>
        <v>0</v>
      </c>
      <c r="O65" s="297">
        <f t="shared" si="3"/>
        <v>0</v>
      </c>
    </row>
    <row r="66" ht="14.25" customHeight="1">
      <c r="A66" s="293"/>
      <c r="B66" s="294"/>
      <c r="C66" s="288"/>
      <c r="D66" s="295"/>
      <c r="E66" s="296" t="s">
        <v>373</v>
      </c>
      <c r="F66" s="297">
        <f t="shared" ref="F66:G66" si="6">F20+F22+F24+F26+F28+F30+F32+F34+F36+F38+F40+F42+F44+F46+F48+F50+F52+F54+F56+F58+F60+F62+F64</f>
        <v>0</v>
      </c>
      <c r="G66" s="297">
        <f t="shared" si="6"/>
        <v>0</v>
      </c>
      <c r="H66" s="297">
        <f t="shared" si="1"/>
        <v>0</v>
      </c>
      <c r="I66" s="290"/>
      <c r="J66" s="292"/>
      <c r="K66" s="292"/>
      <c r="L66" s="292"/>
      <c r="M66" s="297">
        <f t="shared" ref="M66:N66" si="7">M20+M22+M24+M26+M28+M30+M32+M34+M36+M38+M40+M42+M44+M46+M48+M50+M52+M54+M56+M58+M60+M62+M64</f>
        <v>0</v>
      </c>
      <c r="N66" s="297">
        <f t="shared" si="7"/>
        <v>0</v>
      </c>
      <c r="O66" s="297">
        <f t="shared" si="3"/>
        <v>0</v>
      </c>
    </row>
    <row r="67" ht="12.75" customHeight="1">
      <c r="A67" s="152"/>
      <c r="B67" s="153"/>
      <c r="C67" s="288"/>
      <c r="D67" s="289"/>
      <c r="E67" s="290" t="s">
        <v>437</v>
      </c>
      <c r="F67" s="291">
        <f t="shared" ref="F67:G67" si="8">F65+F66</f>
        <v>0</v>
      </c>
      <c r="G67" s="291">
        <f t="shared" si="8"/>
        <v>0</v>
      </c>
      <c r="H67" s="291">
        <f t="shared" si="1"/>
        <v>0</v>
      </c>
      <c r="I67" s="290"/>
      <c r="J67" s="292"/>
      <c r="K67" s="292"/>
      <c r="L67" s="292"/>
      <c r="M67" s="291">
        <f t="shared" ref="M67:N67" si="9">M65+M66</f>
        <v>0</v>
      </c>
      <c r="N67" s="291">
        <f t="shared" si="9"/>
        <v>0</v>
      </c>
      <c r="O67" s="291">
        <f t="shared" si="3"/>
        <v>0</v>
      </c>
    </row>
    <row r="68" ht="36.0" customHeight="1">
      <c r="A68" s="208">
        <v>2.0</v>
      </c>
      <c r="B68" s="208" t="s">
        <v>438</v>
      </c>
      <c r="C68" s="320"/>
      <c r="D68" s="321"/>
      <c r="E68" s="210"/>
      <c r="F68" s="323"/>
      <c r="G68" s="323"/>
      <c r="H68" s="324"/>
      <c r="I68" s="321"/>
      <c r="J68" s="325"/>
      <c r="K68" s="325"/>
      <c r="L68" s="325"/>
      <c r="M68" s="326"/>
      <c r="N68" s="326"/>
      <c r="O68" s="326"/>
    </row>
    <row r="69" ht="12.75" customHeight="1">
      <c r="A69" s="327" t="s">
        <v>439</v>
      </c>
      <c r="B69" s="247" t="s">
        <v>440</v>
      </c>
      <c r="C69" s="328" t="s">
        <v>441</v>
      </c>
      <c r="D69" s="329" t="str">
        <f>'Перечень'!D62</f>
        <v/>
      </c>
      <c r="E69" s="218" t="s">
        <v>372</v>
      </c>
      <c r="F69" s="219" t="str">
        <f>'Перечень'!F62</f>
        <v/>
      </c>
      <c r="G69" s="330"/>
      <c r="H69" s="221">
        <f t="shared" ref="H69:H99" si="10">G69-F69</f>
        <v>0</v>
      </c>
      <c r="I69" s="331" t="s">
        <v>442</v>
      </c>
      <c r="J69" s="332" t="str">
        <f>'Перечень'!H62</f>
        <v/>
      </c>
      <c r="K69" s="333"/>
      <c r="L69" s="334">
        <f t="shared" ref="L69:L96" si="11">K69-J69</f>
        <v>0</v>
      </c>
      <c r="M69" s="225" t="str">
        <f>'Перечень'!I62</f>
        <v/>
      </c>
      <c r="N69" s="336"/>
      <c r="O69" s="337">
        <f t="shared" ref="O69:O99" si="12">N69-M69</f>
        <v>0</v>
      </c>
    </row>
    <row r="70" ht="11.25" customHeight="1">
      <c r="A70" s="14"/>
      <c r="B70" s="14"/>
      <c r="C70" s="328" t="s">
        <v>441</v>
      </c>
      <c r="D70" s="329" t="str">
        <f>'Перечень'!D63</f>
        <v/>
      </c>
      <c r="E70" s="218" t="s">
        <v>373</v>
      </c>
      <c r="F70" s="219" t="str">
        <f>'Перечень'!F63</f>
        <v/>
      </c>
      <c r="G70" s="330"/>
      <c r="H70" s="221">
        <f t="shared" si="10"/>
        <v>0</v>
      </c>
      <c r="I70" s="331" t="s">
        <v>442</v>
      </c>
      <c r="J70" s="332" t="str">
        <f>'Перечень'!H63</f>
        <v/>
      </c>
      <c r="K70" s="333"/>
      <c r="L70" s="334">
        <f t="shared" si="11"/>
        <v>0</v>
      </c>
      <c r="M70" s="225" t="str">
        <f>'Перечень'!I63</f>
        <v/>
      </c>
      <c r="N70" s="336"/>
      <c r="O70" s="337">
        <f t="shared" si="12"/>
        <v>0</v>
      </c>
    </row>
    <row r="71" ht="11.25" customHeight="1">
      <c r="A71" s="327" t="s">
        <v>443</v>
      </c>
      <c r="B71" s="247" t="s">
        <v>444</v>
      </c>
      <c r="C71" s="328" t="s">
        <v>441</v>
      </c>
      <c r="D71" s="329" t="str">
        <f>'Перечень'!D64</f>
        <v/>
      </c>
      <c r="E71" s="218" t="s">
        <v>372</v>
      </c>
      <c r="F71" s="219" t="str">
        <f>'Перечень'!F64</f>
        <v/>
      </c>
      <c r="G71" s="330"/>
      <c r="H71" s="221">
        <f t="shared" si="10"/>
        <v>0</v>
      </c>
      <c r="I71" s="331" t="s">
        <v>442</v>
      </c>
      <c r="J71" s="332" t="str">
        <f>'Перечень'!H64</f>
        <v/>
      </c>
      <c r="K71" s="333"/>
      <c r="L71" s="334">
        <f t="shared" si="11"/>
        <v>0</v>
      </c>
      <c r="M71" s="225" t="str">
        <f>'Перечень'!I64</f>
        <v/>
      </c>
      <c r="N71" s="336"/>
      <c r="O71" s="337">
        <f t="shared" si="12"/>
        <v>0</v>
      </c>
    </row>
    <row r="72" ht="13.5" customHeight="1">
      <c r="A72" s="14"/>
      <c r="B72" s="14"/>
      <c r="C72" s="328" t="s">
        <v>441</v>
      </c>
      <c r="D72" s="329" t="str">
        <f>'Перечень'!D65</f>
        <v/>
      </c>
      <c r="E72" s="218" t="s">
        <v>373</v>
      </c>
      <c r="F72" s="219" t="str">
        <f>'Перечень'!F65</f>
        <v/>
      </c>
      <c r="G72" s="330"/>
      <c r="H72" s="221">
        <f t="shared" si="10"/>
        <v>0</v>
      </c>
      <c r="I72" s="331" t="s">
        <v>442</v>
      </c>
      <c r="J72" s="332" t="str">
        <f>'Перечень'!H65</f>
        <v/>
      </c>
      <c r="K72" s="333"/>
      <c r="L72" s="334">
        <f t="shared" si="11"/>
        <v>0</v>
      </c>
      <c r="M72" s="225" t="str">
        <f>'Перечень'!I65</f>
        <v/>
      </c>
      <c r="N72" s="336"/>
      <c r="O72" s="337">
        <f t="shared" si="12"/>
        <v>0</v>
      </c>
    </row>
    <row r="73" ht="12.0" customHeight="1">
      <c r="A73" s="327" t="s">
        <v>445</v>
      </c>
      <c r="B73" s="247" t="s">
        <v>446</v>
      </c>
      <c r="C73" s="328" t="s">
        <v>441</v>
      </c>
      <c r="D73" s="329" t="str">
        <f>'Перечень'!D66</f>
        <v/>
      </c>
      <c r="E73" s="218" t="s">
        <v>372</v>
      </c>
      <c r="F73" s="219" t="str">
        <f>'Перечень'!F66</f>
        <v/>
      </c>
      <c r="G73" s="330"/>
      <c r="H73" s="221">
        <f t="shared" si="10"/>
        <v>0</v>
      </c>
      <c r="I73" s="328" t="s">
        <v>447</v>
      </c>
      <c r="J73" s="339" t="str">
        <f>'Перечень'!H66</f>
        <v/>
      </c>
      <c r="K73" s="340"/>
      <c r="L73" s="341">
        <f t="shared" si="11"/>
        <v>0</v>
      </c>
      <c r="M73" s="225" t="str">
        <f>'Перечень'!I66</f>
        <v/>
      </c>
      <c r="N73" s="336"/>
      <c r="O73" s="337">
        <f t="shared" si="12"/>
        <v>0</v>
      </c>
    </row>
    <row r="74" ht="15.0" customHeight="1">
      <c r="A74" s="14"/>
      <c r="B74" s="14"/>
      <c r="C74" s="328" t="s">
        <v>441</v>
      </c>
      <c r="D74" s="329" t="str">
        <f>'Перечень'!D67</f>
        <v/>
      </c>
      <c r="E74" s="218" t="s">
        <v>373</v>
      </c>
      <c r="F74" s="219" t="str">
        <f>'Перечень'!F67</f>
        <v/>
      </c>
      <c r="G74" s="330"/>
      <c r="H74" s="221">
        <f t="shared" si="10"/>
        <v>0</v>
      </c>
      <c r="I74" s="328" t="s">
        <v>447</v>
      </c>
      <c r="J74" s="339" t="str">
        <f>'Перечень'!H67</f>
        <v/>
      </c>
      <c r="K74" s="340"/>
      <c r="L74" s="341">
        <f t="shared" si="11"/>
        <v>0</v>
      </c>
      <c r="M74" s="225" t="str">
        <f>'Перечень'!I67</f>
        <v/>
      </c>
      <c r="N74" s="336"/>
      <c r="O74" s="337">
        <f t="shared" si="12"/>
        <v>0</v>
      </c>
    </row>
    <row r="75" ht="13.5" customHeight="1">
      <c r="A75" s="327" t="s">
        <v>450</v>
      </c>
      <c r="B75" s="247" t="s">
        <v>451</v>
      </c>
      <c r="C75" s="328" t="s">
        <v>441</v>
      </c>
      <c r="D75" s="329" t="str">
        <f>'Перечень'!D68</f>
        <v/>
      </c>
      <c r="E75" s="218" t="s">
        <v>372</v>
      </c>
      <c r="F75" s="219" t="str">
        <f>'Перечень'!F68</f>
        <v/>
      </c>
      <c r="G75" s="330"/>
      <c r="H75" s="221">
        <f t="shared" si="10"/>
        <v>0</v>
      </c>
      <c r="I75" s="328" t="s">
        <v>447</v>
      </c>
      <c r="J75" s="339" t="str">
        <f>'Перечень'!H68</f>
        <v/>
      </c>
      <c r="K75" s="340"/>
      <c r="L75" s="341">
        <f t="shared" si="11"/>
        <v>0</v>
      </c>
      <c r="M75" s="225" t="str">
        <f>'Перечень'!I68</f>
        <v/>
      </c>
      <c r="N75" s="336"/>
      <c r="O75" s="337">
        <f t="shared" si="12"/>
        <v>0</v>
      </c>
    </row>
    <row r="76" ht="14.25" customHeight="1">
      <c r="A76" s="14"/>
      <c r="B76" s="14"/>
      <c r="C76" s="328" t="s">
        <v>441</v>
      </c>
      <c r="D76" s="329" t="str">
        <f>'Перечень'!D69</f>
        <v/>
      </c>
      <c r="E76" s="218" t="s">
        <v>373</v>
      </c>
      <c r="F76" s="219" t="str">
        <f>'Перечень'!F69</f>
        <v/>
      </c>
      <c r="G76" s="330"/>
      <c r="H76" s="221">
        <f t="shared" si="10"/>
        <v>0</v>
      </c>
      <c r="I76" s="328" t="s">
        <v>447</v>
      </c>
      <c r="J76" s="339" t="str">
        <f>'Перечень'!H69</f>
        <v/>
      </c>
      <c r="K76" s="340"/>
      <c r="L76" s="341">
        <f t="shared" si="11"/>
        <v>0</v>
      </c>
      <c r="M76" s="225" t="str">
        <f>'Перечень'!I69</f>
        <v/>
      </c>
      <c r="N76" s="336"/>
      <c r="O76" s="337">
        <f t="shared" si="12"/>
        <v>0</v>
      </c>
    </row>
    <row r="77" ht="14.25" customHeight="1">
      <c r="A77" s="327" t="s">
        <v>452</v>
      </c>
      <c r="B77" s="247" t="s">
        <v>453</v>
      </c>
      <c r="C77" s="328" t="s">
        <v>441</v>
      </c>
      <c r="D77" s="329" t="str">
        <f>'Перечень'!D70</f>
        <v/>
      </c>
      <c r="E77" s="218" t="s">
        <v>372</v>
      </c>
      <c r="F77" s="219" t="str">
        <f>'Перечень'!F70</f>
        <v/>
      </c>
      <c r="G77" s="330"/>
      <c r="H77" s="221">
        <f t="shared" si="10"/>
        <v>0</v>
      </c>
      <c r="I77" s="342" t="s">
        <v>454</v>
      </c>
      <c r="J77" s="339" t="str">
        <f>'Перечень'!H70</f>
        <v/>
      </c>
      <c r="K77" s="340"/>
      <c r="L77" s="341">
        <f t="shared" si="11"/>
        <v>0</v>
      </c>
      <c r="M77" s="225" t="str">
        <f>'Перечень'!I70</f>
        <v/>
      </c>
      <c r="N77" s="336"/>
      <c r="O77" s="337">
        <f t="shared" si="12"/>
        <v>0</v>
      </c>
    </row>
    <row r="78" ht="13.5" customHeight="1">
      <c r="A78" s="14"/>
      <c r="B78" s="14"/>
      <c r="C78" s="328" t="s">
        <v>441</v>
      </c>
      <c r="D78" s="329" t="str">
        <f>'Перечень'!D71</f>
        <v/>
      </c>
      <c r="E78" s="218" t="s">
        <v>373</v>
      </c>
      <c r="F78" s="219" t="str">
        <f>'Перечень'!F71</f>
        <v/>
      </c>
      <c r="G78" s="330"/>
      <c r="H78" s="221">
        <f t="shared" si="10"/>
        <v>0</v>
      </c>
      <c r="I78" s="342" t="s">
        <v>454</v>
      </c>
      <c r="J78" s="339" t="str">
        <f>'Перечень'!H71</f>
        <v/>
      </c>
      <c r="K78" s="340"/>
      <c r="L78" s="341">
        <f t="shared" si="11"/>
        <v>0</v>
      </c>
      <c r="M78" s="225" t="str">
        <f>'Перечень'!I71</f>
        <v/>
      </c>
      <c r="N78" s="336"/>
      <c r="O78" s="337">
        <f t="shared" si="12"/>
        <v>0</v>
      </c>
    </row>
    <row r="79" ht="13.5" customHeight="1">
      <c r="A79" s="327" t="s">
        <v>455</v>
      </c>
      <c r="B79" s="247" t="s">
        <v>456</v>
      </c>
      <c r="C79" s="328" t="s">
        <v>441</v>
      </c>
      <c r="D79" s="329" t="str">
        <f>'Перечень'!D72</f>
        <v/>
      </c>
      <c r="E79" s="218" t="s">
        <v>372</v>
      </c>
      <c r="F79" s="219" t="str">
        <f>'Перечень'!F72</f>
        <v/>
      </c>
      <c r="G79" s="330"/>
      <c r="H79" s="221">
        <f t="shared" si="10"/>
        <v>0</v>
      </c>
      <c r="I79" s="331" t="s">
        <v>442</v>
      </c>
      <c r="J79" s="339" t="str">
        <f>'Перечень'!H72</f>
        <v/>
      </c>
      <c r="K79" s="340"/>
      <c r="L79" s="341">
        <f t="shared" si="11"/>
        <v>0</v>
      </c>
      <c r="M79" s="225" t="str">
        <f>'Перечень'!I72</f>
        <v/>
      </c>
      <c r="N79" s="336"/>
      <c r="O79" s="337">
        <f t="shared" si="12"/>
        <v>0</v>
      </c>
    </row>
    <row r="80" ht="15.0" customHeight="1">
      <c r="A80" s="14"/>
      <c r="B80" s="14"/>
      <c r="C80" s="328" t="s">
        <v>441</v>
      </c>
      <c r="D80" s="329" t="str">
        <f>'Перечень'!D73</f>
        <v/>
      </c>
      <c r="E80" s="218" t="s">
        <v>373</v>
      </c>
      <c r="F80" s="219" t="str">
        <f>'Перечень'!F73</f>
        <v/>
      </c>
      <c r="G80" s="330"/>
      <c r="H80" s="221">
        <f t="shared" si="10"/>
        <v>0</v>
      </c>
      <c r="I80" s="331" t="s">
        <v>442</v>
      </c>
      <c r="J80" s="339" t="str">
        <f>'Перечень'!H73</f>
        <v/>
      </c>
      <c r="K80" s="340"/>
      <c r="L80" s="341">
        <f t="shared" si="11"/>
        <v>0</v>
      </c>
      <c r="M80" s="225" t="str">
        <f>'Перечень'!I73</f>
        <v/>
      </c>
      <c r="N80" s="336"/>
      <c r="O80" s="337">
        <f t="shared" si="12"/>
        <v>0</v>
      </c>
    </row>
    <row r="81" ht="13.5" customHeight="1">
      <c r="A81" s="327" t="s">
        <v>457</v>
      </c>
      <c r="B81" s="247" t="s">
        <v>458</v>
      </c>
      <c r="C81" s="328" t="s">
        <v>441</v>
      </c>
      <c r="D81" s="329" t="str">
        <f>'Перечень'!D74</f>
        <v/>
      </c>
      <c r="E81" s="218" t="s">
        <v>372</v>
      </c>
      <c r="F81" s="219" t="str">
        <f>'Перечень'!F74</f>
        <v/>
      </c>
      <c r="G81" s="330"/>
      <c r="H81" s="221">
        <f t="shared" si="10"/>
        <v>0</v>
      </c>
      <c r="I81" s="331" t="s">
        <v>442</v>
      </c>
      <c r="J81" s="332" t="str">
        <f>'Перечень'!H74</f>
        <v/>
      </c>
      <c r="K81" s="333"/>
      <c r="L81" s="334">
        <f t="shared" si="11"/>
        <v>0</v>
      </c>
      <c r="M81" s="225" t="str">
        <f>'Перечень'!I74</f>
        <v/>
      </c>
      <c r="N81" s="336"/>
      <c r="O81" s="337">
        <f t="shared" si="12"/>
        <v>0</v>
      </c>
    </row>
    <row r="82" ht="13.5" customHeight="1">
      <c r="A82" s="14"/>
      <c r="B82" s="14"/>
      <c r="C82" s="328" t="s">
        <v>441</v>
      </c>
      <c r="D82" s="329" t="str">
        <f>'Перечень'!D75</f>
        <v/>
      </c>
      <c r="E82" s="218" t="s">
        <v>373</v>
      </c>
      <c r="F82" s="219" t="str">
        <f>'Перечень'!F75</f>
        <v/>
      </c>
      <c r="G82" s="330"/>
      <c r="H82" s="221">
        <f t="shared" si="10"/>
        <v>0</v>
      </c>
      <c r="I82" s="331" t="s">
        <v>442</v>
      </c>
      <c r="J82" s="332" t="str">
        <f>'Перечень'!H75</f>
        <v/>
      </c>
      <c r="K82" s="333"/>
      <c r="L82" s="334">
        <f t="shared" si="11"/>
        <v>0</v>
      </c>
      <c r="M82" s="225" t="str">
        <f>'Перечень'!I75</f>
        <v/>
      </c>
      <c r="N82" s="336"/>
      <c r="O82" s="337">
        <f t="shared" si="12"/>
        <v>0</v>
      </c>
    </row>
    <row r="83" ht="13.5" customHeight="1">
      <c r="A83" s="327" t="s">
        <v>459</v>
      </c>
      <c r="B83" s="247" t="s">
        <v>460</v>
      </c>
      <c r="C83" s="328" t="s">
        <v>441</v>
      </c>
      <c r="D83" s="329" t="str">
        <f>'Перечень'!D76</f>
        <v/>
      </c>
      <c r="E83" s="218" t="s">
        <v>372</v>
      </c>
      <c r="F83" s="219" t="str">
        <f>'Перечень'!F76</f>
        <v/>
      </c>
      <c r="G83" s="330"/>
      <c r="H83" s="221">
        <f t="shared" si="10"/>
        <v>0</v>
      </c>
      <c r="I83" s="331" t="s">
        <v>442</v>
      </c>
      <c r="J83" s="332" t="str">
        <f>'Перечень'!H76</f>
        <v/>
      </c>
      <c r="K83" s="333"/>
      <c r="L83" s="334">
        <f t="shared" si="11"/>
        <v>0</v>
      </c>
      <c r="M83" s="225" t="str">
        <f>'Перечень'!I76</f>
        <v/>
      </c>
      <c r="N83" s="336"/>
      <c r="O83" s="337">
        <f t="shared" si="12"/>
        <v>0</v>
      </c>
    </row>
    <row r="84" ht="15.0" customHeight="1">
      <c r="A84" s="14"/>
      <c r="B84" s="14"/>
      <c r="C84" s="328" t="s">
        <v>441</v>
      </c>
      <c r="D84" s="329" t="str">
        <f>'Перечень'!D77</f>
        <v/>
      </c>
      <c r="E84" s="218" t="s">
        <v>373</v>
      </c>
      <c r="F84" s="219" t="str">
        <f>'Перечень'!F77</f>
        <v/>
      </c>
      <c r="G84" s="330"/>
      <c r="H84" s="221">
        <f t="shared" si="10"/>
        <v>0</v>
      </c>
      <c r="I84" s="331" t="s">
        <v>442</v>
      </c>
      <c r="J84" s="332" t="str">
        <f>'Перечень'!H77</f>
        <v/>
      </c>
      <c r="K84" s="333"/>
      <c r="L84" s="334">
        <f t="shared" si="11"/>
        <v>0</v>
      </c>
      <c r="M84" s="225" t="str">
        <f>'Перечень'!I77</f>
        <v/>
      </c>
      <c r="N84" s="336"/>
      <c r="O84" s="337">
        <f t="shared" si="12"/>
        <v>0</v>
      </c>
    </row>
    <row r="85" ht="14.25" customHeight="1">
      <c r="A85" s="327" t="s">
        <v>461</v>
      </c>
      <c r="B85" s="247" t="s">
        <v>462</v>
      </c>
      <c r="C85" s="328" t="s">
        <v>441</v>
      </c>
      <c r="D85" s="329" t="str">
        <f>'Перечень'!D78</f>
        <v/>
      </c>
      <c r="E85" s="218" t="s">
        <v>372</v>
      </c>
      <c r="F85" s="219" t="str">
        <f>'Перечень'!F78</f>
        <v/>
      </c>
      <c r="G85" s="330"/>
      <c r="H85" s="221">
        <f t="shared" si="10"/>
        <v>0</v>
      </c>
      <c r="I85" s="328" t="s">
        <v>447</v>
      </c>
      <c r="J85" s="339" t="str">
        <f>'Перечень'!H78</f>
        <v/>
      </c>
      <c r="K85" s="340"/>
      <c r="L85" s="341">
        <f t="shared" si="11"/>
        <v>0</v>
      </c>
      <c r="M85" s="225" t="str">
        <f>'Перечень'!I78</f>
        <v/>
      </c>
      <c r="N85" s="336"/>
      <c r="O85" s="337">
        <f t="shared" si="12"/>
        <v>0</v>
      </c>
    </row>
    <row r="86" ht="15.0" customHeight="1">
      <c r="A86" s="14"/>
      <c r="B86" s="14"/>
      <c r="C86" s="328" t="s">
        <v>441</v>
      </c>
      <c r="D86" s="329" t="str">
        <f>'Перечень'!D79</f>
        <v/>
      </c>
      <c r="E86" s="218" t="s">
        <v>373</v>
      </c>
      <c r="F86" s="219" t="str">
        <f>'Перечень'!F79</f>
        <v/>
      </c>
      <c r="G86" s="330"/>
      <c r="H86" s="221">
        <f t="shared" si="10"/>
        <v>0</v>
      </c>
      <c r="I86" s="328" t="s">
        <v>447</v>
      </c>
      <c r="J86" s="339" t="str">
        <f>'Перечень'!H79</f>
        <v/>
      </c>
      <c r="K86" s="340"/>
      <c r="L86" s="341">
        <f t="shared" si="11"/>
        <v>0</v>
      </c>
      <c r="M86" s="225" t="str">
        <f>'Перечень'!I79</f>
        <v/>
      </c>
      <c r="N86" s="336"/>
      <c r="O86" s="337">
        <f t="shared" si="12"/>
        <v>0</v>
      </c>
    </row>
    <row r="87" ht="13.5" customHeight="1">
      <c r="A87" s="327" t="s">
        <v>466</v>
      </c>
      <c r="B87" s="247" t="s">
        <v>467</v>
      </c>
      <c r="C87" s="328" t="s">
        <v>441</v>
      </c>
      <c r="D87" s="329" t="str">
        <f>'Перечень'!D80</f>
        <v/>
      </c>
      <c r="E87" s="218" t="s">
        <v>372</v>
      </c>
      <c r="F87" s="219" t="str">
        <f>'Перечень'!F80</f>
        <v/>
      </c>
      <c r="G87" s="330"/>
      <c r="H87" s="221">
        <f t="shared" si="10"/>
        <v>0</v>
      </c>
      <c r="I87" s="328" t="s">
        <v>447</v>
      </c>
      <c r="J87" s="339" t="str">
        <f>'Перечень'!H80</f>
        <v/>
      </c>
      <c r="K87" s="340"/>
      <c r="L87" s="341">
        <f t="shared" si="11"/>
        <v>0</v>
      </c>
      <c r="M87" s="225" t="str">
        <f>'Перечень'!I80</f>
        <v/>
      </c>
      <c r="N87" s="336"/>
      <c r="O87" s="337">
        <f t="shared" si="12"/>
        <v>0</v>
      </c>
    </row>
    <row r="88" ht="14.25" customHeight="1">
      <c r="A88" s="14"/>
      <c r="B88" s="14"/>
      <c r="C88" s="328" t="s">
        <v>441</v>
      </c>
      <c r="D88" s="329" t="str">
        <f>'Перечень'!D81</f>
        <v/>
      </c>
      <c r="E88" s="218" t="s">
        <v>373</v>
      </c>
      <c r="F88" s="219" t="str">
        <f>'Перечень'!F81</f>
        <v/>
      </c>
      <c r="G88" s="330"/>
      <c r="H88" s="221">
        <f t="shared" si="10"/>
        <v>0</v>
      </c>
      <c r="I88" s="328" t="s">
        <v>447</v>
      </c>
      <c r="J88" s="339" t="str">
        <f>'Перечень'!H81</f>
        <v/>
      </c>
      <c r="K88" s="340"/>
      <c r="L88" s="341">
        <f t="shared" si="11"/>
        <v>0</v>
      </c>
      <c r="M88" s="225" t="str">
        <f>'Перечень'!I81</f>
        <v/>
      </c>
      <c r="N88" s="336"/>
      <c r="O88" s="337">
        <f t="shared" si="12"/>
        <v>0</v>
      </c>
    </row>
    <row r="89" ht="14.25" customHeight="1">
      <c r="A89" s="327" t="s">
        <v>468</v>
      </c>
      <c r="B89" s="247" t="s">
        <v>469</v>
      </c>
      <c r="C89" s="328" t="s">
        <v>441</v>
      </c>
      <c r="D89" s="329" t="str">
        <f>'Перечень'!D82</f>
        <v/>
      </c>
      <c r="E89" s="218" t="s">
        <v>372</v>
      </c>
      <c r="F89" s="219" t="str">
        <f>'Перечень'!F82</f>
        <v/>
      </c>
      <c r="G89" s="330"/>
      <c r="H89" s="221">
        <f t="shared" si="10"/>
        <v>0</v>
      </c>
      <c r="I89" s="342" t="s">
        <v>454</v>
      </c>
      <c r="J89" s="339" t="str">
        <f>'Перечень'!H82</f>
        <v/>
      </c>
      <c r="K89" s="340"/>
      <c r="L89" s="341">
        <f t="shared" si="11"/>
        <v>0</v>
      </c>
      <c r="M89" s="225" t="str">
        <f>'Перечень'!I82</f>
        <v/>
      </c>
      <c r="N89" s="336"/>
      <c r="O89" s="337">
        <f t="shared" si="12"/>
        <v>0</v>
      </c>
    </row>
    <row r="90" ht="13.5" customHeight="1">
      <c r="A90" s="14"/>
      <c r="B90" s="14"/>
      <c r="C90" s="328" t="s">
        <v>441</v>
      </c>
      <c r="D90" s="329" t="str">
        <f>'Перечень'!D83</f>
        <v/>
      </c>
      <c r="E90" s="218" t="s">
        <v>373</v>
      </c>
      <c r="F90" s="219" t="str">
        <f>'Перечень'!F83</f>
        <v/>
      </c>
      <c r="G90" s="330"/>
      <c r="H90" s="221">
        <f t="shared" si="10"/>
        <v>0</v>
      </c>
      <c r="I90" s="342" t="s">
        <v>454</v>
      </c>
      <c r="J90" s="339" t="str">
        <f>'Перечень'!H83</f>
        <v/>
      </c>
      <c r="K90" s="340"/>
      <c r="L90" s="341">
        <f t="shared" si="11"/>
        <v>0</v>
      </c>
      <c r="M90" s="225" t="str">
        <f>'Перечень'!I83</f>
        <v/>
      </c>
      <c r="N90" s="336"/>
      <c r="O90" s="337">
        <f t="shared" si="12"/>
        <v>0</v>
      </c>
    </row>
    <row r="91" ht="14.25" customHeight="1">
      <c r="A91" s="327" t="s">
        <v>470</v>
      </c>
      <c r="B91" s="247" t="s">
        <v>471</v>
      </c>
      <c r="C91" s="328" t="s">
        <v>441</v>
      </c>
      <c r="D91" s="329" t="str">
        <f>'Перечень'!D84</f>
        <v/>
      </c>
      <c r="E91" s="218" t="s">
        <v>372</v>
      </c>
      <c r="F91" s="219" t="str">
        <f>'Перечень'!F84</f>
        <v/>
      </c>
      <c r="G91" s="330"/>
      <c r="H91" s="221">
        <f t="shared" si="10"/>
        <v>0</v>
      </c>
      <c r="I91" s="331" t="s">
        <v>442</v>
      </c>
      <c r="J91" s="339" t="str">
        <f>'Перечень'!H84</f>
        <v/>
      </c>
      <c r="K91" s="340"/>
      <c r="L91" s="341">
        <f t="shared" si="11"/>
        <v>0</v>
      </c>
      <c r="M91" s="225" t="str">
        <f>'Перечень'!I84</f>
        <v/>
      </c>
      <c r="N91" s="336"/>
      <c r="O91" s="337">
        <f t="shared" si="12"/>
        <v>0</v>
      </c>
    </row>
    <row r="92" ht="14.25" customHeight="1">
      <c r="A92" s="14"/>
      <c r="B92" s="14"/>
      <c r="C92" s="328" t="s">
        <v>441</v>
      </c>
      <c r="D92" s="329" t="str">
        <f>'Перечень'!D85</f>
        <v/>
      </c>
      <c r="E92" s="218" t="s">
        <v>373</v>
      </c>
      <c r="F92" s="219" t="str">
        <f>'Перечень'!F85</f>
        <v/>
      </c>
      <c r="G92" s="330"/>
      <c r="H92" s="221">
        <f t="shared" si="10"/>
        <v>0</v>
      </c>
      <c r="I92" s="331" t="s">
        <v>442</v>
      </c>
      <c r="J92" s="339" t="str">
        <f>'Перечень'!H85</f>
        <v/>
      </c>
      <c r="K92" s="340"/>
      <c r="L92" s="341">
        <f t="shared" si="11"/>
        <v>0</v>
      </c>
      <c r="M92" s="225" t="str">
        <f>'Перечень'!I85</f>
        <v/>
      </c>
      <c r="N92" s="336"/>
      <c r="O92" s="337">
        <f t="shared" si="12"/>
        <v>0</v>
      </c>
    </row>
    <row r="93" ht="13.5" customHeight="1">
      <c r="A93" s="327" t="s">
        <v>472</v>
      </c>
      <c r="B93" s="247" t="s">
        <v>428</v>
      </c>
      <c r="C93" s="328" t="s">
        <v>441</v>
      </c>
      <c r="D93" s="329" t="str">
        <f>'Перечень'!D86</f>
        <v/>
      </c>
      <c r="E93" s="218" t="s">
        <v>372</v>
      </c>
      <c r="F93" s="219" t="str">
        <f>'Перечень'!F86</f>
        <v/>
      </c>
      <c r="G93" s="330"/>
      <c r="H93" s="221">
        <f t="shared" si="10"/>
        <v>0</v>
      </c>
      <c r="I93" s="328"/>
      <c r="J93" s="347" t="str">
        <f>'Перечень'!H86</f>
        <v/>
      </c>
      <c r="K93" s="348"/>
      <c r="L93" s="349">
        <f t="shared" si="11"/>
        <v>0</v>
      </c>
      <c r="M93" s="225" t="str">
        <f>'Перечень'!I86</f>
        <v/>
      </c>
      <c r="N93" s="336"/>
      <c r="O93" s="337">
        <f t="shared" si="12"/>
        <v>0</v>
      </c>
    </row>
    <row r="94" ht="14.25" customHeight="1">
      <c r="A94" s="14"/>
      <c r="B94" s="14"/>
      <c r="C94" s="328" t="s">
        <v>441</v>
      </c>
      <c r="D94" s="329" t="str">
        <f>'Перечень'!D87</f>
        <v/>
      </c>
      <c r="E94" s="218" t="s">
        <v>373</v>
      </c>
      <c r="F94" s="219" t="str">
        <f>'Перечень'!F87</f>
        <v/>
      </c>
      <c r="G94" s="330"/>
      <c r="H94" s="221">
        <f t="shared" si="10"/>
        <v>0</v>
      </c>
      <c r="I94" s="328"/>
      <c r="J94" s="347" t="str">
        <f>'Перечень'!H87</f>
        <v/>
      </c>
      <c r="K94" s="348"/>
      <c r="L94" s="349">
        <f t="shared" si="11"/>
        <v>0</v>
      </c>
      <c r="M94" s="225" t="str">
        <f>'Перечень'!I87</f>
        <v/>
      </c>
      <c r="N94" s="336"/>
      <c r="O94" s="337">
        <f t="shared" si="12"/>
        <v>0</v>
      </c>
    </row>
    <row r="95" ht="13.5" customHeight="1">
      <c r="A95" s="327" t="s">
        <v>473</v>
      </c>
      <c r="B95" s="247" t="s">
        <v>428</v>
      </c>
      <c r="C95" s="328" t="s">
        <v>441</v>
      </c>
      <c r="D95" s="329" t="str">
        <f>'Перечень'!D88</f>
        <v/>
      </c>
      <c r="E95" s="218" t="s">
        <v>372</v>
      </c>
      <c r="F95" s="219" t="str">
        <f>'Перечень'!F88</f>
        <v/>
      </c>
      <c r="G95" s="330"/>
      <c r="H95" s="221">
        <f t="shared" si="10"/>
        <v>0</v>
      </c>
      <c r="I95" s="328"/>
      <c r="J95" s="347" t="str">
        <f>'Перечень'!H88</f>
        <v/>
      </c>
      <c r="K95" s="348"/>
      <c r="L95" s="349">
        <f t="shared" si="11"/>
        <v>0</v>
      </c>
      <c r="M95" s="225" t="str">
        <f>'Перечень'!I88</f>
        <v/>
      </c>
      <c r="N95" s="336"/>
      <c r="O95" s="337">
        <f t="shared" si="12"/>
        <v>0</v>
      </c>
    </row>
    <row r="96" ht="14.25" customHeight="1">
      <c r="A96" s="14"/>
      <c r="B96" s="14"/>
      <c r="C96" s="328" t="s">
        <v>441</v>
      </c>
      <c r="D96" s="329" t="str">
        <f>'Перечень'!D89</f>
        <v/>
      </c>
      <c r="E96" s="218" t="s">
        <v>373</v>
      </c>
      <c r="F96" s="219" t="str">
        <f>'Перечень'!F89</f>
        <v/>
      </c>
      <c r="G96" s="330"/>
      <c r="H96" s="221">
        <f t="shared" si="10"/>
        <v>0</v>
      </c>
      <c r="I96" s="328"/>
      <c r="J96" s="347" t="str">
        <f>'Перечень'!H89</f>
        <v/>
      </c>
      <c r="K96" s="348"/>
      <c r="L96" s="349">
        <f t="shared" si="11"/>
        <v>0</v>
      </c>
      <c r="M96" s="225" t="str">
        <f>'Перечень'!I89</f>
        <v/>
      </c>
      <c r="N96" s="336"/>
      <c r="O96" s="337">
        <f t="shared" si="12"/>
        <v>0</v>
      </c>
    </row>
    <row r="97" ht="13.5" customHeight="1">
      <c r="A97" s="314" t="s">
        <v>474</v>
      </c>
      <c r="B97" s="147"/>
      <c r="C97" s="316"/>
      <c r="D97" s="346"/>
      <c r="E97" s="296" t="s">
        <v>372</v>
      </c>
      <c r="F97" s="297">
        <f t="shared" ref="F97:G97" si="13">F69+F71+F73+F75+F77+F79+F81+F83+F85+F87+F89+F91+F93+F95</f>
        <v>0</v>
      </c>
      <c r="G97" s="297">
        <f t="shared" si="13"/>
        <v>0</v>
      </c>
      <c r="H97" s="297">
        <f t="shared" si="10"/>
        <v>0</v>
      </c>
      <c r="I97" s="296" t="s">
        <v>434</v>
      </c>
      <c r="J97" s="318" t="s">
        <v>434</v>
      </c>
      <c r="K97" s="318" t="s">
        <v>434</v>
      </c>
      <c r="L97" s="318" t="s">
        <v>434</v>
      </c>
      <c r="M97" s="297">
        <f t="shared" ref="M97:N97" si="14">M69+M71+M73+M75+M77+M79+M81+M83+M85+M87+M89+M91+M93+M95</f>
        <v>0</v>
      </c>
      <c r="N97" s="297">
        <f t="shared" si="14"/>
        <v>0</v>
      </c>
      <c r="O97" s="297">
        <f t="shared" si="12"/>
        <v>0</v>
      </c>
    </row>
    <row r="98" ht="13.5" customHeight="1">
      <c r="A98" s="293"/>
      <c r="B98" s="294"/>
      <c r="C98" s="288"/>
      <c r="D98" s="346"/>
      <c r="E98" s="296" t="s">
        <v>373</v>
      </c>
      <c r="F98" s="297">
        <f t="shared" ref="F98:G98" si="15">F70+F72+F74+F76+F78+F80+F82+F84+F86+F88+F90+F92+F94+F96</f>
        <v>0</v>
      </c>
      <c r="G98" s="297">
        <f t="shared" si="15"/>
        <v>0</v>
      </c>
      <c r="H98" s="297">
        <f t="shared" si="10"/>
        <v>0</v>
      </c>
      <c r="I98" s="290"/>
      <c r="J98" s="292"/>
      <c r="K98" s="292"/>
      <c r="L98" s="292"/>
      <c r="M98" s="297">
        <f t="shared" ref="M98:N98" si="16">M70+M72+M74+M76+M78+M80+M82+M84+M86+M88+M90+M92+M94+M96</f>
        <v>0</v>
      </c>
      <c r="N98" s="297">
        <f t="shared" si="16"/>
        <v>0</v>
      </c>
      <c r="O98" s="297">
        <f t="shared" si="12"/>
        <v>0</v>
      </c>
    </row>
    <row r="99" ht="12.75" customHeight="1">
      <c r="A99" s="152"/>
      <c r="B99" s="153"/>
      <c r="C99" s="288"/>
      <c r="D99" s="345"/>
      <c r="E99" s="290" t="s">
        <v>437</v>
      </c>
      <c r="F99" s="291">
        <f t="shared" ref="F99:G99" si="17">F97+F98</f>
        <v>0</v>
      </c>
      <c r="G99" s="291">
        <f t="shared" si="17"/>
        <v>0</v>
      </c>
      <c r="H99" s="291">
        <f t="shared" si="10"/>
        <v>0</v>
      </c>
      <c r="I99" s="290"/>
      <c r="J99" s="292"/>
      <c r="K99" s="292"/>
      <c r="L99" s="292"/>
      <c r="M99" s="291">
        <f t="shared" ref="M99:N99" si="18">M97+M98</f>
        <v>0</v>
      </c>
      <c r="N99" s="291">
        <f t="shared" si="18"/>
        <v>0</v>
      </c>
      <c r="O99" s="291">
        <f t="shared" si="12"/>
        <v>0</v>
      </c>
    </row>
    <row r="100" ht="36.0" customHeight="1">
      <c r="A100" s="350" t="s">
        <v>478</v>
      </c>
      <c r="B100" s="351" t="s">
        <v>479</v>
      </c>
      <c r="C100" s="320"/>
      <c r="D100" s="321"/>
      <c r="E100" s="352"/>
      <c r="F100" s="353"/>
      <c r="G100" s="353"/>
      <c r="H100" s="324"/>
      <c r="I100" s="321"/>
      <c r="J100" s="325"/>
      <c r="K100" s="325"/>
      <c r="L100" s="325"/>
      <c r="M100" s="326"/>
      <c r="N100" s="326"/>
      <c r="O100" s="326"/>
    </row>
    <row r="101" ht="12.75" customHeight="1">
      <c r="A101" s="327" t="s">
        <v>480</v>
      </c>
      <c r="B101" s="247" t="s">
        <v>440</v>
      </c>
      <c r="C101" s="354"/>
      <c r="D101" s="355"/>
      <c r="E101" s="356"/>
      <c r="F101" s="357"/>
      <c r="G101" s="357"/>
      <c r="H101" s="358"/>
      <c r="I101" s="359"/>
      <c r="J101" s="360"/>
      <c r="K101" s="360"/>
      <c r="L101" s="360"/>
      <c r="M101" s="361"/>
      <c r="N101" s="361"/>
      <c r="O101" s="361"/>
    </row>
    <row r="102" ht="12.75" customHeight="1">
      <c r="A102" s="14"/>
      <c r="B102" s="14"/>
      <c r="C102" s="362"/>
      <c r="D102" s="363"/>
      <c r="E102" s="364"/>
      <c r="F102" s="365"/>
      <c r="G102" s="365"/>
      <c r="H102" s="366"/>
      <c r="I102" s="367"/>
      <c r="J102" s="368"/>
      <c r="K102" s="368"/>
      <c r="L102" s="368"/>
      <c r="M102" s="369"/>
      <c r="N102" s="369"/>
      <c r="O102" s="369"/>
    </row>
    <row r="103" ht="24.0" customHeight="1">
      <c r="A103" s="327" t="s">
        <v>481</v>
      </c>
      <c r="B103" s="247" t="s">
        <v>482</v>
      </c>
      <c r="C103" s="328" t="s">
        <v>441</v>
      </c>
      <c r="D103" s="329" t="str">
        <f>'Перечень'!D96</f>
        <v/>
      </c>
      <c r="E103" s="218" t="s">
        <v>372</v>
      </c>
      <c r="F103" s="219" t="str">
        <f>'Перечень'!F96</f>
        <v/>
      </c>
      <c r="G103" s="330"/>
      <c r="H103" s="337">
        <f t="shared" ref="H103:H119" si="19">G103-F103</f>
        <v>0</v>
      </c>
      <c r="I103" s="331" t="s">
        <v>442</v>
      </c>
      <c r="J103" s="332" t="str">
        <f>'Перечень'!H96</f>
        <v/>
      </c>
      <c r="K103" s="333"/>
      <c r="L103" s="334">
        <f t="shared" ref="L103:L119" si="20">K103-J103</f>
        <v>0</v>
      </c>
      <c r="M103" s="225" t="str">
        <f>'Перечень'!I96</f>
        <v/>
      </c>
      <c r="N103" s="336"/>
      <c r="O103" s="337">
        <f t="shared" ref="O103:O119" si="21">N103-M103</f>
        <v>0</v>
      </c>
    </row>
    <row r="104" ht="23.25" customHeight="1">
      <c r="A104" s="14"/>
      <c r="B104" s="14"/>
      <c r="C104" s="328" t="s">
        <v>441</v>
      </c>
      <c r="D104" s="329" t="str">
        <f>'Перечень'!D97</f>
        <v/>
      </c>
      <c r="E104" s="218" t="s">
        <v>373</v>
      </c>
      <c r="F104" s="219" t="str">
        <f>'Перечень'!F97</f>
        <v/>
      </c>
      <c r="G104" s="330"/>
      <c r="H104" s="337">
        <f t="shared" si="19"/>
        <v>0</v>
      </c>
      <c r="I104" s="331" t="s">
        <v>442</v>
      </c>
      <c r="J104" s="332" t="str">
        <f>'Перечень'!H97</f>
        <v/>
      </c>
      <c r="K104" s="333"/>
      <c r="L104" s="334">
        <f t="shared" si="20"/>
        <v>0</v>
      </c>
      <c r="M104" s="225" t="str">
        <f>'Перечень'!I97</f>
        <v/>
      </c>
      <c r="N104" s="336"/>
      <c r="O104" s="337">
        <f t="shared" si="21"/>
        <v>0</v>
      </c>
    </row>
    <row r="105" ht="13.5" customHeight="1">
      <c r="A105" s="327" t="s">
        <v>483</v>
      </c>
      <c r="B105" s="247" t="s">
        <v>484</v>
      </c>
      <c r="C105" s="328" t="s">
        <v>441</v>
      </c>
      <c r="D105" s="329" t="str">
        <f>'Перечень'!D98</f>
        <v/>
      </c>
      <c r="E105" s="218" t="s">
        <v>372</v>
      </c>
      <c r="F105" s="219" t="str">
        <f>'Перечень'!F98</f>
        <v/>
      </c>
      <c r="G105" s="330"/>
      <c r="H105" s="337">
        <f t="shared" si="19"/>
        <v>0</v>
      </c>
      <c r="I105" s="331" t="s">
        <v>442</v>
      </c>
      <c r="J105" s="332" t="str">
        <f>'Перечень'!H98</f>
        <v/>
      </c>
      <c r="K105" s="333"/>
      <c r="L105" s="334">
        <f t="shared" si="20"/>
        <v>0</v>
      </c>
      <c r="M105" s="225" t="str">
        <f>'Перечень'!I98</f>
        <v/>
      </c>
      <c r="N105" s="336"/>
      <c r="O105" s="337">
        <f t="shared" si="21"/>
        <v>0</v>
      </c>
    </row>
    <row r="106" ht="13.5" customHeight="1">
      <c r="A106" s="14"/>
      <c r="B106" s="14"/>
      <c r="C106" s="328" t="s">
        <v>441</v>
      </c>
      <c r="D106" s="329" t="str">
        <f>'Перечень'!D99</f>
        <v/>
      </c>
      <c r="E106" s="218" t="s">
        <v>373</v>
      </c>
      <c r="F106" s="219" t="str">
        <f>'Перечень'!F99</f>
        <v/>
      </c>
      <c r="G106" s="330"/>
      <c r="H106" s="337">
        <f t="shared" si="19"/>
        <v>0</v>
      </c>
      <c r="I106" s="331" t="s">
        <v>442</v>
      </c>
      <c r="J106" s="332" t="str">
        <f>'Перечень'!H99</f>
        <v/>
      </c>
      <c r="K106" s="333"/>
      <c r="L106" s="334">
        <f t="shared" si="20"/>
        <v>0</v>
      </c>
      <c r="M106" s="225" t="str">
        <f>'Перечень'!I99</f>
        <v/>
      </c>
      <c r="N106" s="336"/>
      <c r="O106" s="337">
        <f t="shared" si="21"/>
        <v>0</v>
      </c>
    </row>
    <row r="107" ht="14.25" customHeight="1">
      <c r="A107" s="327" t="s">
        <v>485</v>
      </c>
      <c r="B107" s="247" t="s">
        <v>486</v>
      </c>
      <c r="C107" s="328" t="s">
        <v>441</v>
      </c>
      <c r="D107" s="329" t="str">
        <f>'Перечень'!D100</f>
        <v/>
      </c>
      <c r="E107" s="218" t="s">
        <v>372</v>
      </c>
      <c r="F107" s="219" t="str">
        <f>'Перечень'!F100</f>
        <v/>
      </c>
      <c r="G107" s="330"/>
      <c r="H107" s="337">
        <f t="shared" si="19"/>
        <v>0</v>
      </c>
      <c r="I107" s="331" t="s">
        <v>442</v>
      </c>
      <c r="J107" s="332" t="str">
        <f>'Перечень'!H100</f>
        <v/>
      </c>
      <c r="K107" s="333"/>
      <c r="L107" s="334">
        <f t="shared" si="20"/>
        <v>0</v>
      </c>
      <c r="M107" s="225" t="str">
        <f>'Перечень'!I100</f>
        <v/>
      </c>
      <c r="N107" s="336"/>
      <c r="O107" s="337">
        <f t="shared" si="21"/>
        <v>0</v>
      </c>
    </row>
    <row r="108" ht="13.5" customHeight="1">
      <c r="A108" s="14"/>
      <c r="B108" s="14"/>
      <c r="C108" s="328" t="s">
        <v>441</v>
      </c>
      <c r="D108" s="329" t="str">
        <f>'Перечень'!D101</f>
        <v/>
      </c>
      <c r="E108" s="218" t="s">
        <v>373</v>
      </c>
      <c r="F108" s="219" t="str">
        <f>'Перечень'!F101</f>
        <v/>
      </c>
      <c r="G108" s="330"/>
      <c r="H108" s="337">
        <f t="shared" si="19"/>
        <v>0</v>
      </c>
      <c r="I108" s="331" t="s">
        <v>442</v>
      </c>
      <c r="J108" s="332" t="str">
        <f>'Перечень'!H101</f>
        <v/>
      </c>
      <c r="K108" s="333"/>
      <c r="L108" s="334">
        <f t="shared" si="20"/>
        <v>0</v>
      </c>
      <c r="M108" s="225" t="str">
        <f>'Перечень'!I101</f>
        <v/>
      </c>
      <c r="N108" s="336"/>
      <c r="O108" s="337">
        <f t="shared" si="21"/>
        <v>0</v>
      </c>
    </row>
    <row r="109" ht="14.25" customHeight="1">
      <c r="A109" s="327" t="s">
        <v>487</v>
      </c>
      <c r="B109" s="247" t="s">
        <v>488</v>
      </c>
      <c r="C109" s="328" t="s">
        <v>441</v>
      </c>
      <c r="D109" s="329" t="str">
        <f>'Перечень'!D102</f>
        <v/>
      </c>
      <c r="E109" s="218" t="s">
        <v>372</v>
      </c>
      <c r="F109" s="219" t="str">
        <f>'Перечень'!F102</f>
        <v/>
      </c>
      <c r="G109" s="330"/>
      <c r="H109" s="337">
        <f t="shared" si="19"/>
        <v>0</v>
      </c>
      <c r="I109" s="331" t="s">
        <v>442</v>
      </c>
      <c r="J109" s="332" t="str">
        <f>'Перечень'!H102</f>
        <v/>
      </c>
      <c r="K109" s="333"/>
      <c r="L109" s="334">
        <f t="shared" si="20"/>
        <v>0</v>
      </c>
      <c r="M109" s="225" t="str">
        <f>'Перечень'!I102</f>
        <v/>
      </c>
      <c r="N109" s="336"/>
      <c r="O109" s="337">
        <f t="shared" si="21"/>
        <v>0</v>
      </c>
    </row>
    <row r="110" ht="14.25" customHeight="1">
      <c r="A110" s="14"/>
      <c r="B110" s="14"/>
      <c r="C110" s="328" t="s">
        <v>441</v>
      </c>
      <c r="D110" s="329" t="str">
        <f>'Перечень'!D103</f>
        <v/>
      </c>
      <c r="E110" s="218" t="s">
        <v>373</v>
      </c>
      <c r="F110" s="219" t="str">
        <f>'Перечень'!F103</f>
        <v/>
      </c>
      <c r="G110" s="330"/>
      <c r="H110" s="337">
        <f t="shared" si="19"/>
        <v>0</v>
      </c>
      <c r="I110" s="331" t="s">
        <v>442</v>
      </c>
      <c r="J110" s="332" t="str">
        <f>'Перечень'!H103</f>
        <v/>
      </c>
      <c r="K110" s="333"/>
      <c r="L110" s="334">
        <f t="shared" si="20"/>
        <v>0</v>
      </c>
      <c r="M110" s="225" t="str">
        <f>'Перечень'!I103</f>
        <v/>
      </c>
      <c r="N110" s="336"/>
      <c r="O110" s="337">
        <f t="shared" si="21"/>
        <v>0</v>
      </c>
    </row>
    <row r="111" ht="13.5" customHeight="1">
      <c r="A111" s="327" t="s">
        <v>487</v>
      </c>
      <c r="B111" s="247" t="s">
        <v>489</v>
      </c>
      <c r="C111" s="328" t="s">
        <v>441</v>
      </c>
      <c r="D111" s="329" t="str">
        <f>'Перечень'!D104</f>
        <v/>
      </c>
      <c r="E111" s="218" t="s">
        <v>372</v>
      </c>
      <c r="F111" s="219" t="str">
        <f>'Перечень'!F104</f>
        <v/>
      </c>
      <c r="G111" s="330"/>
      <c r="H111" s="337">
        <f t="shared" si="19"/>
        <v>0</v>
      </c>
      <c r="I111" s="331" t="s">
        <v>442</v>
      </c>
      <c r="J111" s="332" t="str">
        <f>'Перечень'!H104</f>
        <v/>
      </c>
      <c r="K111" s="333"/>
      <c r="L111" s="334">
        <f t="shared" si="20"/>
        <v>0</v>
      </c>
      <c r="M111" s="225" t="str">
        <f>'Перечень'!I104</f>
        <v/>
      </c>
      <c r="N111" s="336"/>
      <c r="O111" s="337">
        <f t="shared" si="21"/>
        <v>0</v>
      </c>
    </row>
    <row r="112" ht="15.0" customHeight="1">
      <c r="A112" s="14"/>
      <c r="B112" s="14"/>
      <c r="C112" s="328" t="s">
        <v>441</v>
      </c>
      <c r="D112" s="329" t="str">
        <f>'Перечень'!D105</f>
        <v/>
      </c>
      <c r="E112" s="218" t="s">
        <v>373</v>
      </c>
      <c r="F112" s="219" t="str">
        <f>'Перечень'!F105</f>
        <v/>
      </c>
      <c r="G112" s="330"/>
      <c r="H112" s="337">
        <f t="shared" si="19"/>
        <v>0</v>
      </c>
      <c r="I112" s="331" t="s">
        <v>442</v>
      </c>
      <c r="J112" s="332" t="str">
        <f>'Перечень'!H105</f>
        <v/>
      </c>
      <c r="K112" s="333"/>
      <c r="L112" s="334">
        <f t="shared" si="20"/>
        <v>0</v>
      </c>
      <c r="M112" s="225" t="str">
        <f>'Перечень'!I105</f>
        <v/>
      </c>
      <c r="N112" s="336"/>
      <c r="O112" s="337">
        <f t="shared" si="21"/>
        <v>0</v>
      </c>
    </row>
    <row r="113" ht="13.5" customHeight="1">
      <c r="A113" s="327" t="s">
        <v>490</v>
      </c>
      <c r="B113" s="247" t="s">
        <v>428</v>
      </c>
      <c r="C113" s="328" t="s">
        <v>441</v>
      </c>
      <c r="D113" s="329" t="str">
        <f>'Перечень'!D106</f>
        <v/>
      </c>
      <c r="E113" s="218" t="s">
        <v>372</v>
      </c>
      <c r="F113" s="219" t="str">
        <f>'Перечень'!F106</f>
        <v/>
      </c>
      <c r="G113" s="330"/>
      <c r="H113" s="337">
        <f t="shared" si="19"/>
        <v>0</v>
      </c>
      <c r="I113" s="331" t="s">
        <v>442</v>
      </c>
      <c r="J113" s="332" t="str">
        <f>'Перечень'!H106</f>
        <v/>
      </c>
      <c r="K113" s="333"/>
      <c r="L113" s="334">
        <f t="shared" si="20"/>
        <v>0</v>
      </c>
      <c r="M113" s="225" t="str">
        <f>'Перечень'!I106</f>
        <v/>
      </c>
      <c r="N113" s="336"/>
      <c r="O113" s="337">
        <f t="shared" si="21"/>
        <v>0</v>
      </c>
    </row>
    <row r="114" ht="15.0" customHeight="1">
      <c r="A114" s="14"/>
      <c r="B114" s="14"/>
      <c r="C114" s="328" t="s">
        <v>441</v>
      </c>
      <c r="D114" s="329" t="str">
        <f>'Перечень'!D107</f>
        <v/>
      </c>
      <c r="E114" s="218" t="s">
        <v>373</v>
      </c>
      <c r="F114" s="219" t="str">
        <f>'Перечень'!F107</f>
        <v/>
      </c>
      <c r="G114" s="330"/>
      <c r="H114" s="337">
        <f t="shared" si="19"/>
        <v>0</v>
      </c>
      <c r="I114" s="331" t="s">
        <v>442</v>
      </c>
      <c r="J114" s="332" t="str">
        <f>'Перечень'!H107</f>
        <v/>
      </c>
      <c r="K114" s="333"/>
      <c r="L114" s="334">
        <f t="shared" si="20"/>
        <v>0</v>
      </c>
      <c r="M114" s="225" t="str">
        <f>'Перечень'!I107</f>
        <v/>
      </c>
      <c r="N114" s="336"/>
      <c r="O114" s="337">
        <f t="shared" si="21"/>
        <v>0</v>
      </c>
    </row>
    <row r="115" ht="13.5" customHeight="1">
      <c r="A115" s="327" t="s">
        <v>491</v>
      </c>
      <c r="B115" s="247" t="s">
        <v>428</v>
      </c>
      <c r="C115" s="328" t="s">
        <v>441</v>
      </c>
      <c r="D115" s="329" t="str">
        <f>'Перечень'!D108</f>
        <v/>
      </c>
      <c r="E115" s="218" t="s">
        <v>372</v>
      </c>
      <c r="F115" s="219" t="str">
        <f>'Перечень'!F108</f>
        <v/>
      </c>
      <c r="G115" s="330"/>
      <c r="H115" s="337">
        <f t="shared" si="19"/>
        <v>0</v>
      </c>
      <c r="I115" s="331" t="s">
        <v>442</v>
      </c>
      <c r="J115" s="332" t="str">
        <f>'Перечень'!H108</f>
        <v/>
      </c>
      <c r="K115" s="333"/>
      <c r="L115" s="334">
        <f t="shared" si="20"/>
        <v>0</v>
      </c>
      <c r="M115" s="225" t="str">
        <f>'Перечень'!I108</f>
        <v/>
      </c>
      <c r="N115" s="336"/>
      <c r="O115" s="337">
        <f t="shared" si="21"/>
        <v>0</v>
      </c>
    </row>
    <row r="116" ht="13.5" customHeight="1">
      <c r="A116" s="14"/>
      <c r="B116" s="14"/>
      <c r="C116" s="328" t="s">
        <v>441</v>
      </c>
      <c r="D116" s="329" t="str">
        <f>'Перечень'!D109</f>
        <v/>
      </c>
      <c r="E116" s="218" t="s">
        <v>373</v>
      </c>
      <c r="F116" s="219" t="str">
        <f>'Перечень'!F109</f>
        <v/>
      </c>
      <c r="G116" s="330"/>
      <c r="H116" s="337">
        <f t="shared" si="19"/>
        <v>0</v>
      </c>
      <c r="I116" s="331" t="s">
        <v>442</v>
      </c>
      <c r="J116" s="332" t="str">
        <f>'Перечень'!H109</f>
        <v/>
      </c>
      <c r="K116" s="333"/>
      <c r="L116" s="334">
        <f t="shared" si="20"/>
        <v>0</v>
      </c>
      <c r="M116" s="225" t="str">
        <f>'Перечень'!I109</f>
        <v/>
      </c>
      <c r="N116" s="336"/>
      <c r="O116" s="337">
        <f t="shared" si="21"/>
        <v>0</v>
      </c>
    </row>
    <row r="117" ht="12.0" customHeight="1">
      <c r="A117" s="385" t="s">
        <v>492</v>
      </c>
      <c r="B117" s="147"/>
      <c r="C117" s="386"/>
      <c r="D117" s="387"/>
      <c r="E117" s="388" t="s">
        <v>372</v>
      </c>
      <c r="F117" s="221">
        <f t="shared" ref="F117:G117" si="22">F103+F105+F107+F109+F111+F113+F115</f>
        <v>0</v>
      </c>
      <c r="G117" s="221">
        <f t="shared" si="22"/>
        <v>0</v>
      </c>
      <c r="H117" s="221">
        <f t="shared" si="19"/>
        <v>0</v>
      </c>
      <c r="I117" s="388" t="s">
        <v>434</v>
      </c>
      <c r="J117" s="391">
        <f t="shared" ref="J117:K117" si="23">J103+J105+J107+J109+J111+J113+J115</f>
        <v>0</v>
      </c>
      <c r="K117" s="391">
        <f t="shared" si="23"/>
        <v>0</v>
      </c>
      <c r="L117" s="391">
        <f t="shared" si="20"/>
        <v>0</v>
      </c>
      <c r="M117" s="221">
        <f t="shared" ref="M117:N117" si="24">M103+M105+M107+M109+M111+M113+M115</f>
        <v>0</v>
      </c>
      <c r="N117" s="221">
        <f t="shared" si="24"/>
        <v>0</v>
      </c>
      <c r="O117" s="221">
        <f t="shared" si="21"/>
        <v>0</v>
      </c>
    </row>
    <row r="118" ht="13.5" customHeight="1">
      <c r="A118" s="293"/>
      <c r="B118" s="294"/>
      <c r="C118" s="386"/>
      <c r="D118" s="387"/>
      <c r="E118" s="388" t="s">
        <v>373</v>
      </c>
      <c r="F118" s="221">
        <f t="shared" ref="F118:G118" si="25">F104+F106+F108+F110+F112+F114+F116</f>
        <v>0</v>
      </c>
      <c r="G118" s="221">
        <f t="shared" si="25"/>
        <v>0</v>
      </c>
      <c r="H118" s="221">
        <f t="shared" si="19"/>
        <v>0</v>
      </c>
      <c r="I118" s="392"/>
      <c r="J118" s="391">
        <f t="shared" ref="J118:K118" si="26">J104+J106+J108+J110+J112+J114+J116</f>
        <v>0</v>
      </c>
      <c r="K118" s="391">
        <f t="shared" si="26"/>
        <v>0</v>
      </c>
      <c r="L118" s="391">
        <f t="shared" si="20"/>
        <v>0</v>
      </c>
      <c r="M118" s="221">
        <f t="shared" ref="M118:N118" si="27">M104+M106+M108+M110+M112+M114+M116</f>
        <v>0</v>
      </c>
      <c r="N118" s="221">
        <f t="shared" si="27"/>
        <v>0</v>
      </c>
      <c r="O118" s="221">
        <f t="shared" si="21"/>
        <v>0</v>
      </c>
    </row>
    <row r="119" ht="12.75" customHeight="1">
      <c r="A119" s="152"/>
      <c r="B119" s="153"/>
      <c r="C119" s="386"/>
      <c r="D119" s="394"/>
      <c r="E119" s="392" t="s">
        <v>437</v>
      </c>
      <c r="F119" s="337">
        <f t="shared" ref="F119:G119" si="28">F117+F118</f>
        <v>0</v>
      </c>
      <c r="G119" s="337">
        <f t="shared" si="28"/>
        <v>0</v>
      </c>
      <c r="H119" s="337">
        <f t="shared" si="19"/>
        <v>0</v>
      </c>
      <c r="I119" s="392"/>
      <c r="J119" s="334">
        <f t="shared" ref="J119:K119" si="29">J117+J118</f>
        <v>0</v>
      </c>
      <c r="K119" s="334">
        <f t="shared" si="29"/>
        <v>0</v>
      </c>
      <c r="L119" s="334">
        <f t="shared" si="20"/>
        <v>0</v>
      </c>
      <c r="M119" s="337">
        <f t="shared" ref="M119:N119" si="30">M117+M118</f>
        <v>0</v>
      </c>
      <c r="N119" s="337">
        <f t="shared" si="30"/>
        <v>0</v>
      </c>
      <c r="O119" s="337">
        <f t="shared" si="21"/>
        <v>0</v>
      </c>
    </row>
    <row r="120" ht="12.75" customHeight="1">
      <c r="A120" s="396" t="s">
        <v>493</v>
      </c>
      <c r="B120" s="397" t="s">
        <v>444</v>
      </c>
      <c r="C120" s="354"/>
      <c r="D120" s="355"/>
      <c r="E120" s="356"/>
      <c r="F120" s="357"/>
      <c r="G120" s="357"/>
      <c r="H120" s="358"/>
      <c r="I120" s="359"/>
      <c r="J120" s="360"/>
      <c r="K120" s="360"/>
      <c r="L120" s="360"/>
      <c r="M120" s="361"/>
      <c r="N120" s="361"/>
      <c r="O120" s="361"/>
    </row>
    <row r="121" ht="12.75" customHeight="1">
      <c r="A121" s="14"/>
      <c r="B121" s="14"/>
      <c r="C121" s="362"/>
      <c r="D121" s="363"/>
      <c r="E121" s="364"/>
      <c r="F121" s="365"/>
      <c r="G121" s="365"/>
      <c r="H121" s="366"/>
      <c r="I121" s="367"/>
      <c r="J121" s="368"/>
      <c r="K121" s="368"/>
      <c r="L121" s="368"/>
      <c r="M121" s="369"/>
      <c r="N121" s="369"/>
      <c r="O121" s="369"/>
    </row>
    <row r="122" ht="13.5" customHeight="1">
      <c r="A122" s="327" t="s">
        <v>494</v>
      </c>
      <c r="B122" s="247" t="s">
        <v>495</v>
      </c>
      <c r="C122" s="328" t="s">
        <v>441</v>
      </c>
      <c r="D122" s="329" t="str">
        <f>'Перечень'!D115</f>
        <v/>
      </c>
      <c r="E122" s="218" t="s">
        <v>372</v>
      </c>
      <c r="F122" s="219" t="str">
        <f>'Перечень'!F115</f>
        <v/>
      </c>
      <c r="G122" s="330"/>
      <c r="H122" s="337">
        <f t="shared" ref="H122:H136" si="31">G122-F122</f>
        <v>0</v>
      </c>
      <c r="I122" s="331" t="s">
        <v>442</v>
      </c>
      <c r="J122" s="332" t="str">
        <f>'Перечень'!H115</f>
        <v/>
      </c>
      <c r="K122" s="333"/>
      <c r="L122" s="334">
        <f t="shared" ref="L122:L136" si="32">K122-J122</f>
        <v>0</v>
      </c>
      <c r="M122" s="225" t="str">
        <f>'Перечень'!I115</f>
        <v/>
      </c>
      <c r="N122" s="336"/>
      <c r="O122" s="337">
        <f t="shared" ref="O122:O136" si="33">N122-M122</f>
        <v>0</v>
      </c>
    </row>
    <row r="123" ht="15.0" customHeight="1">
      <c r="A123" s="14"/>
      <c r="B123" s="14"/>
      <c r="C123" s="328" t="s">
        <v>441</v>
      </c>
      <c r="D123" s="329" t="str">
        <f>'Перечень'!D116</f>
        <v/>
      </c>
      <c r="E123" s="218" t="s">
        <v>373</v>
      </c>
      <c r="F123" s="219" t="str">
        <f>'Перечень'!F116</f>
        <v/>
      </c>
      <c r="G123" s="330"/>
      <c r="H123" s="337">
        <f t="shared" si="31"/>
        <v>0</v>
      </c>
      <c r="I123" s="331" t="s">
        <v>442</v>
      </c>
      <c r="J123" s="332" t="str">
        <f>'Перечень'!H116</f>
        <v/>
      </c>
      <c r="K123" s="333"/>
      <c r="L123" s="334">
        <f t="shared" si="32"/>
        <v>0</v>
      </c>
      <c r="M123" s="225" t="str">
        <f>'Перечень'!I116</f>
        <v/>
      </c>
      <c r="N123" s="336"/>
      <c r="O123" s="337">
        <f t="shared" si="33"/>
        <v>0</v>
      </c>
    </row>
    <row r="124" ht="14.25" customHeight="1">
      <c r="A124" s="327" t="s">
        <v>496</v>
      </c>
      <c r="B124" s="247" t="s">
        <v>497</v>
      </c>
      <c r="C124" s="328" t="s">
        <v>441</v>
      </c>
      <c r="D124" s="329" t="str">
        <f>'Перечень'!D117</f>
        <v/>
      </c>
      <c r="E124" s="218" t="s">
        <v>372</v>
      </c>
      <c r="F124" s="219" t="str">
        <f>'Перечень'!F117</f>
        <v/>
      </c>
      <c r="G124" s="330"/>
      <c r="H124" s="337">
        <f t="shared" si="31"/>
        <v>0</v>
      </c>
      <c r="I124" s="331" t="s">
        <v>442</v>
      </c>
      <c r="J124" s="332" t="str">
        <f>'Перечень'!H117</f>
        <v/>
      </c>
      <c r="K124" s="333"/>
      <c r="L124" s="334">
        <f t="shared" si="32"/>
        <v>0</v>
      </c>
      <c r="M124" s="225" t="str">
        <f>'Перечень'!I117</f>
        <v/>
      </c>
      <c r="N124" s="336"/>
      <c r="O124" s="337">
        <f t="shared" si="33"/>
        <v>0</v>
      </c>
    </row>
    <row r="125" ht="13.5" customHeight="1">
      <c r="A125" s="14"/>
      <c r="B125" s="14"/>
      <c r="C125" s="328" t="s">
        <v>441</v>
      </c>
      <c r="D125" s="329" t="str">
        <f>'Перечень'!D118</f>
        <v/>
      </c>
      <c r="E125" s="218" t="s">
        <v>373</v>
      </c>
      <c r="F125" s="219" t="str">
        <f>'Перечень'!F118</f>
        <v/>
      </c>
      <c r="G125" s="330"/>
      <c r="H125" s="337">
        <f t="shared" si="31"/>
        <v>0</v>
      </c>
      <c r="I125" s="331" t="s">
        <v>442</v>
      </c>
      <c r="J125" s="332" t="str">
        <f>'Перечень'!H118</f>
        <v/>
      </c>
      <c r="K125" s="333"/>
      <c r="L125" s="334">
        <f t="shared" si="32"/>
        <v>0</v>
      </c>
      <c r="M125" s="225" t="str">
        <f>'Перечень'!I118</f>
        <v/>
      </c>
      <c r="N125" s="336"/>
      <c r="O125" s="337">
        <f t="shared" si="33"/>
        <v>0</v>
      </c>
    </row>
    <row r="126" ht="12.75" customHeight="1">
      <c r="A126" s="327" t="s">
        <v>498</v>
      </c>
      <c r="B126" s="247" t="s">
        <v>486</v>
      </c>
      <c r="C126" s="328" t="s">
        <v>441</v>
      </c>
      <c r="D126" s="329" t="str">
        <f>'Перечень'!D119</f>
        <v/>
      </c>
      <c r="E126" s="218" t="s">
        <v>372</v>
      </c>
      <c r="F126" s="219" t="str">
        <f>'Перечень'!F119</f>
        <v/>
      </c>
      <c r="G126" s="330"/>
      <c r="H126" s="337">
        <f t="shared" si="31"/>
        <v>0</v>
      </c>
      <c r="I126" s="331" t="s">
        <v>442</v>
      </c>
      <c r="J126" s="332" t="str">
        <f>'Перечень'!H119</f>
        <v/>
      </c>
      <c r="K126" s="333"/>
      <c r="L126" s="334">
        <f t="shared" si="32"/>
        <v>0</v>
      </c>
      <c r="M126" s="225" t="str">
        <f>'Перечень'!I119</f>
        <v/>
      </c>
      <c r="N126" s="336"/>
      <c r="O126" s="337">
        <f t="shared" si="33"/>
        <v>0</v>
      </c>
    </row>
    <row r="127" ht="14.25" customHeight="1">
      <c r="A127" s="14"/>
      <c r="B127" s="14"/>
      <c r="C127" s="328" t="s">
        <v>441</v>
      </c>
      <c r="D127" s="329" t="str">
        <f>'Перечень'!D120</f>
        <v/>
      </c>
      <c r="E127" s="218" t="s">
        <v>373</v>
      </c>
      <c r="F127" s="219" t="str">
        <f>'Перечень'!F120</f>
        <v/>
      </c>
      <c r="G127" s="330"/>
      <c r="H127" s="337">
        <f t="shared" si="31"/>
        <v>0</v>
      </c>
      <c r="I127" s="331" t="s">
        <v>442</v>
      </c>
      <c r="J127" s="332" t="str">
        <f>'Перечень'!H120</f>
        <v/>
      </c>
      <c r="K127" s="333"/>
      <c r="L127" s="334">
        <f t="shared" si="32"/>
        <v>0</v>
      </c>
      <c r="M127" s="225" t="str">
        <f>'Перечень'!I120</f>
        <v/>
      </c>
      <c r="N127" s="336"/>
      <c r="O127" s="337">
        <f t="shared" si="33"/>
        <v>0</v>
      </c>
    </row>
    <row r="128" ht="13.5" customHeight="1">
      <c r="A128" s="327" t="s">
        <v>499</v>
      </c>
      <c r="B128" s="247" t="s">
        <v>500</v>
      </c>
      <c r="C128" s="328" t="s">
        <v>441</v>
      </c>
      <c r="D128" s="329" t="str">
        <f>'Перечень'!D121</f>
        <v/>
      </c>
      <c r="E128" s="218" t="s">
        <v>372</v>
      </c>
      <c r="F128" s="219" t="str">
        <f>'Перечень'!F121</f>
        <v/>
      </c>
      <c r="G128" s="330"/>
      <c r="H128" s="337">
        <f t="shared" si="31"/>
        <v>0</v>
      </c>
      <c r="I128" s="331" t="s">
        <v>442</v>
      </c>
      <c r="J128" s="332" t="str">
        <f>'Перечень'!H121</f>
        <v/>
      </c>
      <c r="K128" s="333"/>
      <c r="L128" s="334">
        <f t="shared" si="32"/>
        <v>0</v>
      </c>
      <c r="M128" s="225" t="str">
        <f>'Перечень'!I121</f>
        <v/>
      </c>
      <c r="N128" s="336"/>
      <c r="O128" s="337">
        <f t="shared" si="33"/>
        <v>0</v>
      </c>
    </row>
    <row r="129" ht="14.25" customHeight="1">
      <c r="A129" s="14"/>
      <c r="B129" s="14"/>
      <c r="C129" s="328" t="s">
        <v>441</v>
      </c>
      <c r="D129" s="329" t="str">
        <f>'Перечень'!D122</f>
        <v/>
      </c>
      <c r="E129" s="218" t="s">
        <v>373</v>
      </c>
      <c r="F129" s="219" t="str">
        <f>'Перечень'!F122</f>
        <v/>
      </c>
      <c r="G129" s="330"/>
      <c r="H129" s="337">
        <f t="shared" si="31"/>
        <v>0</v>
      </c>
      <c r="I129" s="331" t="s">
        <v>442</v>
      </c>
      <c r="J129" s="332" t="str">
        <f>'Перечень'!H122</f>
        <v/>
      </c>
      <c r="K129" s="333"/>
      <c r="L129" s="334">
        <f t="shared" si="32"/>
        <v>0</v>
      </c>
      <c r="M129" s="225" t="str">
        <f>'Перечень'!I122</f>
        <v/>
      </c>
      <c r="N129" s="336"/>
      <c r="O129" s="337">
        <f t="shared" si="33"/>
        <v>0</v>
      </c>
    </row>
    <row r="130" ht="13.5" customHeight="1">
      <c r="A130" s="327" t="s">
        <v>501</v>
      </c>
      <c r="B130" s="247" t="s">
        <v>502</v>
      </c>
      <c r="C130" s="328" t="s">
        <v>441</v>
      </c>
      <c r="D130" s="329" t="str">
        <f>'Перечень'!D123</f>
        <v/>
      </c>
      <c r="E130" s="218" t="s">
        <v>372</v>
      </c>
      <c r="F130" s="219" t="str">
        <f>'Перечень'!F123</f>
        <v/>
      </c>
      <c r="G130" s="330"/>
      <c r="H130" s="337">
        <f t="shared" si="31"/>
        <v>0</v>
      </c>
      <c r="I130" s="331" t="s">
        <v>442</v>
      </c>
      <c r="J130" s="332" t="str">
        <f>'Перечень'!H123</f>
        <v/>
      </c>
      <c r="K130" s="333"/>
      <c r="L130" s="334">
        <f t="shared" si="32"/>
        <v>0</v>
      </c>
      <c r="M130" s="225" t="str">
        <f>'Перечень'!I123</f>
        <v/>
      </c>
      <c r="N130" s="336"/>
      <c r="O130" s="337">
        <f t="shared" si="33"/>
        <v>0</v>
      </c>
    </row>
    <row r="131" ht="15.0" customHeight="1">
      <c r="A131" s="14"/>
      <c r="B131" s="14"/>
      <c r="C131" s="328" t="s">
        <v>441</v>
      </c>
      <c r="D131" s="329" t="str">
        <f>'Перечень'!D124</f>
        <v/>
      </c>
      <c r="E131" s="218" t="s">
        <v>373</v>
      </c>
      <c r="F131" s="219" t="str">
        <f>'Перечень'!F124</f>
        <v/>
      </c>
      <c r="G131" s="330"/>
      <c r="H131" s="337">
        <f t="shared" si="31"/>
        <v>0</v>
      </c>
      <c r="I131" s="331" t="s">
        <v>442</v>
      </c>
      <c r="J131" s="332" t="str">
        <f>'Перечень'!H124</f>
        <v/>
      </c>
      <c r="K131" s="333"/>
      <c r="L131" s="334">
        <f t="shared" si="32"/>
        <v>0</v>
      </c>
      <c r="M131" s="225" t="str">
        <f>'Перечень'!I124</f>
        <v/>
      </c>
      <c r="N131" s="336"/>
      <c r="O131" s="337">
        <f t="shared" si="33"/>
        <v>0</v>
      </c>
    </row>
    <row r="132" ht="11.25" customHeight="1">
      <c r="A132" s="327" t="s">
        <v>503</v>
      </c>
      <c r="B132" s="247" t="s">
        <v>428</v>
      </c>
      <c r="C132" s="328" t="s">
        <v>441</v>
      </c>
      <c r="D132" s="329" t="str">
        <f>'Перечень'!D125</f>
        <v/>
      </c>
      <c r="E132" s="218" t="s">
        <v>372</v>
      </c>
      <c r="F132" s="219" t="str">
        <f>'Перечень'!F125</f>
        <v/>
      </c>
      <c r="G132" s="330"/>
      <c r="H132" s="337">
        <f t="shared" si="31"/>
        <v>0</v>
      </c>
      <c r="I132" s="331" t="s">
        <v>442</v>
      </c>
      <c r="J132" s="332" t="str">
        <f>'Перечень'!H125</f>
        <v/>
      </c>
      <c r="K132" s="333"/>
      <c r="L132" s="334">
        <f t="shared" si="32"/>
        <v>0</v>
      </c>
      <c r="M132" s="225" t="str">
        <f>'Перечень'!I125</f>
        <v/>
      </c>
      <c r="N132" s="336"/>
      <c r="O132" s="337">
        <f t="shared" si="33"/>
        <v>0</v>
      </c>
    </row>
    <row r="133" ht="14.25" customHeight="1">
      <c r="A133" s="14"/>
      <c r="B133" s="14"/>
      <c r="C133" s="328" t="s">
        <v>441</v>
      </c>
      <c r="D133" s="329" t="str">
        <f>'Перечень'!D126</f>
        <v/>
      </c>
      <c r="E133" s="218" t="s">
        <v>373</v>
      </c>
      <c r="F133" s="219" t="str">
        <f>'Перечень'!F126</f>
        <v/>
      </c>
      <c r="G133" s="330"/>
      <c r="H133" s="337">
        <f t="shared" si="31"/>
        <v>0</v>
      </c>
      <c r="I133" s="331" t="s">
        <v>442</v>
      </c>
      <c r="J133" s="332" t="str">
        <f>'Перечень'!H126</f>
        <v/>
      </c>
      <c r="K133" s="333"/>
      <c r="L133" s="334">
        <f t="shared" si="32"/>
        <v>0</v>
      </c>
      <c r="M133" s="225" t="str">
        <f>'Перечень'!I126</f>
        <v/>
      </c>
      <c r="N133" s="336"/>
      <c r="O133" s="337">
        <f t="shared" si="33"/>
        <v>0</v>
      </c>
    </row>
    <row r="134" ht="13.5" customHeight="1">
      <c r="A134" s="385" t="s">
        <v>504</v>
      </c>
      <c r="B134" s="147"/>
      <c r="C134" s="386"/>
      <c r="D134" s="387"/>
      <c r="E134" s="388" t="s">
        <v>372</v>
      </c>
      <c r="F134" s="221">
        <f t="shared" ref="F134:G134" si="34">F122+F124+F126+F128+F130+F132</f>
        <v>0</v>
      </c>
      <c r="G134" s="221">
        <f t="shared" si="34"/>
        <v>0</v>
      </c>
      <c r="H134" s="221">
        <f t="shared" si="31"/>
        <v>0</v>
      </c>
      <c r="I134" s="388" t="s">
        <v>434</v>
      </c>
      <c r="J134" s="391">
        <f t="shared" ref="J134:K134" si="35">J122+J124+J126+J128+J130+J132</f>
        <v>0</v>
      </c>
      <c r="K134" s="391">
        <f t="shared" si="35"/>
        <v>0</v>
      </c>
      <c r="L134" s="391">
        <f t="shared" si="32"/>
        <v>0</v>
      </c>
      <c r="M134" s="221">
        <f t="shared" ref="M134:N134" si="36">M122+M124+M126+M128+M130+M132</f>
        <v>0</v>
      </c>
      <c r="N134" s="221">
        <f t="shared" si="36"/>
        <v>0</v>
      </c>
      <c r="O134" s="221">
        <f t="shared" si="33"/>
        <v>0</v>
      </c>
    </row>
    <row r="135" ht="13.5" customHeight="1">
      <c r="A135" s="293"/>
      <c r="B135" s="294"/>
      <c r="C135" s="386"/>
      <c r="D135" s="387"/>
      <c r="E135" s="388" t="s">
        <v>373</v>
      </c>
      <c r="F135" s="221">
        <f t="shared" ref="F135:G135" si="37">F123+F125+F127+F129+F131+F133</f>
        <v>0</v>
      </c>
      <c r="G135" s="221">
        <f t="shared" si="37"/>
        <v>0</v>
      </c>
      <c r="H135" s="221">
        <f t="shared" si="31"/>
        <v>0</v>
      </c>
      <c r="I135" s="392"/>
      <c r="J135" s="391">
        <f t="shared" ref="J135:K135" si="38">J123+J125+J127+J129+J131+J133</f>
        <v>0</v>
      </c>
      <c r="K135" s="391">
        <f t="shared" si="38"/>
        <v>0</v>
      </c>
      <c r="L135" s="391">
        <f t="shared" si="32"/>
        <v>0</v>
      </c>
      <c r="M135" s="221">
        <f t="shared" ref="M135:N135" si="39">M123+M125+M127+M129+M131+M133</f>
        <v>0</v>
      </c>
      <c r="N135" s="221">
        <f t="shared" si="39"/>
        <v>0</v>
      </c>
      <c r="O135" s="221">
        <f t="shared" si="33"/>
        <v>0</v>
      </c>
    </row>
    <row r="136" ht="12.75" customHeight="1">
      <c r="A136" s="152"/>
      <c r="B136" s="153"/>
      <c r="C136" s="386"/>
      <c r="D136" s="394"/>
      <c r="E136" s="392" t="s">
        <v>437</v>
      </c>
      <c r="F136" s="337">
        <f t="shared" ref="F136:G136" si="40">F134+F135</f>
        <v>0</v>
      </c>
      <c r="G136" s="337">
        <f t="shared" si="40"/>
        <v>0</v>
      </c>
      <c r="H136" s="337">
        <f t="shared" si="31"/>
        <v>0</v>
      </c>
      <c r="I136" s="392"/>
      <c r="J136" s="334">
        <f t="shared" ref="J136:K136" si="41">J134+J135</f>
        <v>0</v>
      </c>
      <c r="K136" s="334">
        <f t="shared" si="41"/>
        <v>0</v>
      </c>
      <c r="L136" s="334">
        <f t="shared" si="32"/>
        <v>0</v>
      </c>
      <c r="M136" s="337">
        <f t="shared" ref="M136:N136" si="42">M134+M135</f>
        <v>0</v>
      </c>
      <c r="N136" s="337">
        <f t="shared" si="42"/>
        <v>0</v>
      </c>
      <c r="O136" s="337">
        <f t="shared" si="33"/>
        <v>0</v>
      </c>
    </row>
    <row r="137" ht="12.75" customHeight="1">
      <c r="A137" s="396" t="s">
        <v>505</v>
      </c>
      <c r="B137" s="397" t="s">
        <v>506</v>
      </c>
      <c r="C137" s="354"/>
      <c r="D137" s="355"/>
      <c r="E137" s="356"/>
      <c r="F137" s="357"/>
      <c r="G137" s="357"/>
      <c r="H137" s="358"/>
      <c r="I137" s="359"/>
      <c r="J137" s="360"/>
      <c r="K137" s="360"/>
      <c r="L137" s="360"/>
      <c r="M137" s="361"/>
      <c r="N137" s="361"/>
      <c r="O137" s="361"/>
    </row>
    <row r="138" ht="12.75" customHeight="1">
      <c r="A138" s="14"/>
      <c r="B138" s="14"/>
      <c r="C138" s="362"/>
      <c r="D138" s="363"/>
      <c r="E138" s="364"/>
      <c r="F138" s="365"/>
      <c r="G138" s="365"/>
      <c r="H138" s="366"/>
      <c r="I138" s="367"/>
      <c r="J138" s="368"/>
      <c r="K138" s="368"/>
      <c r="L138" s="368"/>
      <c r="M138" s="369"/>
      <c r="N138" s="369"/>
      <c r="O138" s="369"/>
    </row>
    <row r="139" ht="24.0" customHeight="1">
      <c r="A139" s="327" t="s">
        <v>507</v>
      </c>
      <c r="B139" s="247" t="s">
        <v>508</v>
      </c>
      <c r="C139" s="328" t="s">
        <v>441</v>
      </c>
      <c r="D139" s="329" t="str">
        <f>'Перечень'!D132</f>
        <v/>
      </c>
      <c r="E139" s="218" t="s">
        <v>372</v>
      </c>
      <c r="F139" s="219" t="str">
        <f>'Перечень'!F132</f>
        <v/>
      </c>
      <c r="G139" s="330"/>
      <c r="H139" s="337">
        <f t="shared" ref="H139:H163" si="43">G139-F139</f>
        <v>0</v>
      </c>
      <c r="I139" s="328" t="s">
        <v>447</v>
      </c>
      <c r="J139" s="339" t="str">
        <f>'Перечень'!H132</f>
        <v/>
      </c>
      <c r="K139" s="340"/>
      <c r="L139" s="341">
        <f t="shared" ref="L139:L163" si="44">K139-J139</f>
        <v>0</v>
      </c>
      <c r="M139" s="225" t="str">
        <f>'Перечень'!I132</f>
        <v/>
      </c>
      <c r="N139" s="336"/>
      <c r="O139" s="337">
        <f t="shared" ref="O139:O163" si="45">N139-M139</f>
        <v>0</v>
      </c>
    </row>
    <row r="140" ht="24.75" customHeight="1">
      <c r="A140" s="14"/>
      <c r="B140" s="14"/>
      <c r="C140" s="328" t="s">
        <v>441</v>
      </c>
      <c r="D140" s="329" t="str">
        <f>'Перечень'!D133</f>
        <v/>
      </c>
      <c r="E140" s="218" t="s">
        <v>373</v>
      </c>
      <c r="F140" s="219" t="str">
        <f>'Перечень'!F133</f>
        <v/>
      </c>
      <c r="G140" s="330"/>
      <c r="H140" s="337">
        <f t="shared" si="43"/>
        <v>0</v>
      </c>
      <c r="I140" s="328" t="s">
        <v>447</v>
      </c>
      <c r="J140" s="339" t="str">
        <f>'Перечень'!H133</f>
        <v/>
      </c>
      <c r="K140" s="340"/>
      <c r="L140" s="341">
        <f t="shared" si="44"/>
        <v>0</v>
      </c>
      <c r="M140" s="225" t="str">
        <f>'Перечень'!I133</f>
        <v/>
      </c>
      <c r="N140" s="336"/>
      <c r="O140" s="337">
        <f t="shared" si="45"/>
        <v>0</v>
      </c>
    </row>
    <row r="141" ht="12.0" customHeight="1">
      <c r="A141" s="327" t="s">
        <v>509</v>
      </c>
      <c r="B141" s="247" t="s">
        <v>510</v>
      </c>
      <c r="C141" s="328" t="s">
        <v>441</v>
      </c>
      <c r="D141" s="329" t="str">
        <f>'Перечень'!D134</f>
        <v/>
      </c>
      <c r="E141" s="218" t="s">
        <v>372</v>
      </c>
      <c r="F141" s="219" t="str">
        <f>'Перечень'!F134</f>
        <v/>
      </c>
      <c r="G141" s="330"/>
      <c r="H141" s="337">
        <f t="shared" si="43"/>
        <v>0</v>
      </c>
      <c r="I141" s="328" t="s">
        <v>447</v>
      </c>
      <c r="J141" s="339" t="str">
        <f>'Перечень'!H134</f>
        <v/>
      </c>
      <c r="K141" s="340"/>
      <c r="L141" s="341">
        <f t="shared" si="44"/>
        <v>0</v>
      </c>
      <c r="M141" s="225" t="str">
        <f>'Перечень'!I134</f>
        <v/>
      </c>
      <c r="N141" s="336"/>
      <c r="O141" s="337">
        <f t="shared" si="45"/>
        <v>0</v>
      </c>
    </row>
    <row r="142" ht="14.25" customHeight="1">
      <c r="A142" s="14"/>
      <c r="B142" s="14"/>
      <c r="C142" s="328" t="s">
        <v>441</v>
      </c>
      <c r="D142" s="329" t="str">
        <f>'Перечень'!D135</f>
        <v/>
      </c>
      <c r="E142" s="218" t="s">
        <v>373</v>
      </c>
      <c r="F142" s="219" t="str">
        <f>'Перечень'!F135</f>
        <v/>
      </c>
      <c r="G142" s="330"/>
      <c r="H142" s="337">
        <f t="shared" si="43"/>
        <v>0</v>
      </c>
      <c r="I142" s="328" t="s">
        <v>447</v>
      </c>
      <c r="J142" s="339" t="str">
        <f>'Перечень'!H135</f>
        <v/>
      </c>
      <c r="K142" s="340"/>
      <c r="L142" s="341">
        <f t="shared" si="44"/>
        <v>0</v>
      </c>
      <c r="M142" s="225" t="str">
        <f>'Перечень'!I135</f>
        <v/>
      </c>
      <c r="N142" s="336"/>
      <c r="O142" s="337">
        <f t="shared" si="45"/>
        <v>0</v>
      </c>
    </row>
    <row r="143" ht="12.0" customHeight="1">
      <c r="A143" s="327" t="s">
        <v>512</v>
      </c>
      <c r="B143" s="247" t="s">
        <v>513</v>
      </c>
      <c r="C143" s="328" t="s">
        <v>441</v>
      </c>
      <c r="D143" s="329" t="str">
        <f>'Перечень'!D136</f>
        <v/>
      </c>
      <c r="E143" s="218" t="s">
        <v>372</v>
      </c>
      <c r="F143" s="219" t="str">
        <f>'Перечень'!F136</f>
        <v/>
      </c>
      <c r="G143" s="330"/>
      <c r="H143" s="337">
        <f t="shared" si="43"/>
        <v>0</v>
      </c>
      <c r="I143" s="328" t="s">
        <v>447</v>
      </c>
      <c r="J143" s="339" t="str">
        <f>'Перечень'!H136</f>
        <v/>
      </c>
      <c r="K143" s="340"/>
      <c r="L143" s="341">
        <f t="shared" si="44"/>
        <v>0</v>
      </c>
      <c r="M143" s="225" t="str">
        <f>'Перечень'!I136</f>
        <v/>
      </c>
      <c r="N143" s="336"/>
      <c r="O143" s="337">
        <f t="shared" si="45"/>
        <v>0</v>
      </c>
    </row>
    <row r="144" ht="13.5" customHeight="1">
      <c r="A144" s="14"/>
      <c r="B144" s="14"/>
      <c r="C144" s="328" t="s">
        <v>441</v>
      </c>
      <c r="D144" s="329" t="str">
        <f>'Перечень'!D137</f>
        <v/>
      </c>
      <c r="E144" s="218" t="s">
        <v>373</v>
      </c>
      <c r="F144" s="219" t="str">
        <f>'Перечень'!F137</f>
        <v/>
      </c>
      <c r="G144" s="330"/>
      <c r="H144" s="337">
        <f t="shared" si="43"/>
        <v>0</v>
      </c>
      <c r="I144" s="328" t="s">
        <v>447</v>
      </c>
      <c r="J144" s="339" t="str">
        <f>'Перечень'!H137</f>
        <v/>
      </c>
      <c r="K144" s="340"/>
      <c r="L144" s="341">
        <f t="shared" si="44"/>
        <v>0</v>
      </c>
      <c r="M144" s="225" t="str">
        <f>'Перечень'!I137</f>
        <v/>
      </c>
      <c r="N144" s="336"/>
      <c r="O144" s="337">
        <f t="shared" si="45"/>
        <v>0</v>
      </c>
    </row>
    <row r="145" ht="13.5" customHeight="1">
      <c r="A145" s="327" t="s">
        <v>514</v>
      </c>
      <c r="B145" s="247" t="s">
        <v>515</v>
      </c>
      <c r="C145" s="328" t="s">
        <v>441</v>
      </c>
      <c r="D145" s="329" t="str">
        <f>'Перечень'!D138</f>
        <v/>
      </c>
      <c r="E145" s="218" t="s">
        <v>372</v>
      </c>
      <c r="F145" s="219" t="str">
        <f>'Перечень'!F138</f>
        <v/>
      </c>
      <c r="G145" s="330"/>
      <c r="H145" s="337">
        <f t="shared" si="43"/>
        <v>0</v>
      </c>
      <c r="I145" s="328" t="s">
        <v>447</v>
      </c>
      <c r="J145" s="339" t="str">
        <f>'Перечень'!H138</f>
        <v/>
      </c>
      <c r="K145" s="340"/>
      <c r="L145" s="341">
        <f t="shared" si="44"/>
        <v>0</v>
      </c>
      <c r="M145" s="225" t="str">
        <f>'Перечень'!I138</f>
        <v/>
      </c>
      <c r="N145" s="336"/>
      <c r="O145" s="337">
        <f t="shared" si="45"/>
        <v>0</v>
      </c>
    </row>
    <row r="146" ht="15.0" customHeight="1">
      <c r="A146" s="14"/>
      <c r="B146" s="14"/>
      <c r="C146" s="328" t="s">
        <v>441</v>
      </c>
      <c r="D146" s="329" t="str">
        <f>'Перечень'!D139</f>
        <v/>
      </c>
      <c r="E146" s="218" t="s">
        <v>373</v>
      </c>
      <c r="F146" s="219" t="str">
        <f>'Перечень'!F139</f>
        <v/>
      </c>
      <c r="G146" s="330"/>
      <c r="H146" s="337">
        <f t="shared" si="43"/>
        <v>0</v>
      </c>
      <c r="I146" s="328" t="s">
        <v>447</v>
      </c>
      <c r="J146" s="339" t="str">
        <f>'Перечень'!H139</f>
        <v/>
      </c>
      <c r="K146" s="340"/>
      <c r="L146" s="341">
        <f t="shared" si="44"/>
        <v>0</v>
      </c>
      <c r="M146" s="225" t="str">
        <f>'Перечень'!I139</f>
        <v/>
      </c>
      <c r="N146" s="336"/>
      <c r="O146" s="337">
        <f t="shared" si="45"/>
        <v>0</v>
      </c>
    </row>
    <row r="147" ht="13.5" customHeight="1">
      <c r="A147" s="327" t="s">
        <v>516</v>
      </c>
      <c r="B147" s="247" t="s">
        <v>517</v>
      </c>
      <c r="C147" s="328" t="s">
        <v>441</v>
      </c>
      <c r="D147" s="329" t="str">
        <f>'Перечень'!D140</f>
        <v/>
      </c>
      <c r="E147" s="218" t="s">
        <v>372</v>
      </c>
      <c r="F147" s="219" t="str">
        <f>'Перечень'!F140</f>
        <v/>
      </c>
      <c r="G147" s="330"/>
      <c r="H147" s="337">
        <f t="shared" si="43"/>
        <v>0</v>
      </c>
      <c r="I147" s="328" t="s">
        <v>447</v>
      </c>
      <c r="J147" s="339" t="str">
        <f>'Перечень'!H140</f>
        <v/>
      </c>
      <c r="K147" s="340"/>
      <c r="L147" s="341">
        <f t="shared" si="44"/>
        <v>0</v>
      </c>
      <c r="M147" s="225" t="str">
        <f>'Перечень'!I140</f>
        <v/>
      </c>
      <c r="N147" s="336"/>
      <c r="O147" s="337">
        <f t="shared" si="45"/>
        <v>0</v>
      </c>
    </row>
    <row r="148" ht="15.0" customHeight="1">
      <c r="A148" s="14"/>
      <c r="B148" s="14"/>
      <c r="C148" s="328" t="s">
        <v>441</v>
      </c>
      <c r="D148" s="329" t="str">
        <f>'Перечень'!D141</f>
        <v/>
      </c>
      <c r="E148" s="218" t="s">
        <v>373</v>
      </c>
      <c r="F148" s="219" t="str">
        <f>'Перечень'!F141</f>
        <v/>
      </c>
      <c r="G148" s="330"/>
      <c r="H148" s="337">
        <f t="shared" si="43"/>
        <v>0</v>
      </c>
      <c r="I148" s="328" t="s">
        <v>447</v>
      </c>
      <c r="J148" s="339" t="str">
        <f>'Перечень'!H141</f>
        <v/>
      </c>
      <c r="K148" s="340"/>
      <c r="L148" s="341">
        <f t="shared" si="44"/>
        <v>0</v>
      </c>
      <c r="M148" s="225" t="str">
        <f>'Перечень'!I141</f>
        <v/>
      </c>
      <c r="N148" s="336"/>
      <c r="O148" s="337">
        <f t="shared" si="45"/>
        <v>0</v>
      </c>
    </row>
    <row r="149" ht="13.5" customHeight="1">
      <c r="A149" s="327" t="s">
        <v>519</v>
      </c>
      <c r="B149" s="247" t="s">
        <v>520</v>
      </c>
      <c r="C149" s="328" t="s">
        <v>441</v>
      </c>
      <c r="D149" s="329" t="str">
        <f>'Перечень'!D142</f>
        <v/>
      </c>
      <c r="E149" s="218" t="s">
        <v>372</v>
      </c>
      <c r="F149" s="219" t="str">
        <f>'Перечень'!F142</f>
        <v/>
      </c>
      <c r="G149" s="330"/>
      <c r="H149" s="337">
        <f t="shared" si="43"/>
        <v>0</v>
      </c>
      <c r="I149" s="328" t="s">
        <v>447</v>
      </c>
      <c r="J149" s="339" t="str">
        <f>'Перечень'!H142</f>
        <v/>
      </c>
      <c r="K149" s="340"/>
      <c r="L149" s="341">
        <f t="shared" si="44"/>
        <v>0</v>
      </c>
      <c r="M149" s="225" t="str">
        <f>'Перечень'!I142</f>
        <v/>
      </c>
      <c r="N149" s="336"/>
      <c r="O149" s="337">
        <f t="shared" si="45"/>
        <v>0</v>
      </c>
    </row>
    <row r="150" ht="14.25" customHeight="1">
      <c r="A150" s="14"/>
      <c r="B150" s="14"/>
      <c r="C150" s="328" t="s">
        <v>441</v>
      </c>
      <c r="D150" s="329" t="str">
        <f>'Перечень'!D143</f>
        <v/>
      </c>
      <c r="E150" s="218" t="s">
        <v>373</v>
      </c>
      <c r="F150" s="219" t="str">
        <f>'Перечень'!F143</f>
        <v/>
      </c>
      <c r="G150" s="330"/>
      <c r="H150" s="337">
        <f t="shared" si="43"/>
        <v>0</v>
      </c>
      <c r="I150" s="328" t="s">
        <v>447</v>
      </c>
      <c r="J150" s="339" t="str">
        <f>'Перечень'!H143</f>
        <v/>
      </c>
      <c r="K150" s="340"/>
      <c r="L150" s="341">
        <f t="shared" si="44"/>
        <v>0</v>
      </c>
      <c r="M150" s="225" t="str">
        <f>'Перечень'!I143</f>
        <v/>
      </c>
      <c r="N150" s="336"/>
      <c r="O150" s="337">
        <f t="shared" si="45"/>
        <v>0</v>
      </c>
    </row>
    <row r="151" ht="13.5" customHeight="1">
      <c r="A151" s="327" t="s">
        <v>521</v>
      </c>
      <c r="B151" s="247" t="s">
        <v>522</v>
      </c>
      <c r="C151" s="328" t="s">
        <v>441</v>
      </c>
      <c r="D151" s="329" t="str">
        <f>'Перечень'!D144</f>
        <v/>
      </c>
      <c r="E151" s="218" t="s">
        <v>372</v>
      </c>
      <c r="F151" s="219" t="str">
        <f>'Перечень'!F144</f>
        <v/>
      </c>
      <c r="G151" s="330"/>
      <c r="H151" s="337">
        <f t="shared" si="43"/>
        <v>0</v>
      </c>
      <c r="I151" s="328" t="s">
        <v>447</v>
      </c>
      <c r="J151" s="332" t="str">
        <f>'Перечень'!H144</f>
        <v/>
      </c>
      <c r="K151" s="333"/>
      <c r="L151" s="334">
        <f t="shared" si="44"/>
        <v>0</v>
      </c>
      <c r="M151" s="225" t="str">
        <f>'Перечень'!I144</f>
        <v/>
      </c>
      <c r="N151" s="336"/>
      <c r="O151" s="337">
        <f t="shared" si="45"/>
        <v>0</v>
      </c>
    </row>
    <row r="152" ht="15.75" customHeight="1">
      <c r="A152" s="14"/>
      <c r="B152" s="14"/>
      <c r="C152" s="328" t="s">
        <v>441</v>
      </c>
      <c r="D152" s="329" t="str">
        <f>'Перечень'!D145</f>
        <v/>
      </c>
      <c r="E152" s="218" t="s">
        <v>373</v>
      </c>
      <c r="F152" s="219" t="str">
        <f>'Перечень'!F145</f>
        <v/>
      </c>
      <c r="G152" s="330"/>
      <c r="H152" s="337">
        <f t="shared" si="43"/>
        <v>0</v>
      </c>
      <c r="I152" s="328" t="s">
        <v>447</v>
      </c>
      <c r="J152" s="332" t="str">
        <f>'Перечень'!H145</f>
        <v/>
      </c>
      <c r="K152" s="333"/>
      <c r="L152" s="334">
        <f t="shared" si="44"/>
        <v>0</v>
      </c>
      <c r="M152" s="225" t="str">
        <f>'Перечень'!I145</f>
        <v/>
      </c>
      <c r="N152" s="336"/>
      <c r="O152" s="337">
        <f t="shared" si="45"/>
        <v>0</v>
      </c>
    </row>
    <row r="153" ht="13.5" customHeight="1">
      <c r="A153" s="327" t="s">
        <v>524</v>
      </c>
      <c r="B153" s="247" t="s">
        <v>525</v>
      </c>
      <c r="C153" s="328" t="s">
        <v>441</v>
      </c>
      <c r="D153" s="329" t="str">
        <f>'Перечень'!D146</f>
        <v/>
      </c>
      <c r="E153" s="218" t="s">
        <v>372</v>
      </c>
      <c r="F153" s="219" t="str">
        <f>'Перечень'!F146</f>
        <v/>
      </c>
      <c r="G153" s="330"/>
      <c r="H153" s="337">
        <f t="shared" si="43"/>
        <v>0</v>
      </c>
      <c r="I153" s="328" t="s">
        <v>447</v>
      </c>
      <c r="J153" s="339" t="str">
        <f>'Перечень'!H146</f>
        <v/>
      </c>
      <c r="K153" s="340"/>
      <c r="L153" s="341">
        <f t="shared" si="44"/>
        <v>0</v>
      </c>
      <c r="M153" s="225" t="str">
        <f>'Перечень'!I146</f>
        <v/>
      </c>
      <c r="N153" s="336"/>
      <c r="O153" s="337">
        <f t="shared" si="45"/>
        <v>0</v>
      </c>
    </row>
    <row r="154" ht="12.75" customHeight="1">
      <c r="A154" s="14"/>
      <c r="B154" s="14"/>
      <c r="C154" s="328" t="s">
        <v>441</v>
      </c>
      <c r="D154" s="329" t="str">
        <f>'Перечень'!D147</f>
        <v/>
      </c>
      <c r="E154" s="218" t="s">
        <v>373</v>
      </c>
      <c r="F154" s="219" t="str">
        <f>'Перечень'!F147</f>
        <v/>
      </c>
      <c r="G154" s="330"/>
      <c r="H154" s="337">
        <f t="shared" si="43"/>
        <v>0</v>
      </c>
      <c r="I154" s="328" t="s">
        <v>447</v>
      </c>
      <c r="J154" s="339" t="str">
        <f>'Перечень'!H147</f>
        <v/>
      </c>
      <c r="K154" s="340"/>
      <c r="L154" s="341">
        <f t="shared" si="44"/>
        <v>0</v>
      </c>
      <c r="M154" s="225" t="str">
        <f>'Перечень'!I147</f>
        <v/>
      </c>
      <c r="N154" s="336"/>
      <c r="O154" s="337">
        <f t="shared" si="45"/>
        <v>0</v>
      </c>
    </row>
    <row r="155" ht="14.25" customHeight="1">
      <c r="A155" s="327" t="s">
        <v>526</v>
      </c>
      <c r="B155" s="247" t="s">
        <v>527</v>
      </c>
      <c r="C155" s="328" t="s">
        <v>441</v>
      </c>
      <c r="D155" s="329" t="str">
        <f>'Перечень'!D148</f>
        <v/>
      </c>
      <c r="E155" s="218" t="s">
        <v>372</v>
      </c>
      <c r="F155" s="219" t="str">
        <f>'Перечень'!F148</f>
        <v/>
      </c>
      <c r="G155" s="330"/>
      <c r="H155" s="337">
        <f t="shared" si="43"/>
        <v>0</v>
      </c>
      <c r="I155" s="328" t="s">
        <v>447</v>
      </c>
      <c r="J155" s="339" t="str">
        <f>'Перечень'!H148</f>
        <v/>
      </c>
      <c r="K155" s="340"/>
      <c r="L155" s="341">
        <f t="shared" si="44"/>
        <v>0</v>
      </c>
      <c r="M155" s="225" t="str">
        <f>'Перечень'!I148</f>
        <v/>
      </c>
      <c r="N155" s="336"/>
      <c r="O155" s="337">
        <f t="shared" si="45"/>
        <v>0</v>
      </c>
    </row>
    <row r="156" ht="12.75" customHeight="1">
      <c r="A156" s="14"/>
      <c r="B156" s="14"/>
      <c r="C156" s="328" t="s">
        <v>441</v>
      </c>
      <c r="D156" s="329" t="str">
        <f>'Перечень'!D149</f>
        <v/>
      </c>
      <c r="E156" s="218" t="s">
        <v>373</v>
      </c>
      <c r="F156" s="219" t="str">
        <f>'Перечень'!F149</f>
        <v/>
      </c>
      <c r="G156" s="330"/>
      <c r="H156" s="337">
        <f t="shared" si="43"/>
        <v>0</v>
      </c>
      <c r="I156" s="328" t="s">
        <v>447</v>
      </c>
      <c r="J156" s="339" t="str">
        <f>'Перечень'!H149</f>
        <v/>
      </c>
      <c r="K156" s="340"/>
      <c r="L156" s="341">
        <f t="shared" si="44"/>
        <v>0</v>
      </c>
      <c r="M156" s="225" t="str">
        <f>'Перечень'!I149</f>
        <v/>
      </c>
      <c r="N156" s="336"/>
      <c r="O156" s="337">
        <f t="shared" si="45"/>
        <v>0</v>
      </c>
    </row>
    <row r="157" ht="12.75" customHeight="1">
      <c r="A157" s="327" t="s">
        <v>528</v>
      </c>
      <c r="B157" s="247" t="s">
        <v>428</v>
      </c>
      <c r="C157" s="328" t="s">
        <v>441</v>
      </c>
      <c r="D157" s="329" t="str">
        <f>'Перечень'!D150</f>
        <v/>
      </c>
      <c r="E157" s="218" t="s">
        <v>372</v>
      </c>
      <c r="F157" s="219" t="str">
        <f>'Перечень'!F150</f>
        <v/>
      </c>
      <c r="G157" s="330"/>
      <c r="H157" s="337">
        <f t="shared" si="43"/>
        <v>0</v>
      </c>
      <c r="I157" s="328" t="s">
        <v>447</v>
      </c>
      <c r="J157" s="339" t="str">
        <f>'Перечень'!H150</f>
        <v/>
      </c>
      <c r="K157" s="340"/>
      <c r="L157" s="341">
        <f t="shared" si="44"/>
        <v>0</v>
      </c>
      <c r="M157" s="225" t="str">
        <f>'Перечень'!I150</f>
        <v/>
      </c>
      <c r="N157" s="336"/>
      <c r="O157" s="337">
        <f t="shared" si="45"/>
        <v>0</v>
      </c>
    </row>
    <row r="158" ht="14.25" customHeight="1">
      <c r="A158" s="14"/>
      <c r="B158" s="14"/>
      <c r="C158" s="328" t="s">
        <v>441</v>
      </c>
      <c r="D158" s="329" t="str">
        <f>'Перечень'!D151</f>
        <v/>
      </c>
      <c r="E158" s="218" t="s">
        <v>373</v>
      </c>
      <c r="F158" s="219" t="str">
        <f>'Перечень'!F151</f>
        <v/>
      </c>
      <c r="G158" s="330"/>
      <c r="H158" s="337">
        <f t="shared" si="43"/>
        <v>0</v>
      </c>
      <c r="I158" s="328" t="s">
        <v>447</v>
      </c>
      <c r="J158" s="339" t="str">
        <f>'Перечень'!H151</f>
        <v/>
      </c>
      <c r="K158" s="340"/>
      <c r="L158" s="341">
        <f t="shared" si="44"/>
        <v>0</v>
      </c>
      <c r="M158" s="225" t="str">
        <f>'Перечень'!I151</f>
        <v/>
      </c>
      <c r="N158" s="336"/>
      <c r="O158" s="337">
        <f t="shared" si="45"/>
        <v>0</v>
      </c>
    </row>
    <row r="159" ht="13.5" customHeight="1">
      <c r="A159" s="327" t="s">
        <v>529</v>
      </c>
      <c r="B159" s="247" t="s">
        <v>428</v>
      </c>
      <c r="C159" s="328" t="s">
        <v>441</v>
      </c>
      <c r="D159" s="329" t="str">
        <f>'Перечень'!D152</f>
        <v/>
      </c>
      <c r="E159" s="218" t="s">
        <v>372</v>
      </c>
      <c r="F159" s="219" t="str">
        <f>'Перечень'!F152</f>
        <v/>
      </c>
      <c r="G159" s="330"/>
      <c r="H159" s="337">
        <f t="shared" si="43"/>
        <v>0</v>
      </c>
      <c r="I159" s="328" t="s">
        <v>447</v>
      </c>
      <c r="J159" s="339" t="str">
        <f>'Перечень'!H152</f>
        <v/>
      </c>
      <c r="K159" s="340"/>
      <c r="L159" s="341">
        <f t="shared" si="44"/>
        <v>0</v>
      </c>
      <c r="M159" s="225" t="str">
        <f>'Перечень'!I152</f>
        <v/>
      </c>
      <c r="N159" s="336"/>
      <c r="O159" s="337">
        <f t="shared" si="45"/>
        <v>0</v>
      </c>
    </row>
    <row r="160" ht="15.75" customHeight="1">
      <c r="A160" s="14"/>
      <c r="B160" s="14"/>
      <c r="C160" s="328" t="s">
        <v>441</v>
      </c>
      <c r="D160" s="329" t="str">
        <f>'Перечень'!D153</f>
        <v/>
      </c>
      <c r="E160" s="218" t="s">
        <v>373</v>
      </c>
      <c r="F160" s="219" t="str">
        <f>'Перечень'!F153</f>
        <v/>
      </c>
      <c r="G160" s="330"/>
      <c r="H160" s="337">
        <f t="shared" si="43"/>
        <v>0</v>
      </c>
      <c r="I160" s="328" t="s">
        <v>447</v>
      </c>
      <c r="J160" s="339" t="str">
        <f>'Перечень'!H153</f>
        <v/>
      </c>
      <c r="K160" s="340"/>
      <c r="L160" s="341">
        <f t="shared" si="44"/>
        <v>0</v>
      </c>
      <c r="M160" s="225" t="str">
        <f>'Перечень'!I153</f>
        <v/>
      </c>
      <c r="N160" s="336"/>
      <c r="O160" s="337">
        <f t="shared" si="45"/>
        <v>0</v>
      </c>
    </row>
    <row r="161" ht="15.0" customHeight="1">
      <c r="A161" s="385" t="s">
        <v>530</v>
      </c>
      <c r="B161" s="147"/>
      <c r="C161" s="386"/>
      <c r="D161" s="387"/>
      <c r="E161" s="388" t="s">
        <v>372</v>
      </c>
      <c r="F161" s="221">
        <f t="shared" ref="F161:G161" si="46">F139+F141+F143+F145+F147+F149+F153+F155+F157+F159</f>
        <v>0</v>
      </c>
      <c r="G161" s="221">
        <f t="shared" si="46"/>
        <v>0</v>
      </c>
      <c r="H161" s="221">
        <f t="shared" si="43"/>
        <v>0</v>
      </c>
      <c r="I161" s="388" t="s">
        <v>434</v>
      </c>
      <c r="J161" s="439">
        <f t="shared" ref="J161:K161" si="47">J139+J141+J143+J145+J147+J149+J153+J155+J157+J159</f>
        <v>0</v>
      </c>
      <c r="K161" s="439">
        <f t="shared" si="47"/>
        <v>0</v>
      </c>
      <c r="L161" s="439">
        <f t="shared" si="44"/>
        <v>0</v>
      </c>
      <c r="M161" s="221">
        <f t="shared" ref="M161:N161" si="48">M139+M141+M143+M145+M147+M149+M153+M155+M157+M159</f>
        <v>0</v>
      </c>
      <c r="N161" s="221">
        <f t="shared" si="48"/>
        <v>0</v>
      </c>
      <c r="O161" s="221">
        <f t="shared" si="45"/>
        <v>0</v>
      </c>
    </row>
    <row r="162" ht="12.75" customHeight="1">
      <c r="A162" s="293"/>
      <c r="B162" s="294"/>
      <c r="C162" s="386"/>
      <c r="D162" s="387"/>
      <c r="E162" s="388" t="s">
        <v>373</v>
      </c>
      <c r="F162" s="221">
        <f t="shared" ref="F162:G162" si="49">F140+F142+F144+F146+F148+F150+F154+F156+F158+F160</f>
        <v>0</v>
      </c>
      <c r="G162" s="221">
        <f t="shared" si="49"/>
        <v>0</v>
      </c>
      <c r="H162" s="221">
        <f t="shared" si="43"/>
        <v>0</v>
      </c>
      <c r="I162" s="392"/>
      <c r="J162" s="439">
        <f t="shared" ref="J162:K162" si="50">J140+J142+J144+J146+J148+J150+J154+J156+J158+J160</f>
        <v>0</v>
      </c>
      <c r="K162" s="439">
        <f t="shared" si="50"/>
        <v>0</v>
      </c>
      <c r="L162" s="439">
        <f t="shared" si="44"/>
        <v>0</v>
      </c>
      <c r="M162" s="221">
        <f t="shared" ref="M162:N162" si="51">M140+M142+M144+M146+M148+M150+M154+M156+M158+M160</f>
        <v>0</v>
      </c>
      <c r="N162" s="221">
        <f t="shared" si="51"/>
        <v>0</v>
      </c>
      <c r="O162" s="221">
        <f t="shared" si="45"/>
        <v>0</v>
      </c>
    </row>
    <row r="163" ht="12.75" customHeight="1">
      <c r="A163" s="152"/>
      <c r="B163" s="153"/>
      <c r="C163" s="386"/>
      <c r="D163" s="394"/>
      <c r="E163" s="392" t="s">
        <v>437</v>
      </c>
      <c r="F163" s="337">
        <f t="shared" ref="F163:G163" si="52">F161+F162</f>
        <v>0</v>
      </c>
      <c r="G163" s="337">
        <f t="shared" si="52"/>
        <v>0</v>
      </c>
      <c r="H163" s="337">
        <f t="shared" si="43"/>
        <v>0</v>
      </c>
      <c r="I163" s="392"/>
      <c r="J163" s="341">
        <f t="shared" ref="J163:K163" si="53">J161+J162</f>
        <v>0</v>
      </c>
      <c r="K163" s="341">
        <f t="shared" si="53"/>
        <v>0</v>
      </c>
      <c r="L163" s="341">
        <f t="shared" si="44"/>
        <v>0</v>
      </c>
      <c r="M163" s="337">
        <f t="shared" ref="M163:N163" si="54">M161+M162</f>
        <v>0</v>
      </c>
      <c r="N163" s="337">
        <f t="shared" si="54"/>
        <v>0</v>
      </c>
      <c r="O163" s="337">
        <f t="shared" si="45"/>
        <v>0</v>
      </c>
    </row>
    <row r="164" ht="12.75" customHeight="1">
      <c r="A164" s="396" t="s">
        <v>531</v>
      </c>
      <c r="B164" s="397" t="s">
        <v>451</v>
      </c>
      <c r="C164" s="354"/>
      <c r="D164" s="355"/>
      <c r="E164" s="356"/>
      <c r="F164" s="357"/>
      <c r="G164" s="357"/>
      <c r="H164" s="358"/>
      <c r="I164" s="359"/>
      <c r="J164" s="360"/>
      <c r="K164" s="360"/>
      <c r="L164" s="360"/>
      <c r="M164" s="361"/>
      <c r="N164" s="361"/>
      <c r="O164" s="361"/>
    </row>
    <row r="165" ht="12.75" customHeight="1">
      <c r="A165" s="14"/>
      <c r="B165" s="14"/>
      <c r="C165" s="362"/>
      <c r="D165" s="363"/>
      <c r="E165" s="364"/>
      <c r="F165" s="365"/>
      <c r="G165" s="365"/>
      <c r="H165" s="366"/>
      <c r="I165" s="367"/>
      <c r="J165" s="368"/>
      <c r="K165" s="368"/>
      <c r="L165" s="368"/>
      <c r="M165" s="369"/>
      <c r="N165" s="369"/>
      <c r="O165" s="369"/>
    </row>
    <row r="166" ht="24.0" customHeight="1">
      <c r="A166" s="327" t="s">
        <v>532</v>
      </c>
      <c r="B166" s="247" t="s">
        <v>508</v>
      </c>
      <c r="C166" s="328" t="s">
        <v>441</v>
      </c>
      <c r="D166" s="329" t="str">
        <f>'Перечень'!D159</f>
        <v/>
      </c>
      <c r="E166" s="218" t="s">
        <v>372</v>
      </c>
      <c r="F166" s="219" t="str">
        <f>'Перечень'!F159</f>
        <v/>
      </c>
      <c r="G166" s="330"/>
      <c r="H166" s="337">
        <f t="shared" ref="H166:H180" si="55">G166-F166</f>
        <v>0</v>
      </c>
      <c r="I166" s="328" t="s">
        <v>447</v>
      </c>
      <c r="J166" s="339" t="str">
        <f>'Перечень'!H159</f>
        <v/>
      </c>
      <c r="K166" s="340"/>
      <c r="L166" s="341">
        <f t="shared" ref="L166:L180" si="56">K166-J166</f>
        <v>0</v>
      </c>
      <c r="M166" s="225" t="str">
        <f>'Перечень'!I159</f>
        <v/>
      </c>
      <c r="N166" s="336"/>
      <c r="O166" s="337">
        <f t="shared" ref="O166:O180" si="57">N166-M166</f>
        <v>0</v>
      </c>
    </row>
    <row r="167" ht="23.25" customHeight="1">
      <c r="A167" s="14"/>
      <c r="B167" s="14"/>
      <c r="C167" s="328" t="s">
        <v>441</v>
      </c>
      <c r="D167" s="329" t="str">
        <f>'Перечень'!D160</f>
        <v/>
      </c>
      <c r="E167" s="218" t="s">
        <v>373</v>
      </c>
      <c r="F167" s="219" t="str">
        <f>'Перечень'!F160</f>
        <v/>
      </c>
      <c r="G167" s="330"/>
      <c r="H167" s="337">
        <f t="shared" si="55"/>
        <v>0</v>
      </c>
      <c r="I167" s="328" t="s">
        <v>447</v>
      </c>
      <c r="J167" s="339" t="str">
        <f>'Перечень'!H160</f>
        <v/>
      </c>
      <c r="K167" s="340"/>
      <c r="L167" s="341">
        <f t="shared" si="56"/>
        <v>0</v>
      </c>
      <c r="M167" s="225" t="str">
        <f>'Перечень'!I160</f>
        <v/>
      </c>
      <c r="N167" s="336"/>
      <c r="O167" s="337">
        <f t="shared" si="57"/>
        <v>0</v>
      </c>
    </row>
    <row r="168" ht="13.5" customHeight="1">
      <c r="A168" s="327" t="s">
        <v>533</v>
      </c>
      <c r="B168" s="247" t="s">
        <v>534</v>
      </c>
      <c r="C168" s="328" t="s">
        <v>441</v>
      </c>
      <c r="D168" s="329" t="str">
        <f>'Перечень'!D161</f>
        <v/>
      </c>
      <c r="E168" s="218" t="s">
        <v>372</v>
      </c>
      <c r="F168" s="219" t="str">
        <f>'Перечень'!F161</f>
        <v/>
      </c>
      <c r="G168" s="330"/>
      <c r="H168" s="337">
        <f t="shared" si="55"/>
        <v>0</v>
      </c>
      <c r="I168" s="328" t="s">
        <v>447</v>
      </c>
      <c r="J168" s="339" t="str">
        <f>'Перечень'!H161</f>
        <v/>
      </c>
      <c r="K168" s="340"/>
      <c r="L168" s="341">
        <f t="shared" si="56"/>
        <v>0</v>
      </c>
      <c r="M168" s="225" t="str">
        <f>'Перечень'!I161</f>
        <v/>
      </c>
      <c r="N168" s="336"/>
      <c r="O168" s="337">
        <f t="shared" si="57"/>
        <v>0</v>
      </c>
    </row>
    <row r="169" ht="16.5" customHeight="1">
      <c r="A169" s="14"/>
      <c r="B169" s="14"/>
      <c r="C169" s="328" t="s">
        <v>441</v>
      </c>
      <c r="D169" s="329" t="str">
        <f>'Перечень'!D162</f>
        <v/>
      </c>
      <c r="E169" s="218" t="s">
        <v>373</v>
      </c>
      <c r="F169" s="219" t="str">
        <f>'Перечень'!F162</f>
        <v/>
      </c>
      <c r="G169" s="330"/>
      <c r="H169" s="337">
        <f t="shared" si="55"/>
        <v>0</v>
      </c>
      <c r="I169" s="328" t="s">
        <v>447</v>
      </c>
      <c r="J169" s="339" t="str">
        <f>'Перечень'!H162</f>
        <v/>
      </c>
      <c r="K169" s="340"/>
      <c r="L169" s="341">
        <f t="shared" si="56"/>
        <v>0</v>
      </c>
      <c r="M169" s="225" t="str">
        <f>'Перечень'!I162</f>
        <v/>
      </c>
      <c r="N169" s="336"/>
      <c r="O169" s="337">
        <f t="shared" si="57"/>
        <v>0</v>
      </c>
    </row>
    <row r="170" ht="14.25" customHeight="1">
      <c r="A170" s="327" t="s">
        <v>535</v>
      </c>
      <c r="B170" s="247" t="s">
        <v>536</v>
      </c>
      <c r="C170" s="328" t="s">
        <v>441</v>
      </c>
      <c r="D170" s="329" t="str">
        <f>'Перечень'!D163</f>
        <v/>
      </c>
      <c r="E170" s="218" t="s">
        <v>372</v>
      </c>
      <c r="F170" s="219" t="str">
        <f>'Перечень'!F163</f>
        <v/>
      </c>
      <c r="G170" s="330"/>
      <c r="H170" s="337">
        <f t="shared" si="55"/>
        <v>0</v>
      </c>
      <c r="I170" s="328" t="s">
        <v>447</v>
      </c>
      <c r="J170" s="339" t="str">
        <f>'Перечень'!H163</f>
        <v/>
      </c>
      <c r="K170" s="340"/>
      <c r="L170" s="341">
        <f t="shared" si="56"/>
        <v>0</v>
      </c>
      <c r="M170" s="225" t="str">
        <f>'Перечень'!I163</f>
        <v/>
      </c>
      <c r="N170" s="336"/>
      <c r="O170" s="337">
        <f t="shared" si="57"/>
        <v>0</v>
      </c>
    </row>
    <row r="171" ht="15.0" customHeight="1">
      <c r="A171" s="14"/>
      <c r="B171" s="14"/>
      <c r="C171" s="328" t="s">
        <v>441</v>
      </c>
      <c r="D171" s="329" t="str">
        <f>'Перечень'!D164</f>
        <v/>
      </c>
      <c r="E171" s="218" t="s">
        <v>373</v>
      </c>
      <c r="F171" s="219" t="str">
        <f>'Перечень'!F164</f>
        <v/>
      </c>
      <c r="G171" s="330"/>
      <c r="H171" s="337">
        <f t="shared" si="55"/>
        <v>0</v>
      </c>
      <c r="I171" s="328" t="s">
        <v>447</v>
      </c>
      <c r="J171" s="339" t="str">
        <f>'Перечень'!H164</f>
        <v/>
      </c>
      <c r="K171" s="340"/>
      <c r="L171" s="341">
        <f t="shared" si="56"/>
        <v>0</v>
      </c>
      <c r="M171" s="225" t="str">
        <f>'Перечень'!I164</f>
        <v/>
      </c>
      <c r="N171" s="336"/>
      <c r="O171" s="337">
        <f t="shared" si="57"/>
        <v>0</v>
      </c>
    </row>
    <row r="172" ht="14.25" customHeight="1">
      <c r="A172" s="327" t="s">
        <v>537</v>
      </c>
      <c r="B172" s="247" t="s">
        <v>538</v>
      </c>
      <c r="C172" s="328" t="s">
        <v>441</v>
      </c>
      <c r="D172" s="329" t="str">
        <f>'Перечень'!D165</f>
        <v/>
      </c>
      <c r="E172" s="218" t="s">
        <v>372</v>
      </c>
      <c r="F172" s="219" t="str">
        <f>'Перечень'!F165</f>
        <v/>
      </c>
      <c r="G172" s="330"/>
      <c r="H172" s="337">
        <f t="shared" si="55"/>
        <v>0</v>
      </c>
      <c r="I172" s="328" t="s">
        <v>447</v>
      </c>
      <c r="J172" s="339" t="str">
        <f>'Перечень'!H165</f>
        <v/>
      </c>
      <c r="K172" s="340"/>
      <c r="L172" s="341">
        <f t="shared" si="56"/>
        <v>0</v>
      </c>
      <c r="M172" s="225" t="str">
        <f>'Перечень'!I165</f>
        <v/>
      </c>
      <c r="N172" s="336"/>
      <c r="O172" s="337">
        <f t="shared" si="57"/>
        <v>0</v>
      </c>
    </row>
    <row r="173" ht="16.5" customHeight="1">
      <c r="A173" s="14"/>
      <c r="B173" s="14"/>
      <c r="C173" s="328" t="s">
        <v>441</v>
      </c>
      <c r="D173" s="329" t="str">
        <f>'Перечень'!D166</f>
        <v/>
      </c>
      <c r="E173" s="218" t="s">
        <v>373</v>
      </c>
      <c r="F173" s="219" t="str">
        <f>'Перечень'!F166</f>
        <v/>
      </c>
      <c r="G173" s="330"/>
      <c r="H173" s="337">
        <f t="shared" si="55"/>
        <v>0</v>
      </c>
      <c r="I173" s="328" t="s">
        <v>447</v>
      </c>
      <c r="J173" s="339" t="str">
        <f>'Перечень'!H166</f>
        <v/>
      </c>
      <c r="K173" s="340"/>
      <c r="L173" s="341">
        <f t="shared" si="56"/>
        <v>0</v>
      </c>
      <c r="M173" s="225" t="str">
        <f>'Перечень'!I166</f>
        <v/>
      </c>
      <c r="N173" s="336"/>
      <c r="O173" s="337">
        <f t="shared" si="57"/>
        <v>0</v>
      </c>
    </row>
    <row r="174" ht="14.25" customHeight="1">
      <c r="A174" s="327" t="s">
        <v>539</v>
      </c>
      <c r="B174" s="247" t="s">
        <v>428</v>
      </c>
      <c r="C174" s="328" t="s">
        <v>441</v>
      </c>
      <c r="D174" s="329" t="str">
        <f>'Перечень'!D167</f>
        <v/>
      </c>
      <c r="E174" s="218" t="s">
        <v>372</v>
      </c>
      <c r="F174" s="219" t="str">
        <f>'Перечень'!F167</f>
        <v/>
      </c>
      <c r="G174" s="330"/>
      <c r="H174" s="337">
        <f t="shared" si="55"/>
        <v>0</v>
      </c>
      <c r="I174" s="328" t="s">
        <v>447</v>
      </c>
      <c r="J174" s="339" t="str">
        <f>'Перечень'!H167</f>
        <v/>
      </c>
      <c r="K174" s="340"/>
      <c r="L174" s="341">
        <f t="shared" si="56"/>
        <v>0</v>
      </c>
      <c r="M174" s="225" t="str">
        <f>'Перечень'!I167</f>
        <v/>
      </c>
      <c r="N174" s="336"/>
      <c r="O174" s="337">
        <f t="shared" si="57"/>
        <v>0</v>
      </c>
    </row>
    <row r="175" ht="12.75" customHeight="1">
      <c r="A175" s="14"/>
      <c r="B175" s="14"/>
      <c r="C175" s="328" t="s">
        <v>441</v>
      </c>
      <c r="D175" s="329" t="str">
        <f>'Перечень'!D168</f>
        <v/>
      </c>
      <c r="E175" s="218" t="s">
        <v>373</v>
      </c>
      <c r="F175" s="219" t="str">
        <f>'Перечень'!F168</f>
        <v/>
      </c>
      <c r="G175" s="330"/>
      <c r="H175" s="337">
        <f t="shared" si="55"/>
        <v>0</v>
      </c>
      <c r="I175" s="328" t="s">
        <v>447</v>
      </c>
      <c r="J175" s="339" t="str">
        <f>'Перечень'!H168</f>
        <v/>
      </c>
      <c r="K175" s="340"/>
      <c r="L175" s="341">
        <f t="shared" si="56"/>
        <v>0</v>
      </c>
      <c r="M175" s="225" t="str">
        <f>'Перечень'!I168</f>
        <v/>
      </c>
      <c r="N175" s="336"/>
      <c r="O175" s="337">
        <f t="shared" si="57"/>
        <v>0</v>
      </c>
    </row>
    <row r="176" ht="14.25" customHeight="1">
      <c r="A176" s="327" t="s">
        <v>540</v>
      </c>
      <c r="B176" s="247" t="s">
        <v>428</v>
      </c>
      <c r="C176" s="328" t="s">
        <v>441</v>
      </c>
      <c r="D176" s="329" t="str">
        <f>'Перечень'!D169</f>
        <v/>
      </c>
      <c r="E176" s="218" t="s">
        <v>372</v>
      </c>
      <c r="F176" s="219" t="str">
        <f>'Перечень'!F169</f>
        <v/>
      </c>
      <c r="G176" s="330"/>
      <c r="H176" s="337">
        <f t="shared" si="55"/>
        <v>0</v>
      </c>
      <c r="I176" s="328" t="s">
        <v>447</v>
      </c>
      <c r="J176" s="339" t="str">
        <f>'Перечень'!H169</f>
        <v/>
      </c>
      <c r="K176" s="340"/>
      <c r="L176" s="341">
        <f t="shared" si="56"/>
        <v>0</v>
      </c>
      <c r="M176" s="225" t="str">
        <f>'Перечень'!I169</f>
        <v/>
      </c>
      <c r="N176" s="336"/>
      <c r="O176" s="337">
        <f t="shared" si="57"/>
        <v>0</v>
      </c>
    </row>
    <row r="177" ht="15.0" customHeight="1">
      <c r="A177" s="14"/>
      <c r="B177" s="14"/>
      <c r="C177" s="328" t="s">
        <v>441</v>
      </c>
      <c r="D177" s="329" t="str">
        <f>'Перечень'!D170</f>
        <v/>
      </c>
      <c r="E177" s="218" t="s">
        <v>373</v>
      </c>
      <c r="F177" s="219" t="str">
        <f>'Перечень'!F170</f>
        <v/>
      </c>
      <c r="G177" s="330"/>
      <c r="H177" s="337">
        <f t="shared" si="55"/>
        <v>0</v>
      </c>
      <c r="I177" s="328" t="s">
        <v>447</v>
      </c>
      <c r="J177" s="339" t="str">
        <f>'Перечень'!H170</f>
        <v/>
      </c>
      <c r="K177" s="340"/>
      <c r="L177" s="341">
        <f t="shared" si="56"/>
        <v>0</v>
      </c>
      <c r="M177" s="225" t="str">
        <f>'Перечень'!I170</f>
        <v/>
      </c>
      <c r="N177" s="336"/>
      <c r="O177" s="337">
        <f t="shared" si="57"/>
        <v>0</v>
      </c>
    </row>
    <row r="178" ht="13.5" customHeight="1">
      <c r="A178" s="385" t="s">
        <v>541</v>
      </c>
      <c r="B178" s="147"/>
      <c r="C178" s="386"/>
      <c r="D178" s="387"/>
      <c r="E178" s="388" t="s">
        <v>372</v>
      </c>
      <c r="F178" s="221">
        <f t="shared" ref="F178:G178" si="58">F166+F168+F170+F174+F176</f>
        <v>0</v>
      </c>
      <c r="G178" s="221">
        <f t="shared" si="58"/>
        <v>0</v>
      </c>
      <c r="H178" s="221">
        <f t="shared" si="55"/>
        <v>0</v>
      </c>
      <c r="I178" s="388" t="s">
        <v>434</v>
      </c>
      <c r="J178" s="439">
        <f t="shared" ref="J178:K178" si="59">J166+J168+J170+J174+J176</f>
        <v>0</v>
      </c>
      <c r="K178" s="439">
        <f t="shared" si="59"/>
        <v>0</v>
      </c>
      <c r="L178" s="439">
        <f t="shared" si="56"/>
        <v>0</v>
      </c>
      <c r="M178" s="221">
        <f t="shared" ref="M178:N178" si="60">M166+M168+M170+M174+M176</f>
        <v>0</v>
      </c>
      <c r="N178" s="221">
        <f t="shared" si="60"/>
        <v>0</v>
      </c>
      <c r="O178" s="221">
        <f t="shared" si="57"/>
        <v>0</v>
      </c>
    </row>
    <row r="179" ht="14.25" customHeight="1">
      <c r="A179" s="293"/>
      <c r="B179" s="294"/>
      <c r="C179" s="386"/>
      <c r="D179" s="387"/>
      <c r="E179" s="388" t="s">
        <v>373</v>
      </c>
      <c r="F179" s="221">
        <f t="shared" ref="F179:G179" si="61">F167+F169+F171+F175+F177</f>
        <v>0</v>
      </c>
      <c r="G179" s="221">
        <f t="shared" si="61"/>
        <v>0</v>
      </c>
      <c r="H179" s="221">
        <f t="shared" si="55"/>
        <v>0</v>
      </c>
      <c r="I179" s="392"/>
      <c r="J179" s="439">
        <f t="shared" ref="J179:K179" si="62">J167+J169+J171+J175+J177</f>
        <v>0</v>
      </c>
      <c r="K179" s="439">
        <f t="shared" si="62"/>
        <v>0</v>
      </c>
      <c r="L179" s="439">
        <f t="shared" si="56"/>
        <v>0</v>
      </c>
      <c r="M179" s="221">
        <f t="shared" ref="M179:N179" si="63">M167+M169+M171+M175+M177</f>
        <v>0</v>
      </c>
      <c r="N179" s="221">
        <f t="shared" si="63"/>
        <v>0</v>
      </c>
      <c r="O179" s="221">
        <f t="shared" si="57"/>
        <v>0</v>
      </c>
    </row>
    <row r="180" ht="12.75" customHeight="1">
      <c r="A180" s="152"/>
      <c r="B180" s="153"/>
      <c r="C180" s="386"/>
      <c r="D180" s="394"/>
      <c r="E180" s="392" t="s">
        <v>437</v>
      </c>
      <c r="F180" s="337">
        <f t="shared" ref="F180:G180" si="64">F178+F179</f>
        <v>0</v>
      </c>
      <c r="G180" s="337">
        <f t="shared" si="64"/>
        <v>0</v>
      </c>
      <c r="H180" s="337">
        <f t="shared" si="55"/>
        <v>0</v>
      </c>
      <c r="I180" s="392"/>
      <c r="J180" s="341">
        <f t="shared" ref="J180:K180" si="65">J178+J179</f>
        <v>0</v>
      </c>
      <c r="K180" s="341">
        <f t="shared" si="65"/>
        <v>0</v>
      </c>
      <c r="L180" s="341">
        <f t="shared" si="56"/>
        <v>0</v>
      </c>
      <c r="M180" s="337">
        <f t="shared" ref="M180:N180" si="66">M178+M179</f>
        <v>0</v>
      </c>
      <c r="N180" s="337">
        <f t="shared" si="66"/>
        <v>0</v>
      </c>
      <c r="O180" s="337">
        <f t="shared" si="57"/>
        <v>0</v>
      </c>
    </row>
    <row r="181" ht="12.75" customHeight="1">
      <c r="A181" s="396" t="s">
        <v>542</v>
      </c>
      <c r="B181" s="397" t="s">
        <v>453</v>
      </c>
      <c r="C181" s="354"/>
      <c r="D181" s="355"/>
      <c r="E181" s="356"/>
      <c r="F181" s="357"/>
      <c r="G181" s="357"/>
      <c r="H181" s="358"/>
      <c r="I181" s="359"/>
      <c r="J181" s="360"/>
      <c r="K181" s="360"/>
      <c r="L181" s="360"/>
      <c r="M181" s="361"/>
      <c r="N181" s="361"/>
      <c r="O181" s="361"/>
    </row>
    <row r="182" ht="12.75" customHeight="1">
      <c r="A182" s="14"/>
      <c r="B182" s="14"/>
      <c r="C182" s="362"/>
      <c r="D182" s="363"/>
      <c r="E182" s="364"/>
      <c r="F182" s="365"/>
      <c r="G182" s="365"/>
      <c r="H182" s="366"/>
      <c r="I182" s="367"/>
      <c r="J182" s="368"/>
      <c r="K182" s="368"/>
      <c r="L182" s="368"/>
      <c r="M182" s="369"/>
      <c r="N182" s="369"/>
      <c r="O182" s="369"/>
    </row>
    <row r="183" ht="14.25" customHeight="1">
      <c r="A183" s="327" t="s">
        <v>543</v>
      </c>
      <c r="B183" s="247" t="s">
        <v>544</v>
      </c>
      <c r="C183" s="328" t="s">
        <v>441</v>
      </c>
      <c r="D183" s="329" t="str">
        <f>'Перечень'!D176</f>
        <v/>
      </c>
      <c r="E183" s="218" t="s">
        <v>372</v>
      </c>
      <c r="F183" s="219" t="str">
        <f>'Перечень'!F176</f>
        <v/>
      </c>
      <c r="G183" s="330"/>
      <c r="H183" s="337">
        <f t="shared" ref="H183:H210" si="67">G183-F183</f>
        <v>0</v>
      </c>
      <c r="I183" s="342" t="s">
        <v>454</v>
      </c>
      <c r="J183" s="339" t="str">
        <f>'Перечень'!H176</f>
        <v/>
      </c>
      <c r="K183" s="340"/>
      <c r="L183" s="341">
        <f t="shared" ref="L183:L207" si="68">K183-J183</f>
        <v>0</v>
      </c>
      <c r="M183" s="225" t="str">
        <f>'Перечень'!I176</f>
        <v/>
      </c>
      <c r="N183" s="336"/>
      <c r="O183" s="337">
        <f t="shared" ref="O183:O210" si="69">N183-M183</f>
        <v>0</v>
      </c>
    </row>
    <row r="184" ht="15.0" customHeight="1">
      <c r="A184" s="14"/>
      <c r="B184" s="14"/>
      <c r="C184" s="328" t="s">
        <v>441</v>
      </c>
      <c r="D184" s="329" t="str">
        <f>'Перечень'!D177</f>
        <v/>
      </c>
      <c r="E184" s="218" t="s">
        <v>373</v>
      </c>
      <c r="F184" s="219" t="str">
        <f>'Перечень'!F177</f>
        <v/>
      </c>
      <c r="G184" s="330"/>
      <c r="H184" s="337">
        <f t="shared" si="67"/>
        <v>0</v>
      </c>
      <c r="I184" s="342" t="s">
        <v>454</v>
      </c>
      <c r="J184" s="339" t="str">
        <f>'Перечень'!H177</f>
        <v/>
      </c>
      <c r="K184" s="340"/>
      <c r="L184" s="341">
        <f t="shared" si="68"/>
        <v>0</v>
      </c>
      <c r="M184" s="225" t="str">
        <f>'Перечень'!I177</f>
        <v/>
      </c>
      <c r="N184" s="336"/>
      <c r="O184" s="337">
        <f t="shared" si="69"/>
        <v>0</v>
      </c>
    </row>
    <row r="185" ht="14.25" customHeight="1">
      <c r="A185" s="327" t="s">
        <v>545</v>
      </c>
      <c r="B185" s="247" t="s">
        <v>546</v>
      </c>
      <c r="C185" s="328" t="s">
        <v>441</v>
      </c>
      <c r="D185" s="329" t="str">
        <f>'Перечень'!D178</f>
        <v/>
      </c>
      <c r="E185" s="218" t="s">
        <v>372</v>
      </c>
      <c r="F185" s="219" t="str">
        <f>'Перечень'!F178</f>
        <v/>
      </c>
      <c r="G185" s="330"/>
      <c r="H185" s="337">
        <f t="shared" si="67"/>
        <v>0</v>
      </c>
      <c r="I185" s="342" t="s">
        <v>454</v>
      </c>
      <c r="J185" s="339" t="str">
        <f>'Перечень'!H178</f>
        <v/>
      </c>
      <c r="K185" s="340"/>
      <c r="L185" s="341">
        <f t="shared" si="68"/>
        <v>0</v>
      </c>
      <c r="M185" s="225" t="str">
        <f>'Перечень'!I178</f>
        <v/>
      </c>
      <c r="N185" s="336"/>
      <c r="O185" s="337">
        <f t="shared" si="69"/>
        <v>0</v>
      </c>
    </row>
    <row r="186" ht="15.75" customHeight="1">
      <c r="A186" s="14"/>
      <c r="B186" s="14"/>
      <c r="C186" s="328" t="s">
        <v>441</v>
      </c>
      <c r="D186" s="329" t="str">
        <f>'Перечень'!D179</f>
        <v/>
      </c>
      <c r="E186" s="218" t="s">
        <v>373</v>
      </c>
      <c r="F186" s="219" t="str">
        <f>'Перечень'!F179</f>
        <v/>
      </c>
      <c r="G186" s="330"/>
      <c r="H186" s="337">
        <f t="shared" si="67"/>
        <v>0</v>
      </c>
      <c r="I186" s="342" t="s">
        <v>454</v>
      </c>
      <c r="J186" s="339" t="str">
        <f>'Перечень'!H179</f>
        <v/>
      </c>
      <c r="K186" s="340"/>
      <c r="L186" s="341">
        <f t="shared" si="68"/>
        <v>0</v>
      </c>
      <c r="M186" s="225" t="str">
        <f>'Перечень'!I179</f>
        <v/>
      </c>
      <c r="N186" s="336"/>
      <c r="O186" s="337">
        <f t="shared" si="69"/>
        <v>0</v>
      </c>
    </row>
    <row r="187" ht="13.5" customHeight="1">
      <c r="A187" s="327" t="s">
        <v>547</v>
      </c>
      <c r="B187" s="247" t="s">
        <v>548</v>
      </c>
      <c r="C187" s="328" t="s">
        <v>441</v>
      </c>
      <c r="D187" s="329" t="str">
        <f>'Перечень'!D180</f>
        <v/>
      </c>
      <c r="E187" s="218" t="s">
        <v>372</v>
      </c>
      <c r="F187" s="219" t="str">
        <f>'Перечень'!F180</f>
        <v/>
      </c>
      <c r="G187" s="330"/>
      <c r="H187" s="337">
        <f t="shared" si="67"/>
        <v>0</v>
      </c>
      <c r="I187" s="342" t="s">
        <v>454</v>
      </c>
      <c r="J187" s="339" t="str">
        <f>'Перечень'!H180</f>
        <v/>
      </c>
      <c r="K187" s="340"/>
      <c r="L187" s="341">
        <f t="shared" si="68"/>
        <v>0</v>
      </c>
      <c r="M187" s="225" t="str">
        <f>'Перечень'!I180</f>
        <v/>
      </c>
      <c r="N187" s="336"/>
      <c r="O187" s="337">
        <f t="shared" si="69"/>
        <v>0</v>
      </c>
    </row>
    <row r="188" ht="16.5" customHeight="1">
      <c r="A188" s="14"/>
      <c r="B188" s="14"/>
      <c r="C188" s="328" t="s">
        <v>441</v>
      </c>
      <c r="D188" s="329" t="str">
        <f>'Перечень'!D181</f>
        <v/>
      </c>
      <c r="E188" s="218" t="s">
        <v>373</v>
      </c>
      <c r="F188" s="219" t="str">
        <f>'Перечень'!F181</f>
        <v/>
      </c>
      <c r="G188" s="330"/>
      <c r="H188" s="337">
        <f t="shared" si="67"/>
        <v>0</v>
      </c>
      <c r="I188" s="342" t="s">
        <v>454</v>
      </c>
      <c r="J188" s="339" t="str">
        <f>'Перечень'!H181</f>
        <v/>
      </c>
      <c r="K188" s="340"/>
      <c r="L188" s="341">
        <f t="shared" si="68"/>
        <v>0</v>
      </c>
      <c r="M188" s="225" t="str">
        <f>'Перечень'!I181</f>
        <v/>
      </c>
      <c r="N188" s="336"/>
      <c r="O188" s="337">
        <f t="shared" si="69"/>
        <v>0</v>
      </c>
    </row>
    <row r="189" ht="15.0" customHeight="1">
      <c r="A189" s="327" t="s">
        <v>549</v>
      </c>
      <c r="B189" s="247" t="s">
        <v>550</v>
      </c>
      <c r="C189" s="328" t="s">
        <v>441</v>
      </c>
      <c r="D189" s="329" t="str">
        <f>'Перечень'!D182</f>
        <v/>
      </c>
      <c r="E189" s="218" t="s">
        <v>372</v>
      </c>
      <c r="F189" s="219" t="str">
        <f>'Перечень'!F182</f>
        <v/>
      </c>
      <c r="G189" s="330"/>
      <c r="H189" s="337">
        <f t="shared" si="67"/>
        <v>0</v>
      </c>
      <c r="I189" s="342" t="s">
        <v>454</v>
      </c>
      <c r="J189" s="339" t="str">
        <f>'Перечень'!H182</f>
        <v/>
      </c>
      <c r="K189" s="340"/>
      <c r="L189" s="341">
        <f t="shared" si="68"/>
        <v>0</v>
      </c>
      <c r="M189" s="225" t="str">
        <f>'Перечень'!I182</f>
        <v/>
      </c>
      <c r="N189" s="336"/>
      <c r="O189" s="337">
        <f t="shared" si="69"/>
        <v>0</v>
      </c>
    </row>
    <row r="190" ht="15.0" customHeight="1">
      <c r="A190" s="14"/>
      <c r="B190" s="14"/>
      <c r="C190" s="328" t="s">
        <v>441</v>
      </c>
      <c r="D190" s="329" t="str">
        <f>'Перечень'!D183</f>
        <v/>
      </c>
      <c r="E190" s="218" t="s">
        <v>373</v>
      </c>
      <c r="F190" s="219" t="str">
        <f>'Перечень'!F183</f>
        <v/>
      </c>
      <c r="G190" s="330"/>
      <c r="H190" s="337">
        <f t="shared" si="67"/>
        <v>0</v>
      </c>
      <c r="I190" s="342" t="s">
        <v>454</v>
      </c>
      <c r="J190" s="339" t="str">
        <f>'Перечень'!H183</f>
        <v/>
      </c>
      <c r="K190" s="340"/>
      <c r="L190" s="341">
        <f t="shared" si="68"/>
        <v>0</v>
      </c>
      <c r="M190" s="225" t="str">
        <f>'Перечень'!I183</f>
        <v/>
      </c>
      <c r="N190" s="336"/>
      <c r="O190" s="337">
        <f t="shared" si="69"/>
        <v>0</v>
      </c>
    </row>
    <row r="191" ht="15.0" customHeight="1">
      <c r="A191" s="327" t="s">
        <v>551</v>
      </c>
      <c r="B191" s="247" t="s">
        <v>552</v>
      </c>
      <c r="C191" s="328" t="s">
        <v>441</v>
      </c>
      <c r="D191" s="329" t="str">
        <f>'Перечень'!D184</f>
        <v/>
      </c>
      <c r="E191" s="218" t="s">
        <v>372</v>
      </c>
      <c r="F191" s="219" t="str">
        <f>'Перечень'!F184</f>
        <v/>
      </c>
      <c r="G191" s="330"/>
      <c r="H191" s="337">
        <f t="shared" si="67"/>
        <v>0</v>
      </c>
      <c r="I191" s="342" t="s">
        <v>454</v>
      </c>
      <c r="J191" s="339" t="str">
        <f>'Перечень'!H184</f>
        <v/>
      </c>
      <c r="K191" s="340"/>
      <c r="L191" s="341">
        <f t="shared" si="68"/>
        <v>0</v>
      </c>
      <c r="M191" s="225" t="str">
        <f>'Перечень'!I184</f>
        <v/>
      </c>
      <c r="N191" s="336"/>
      <c r="O191" s="337">
        <f t="shared" si="69"/>
        <v>0</v>
      </c>
    </row>
    <row r="192" ht="15.0" customHeight="1">
      <c r="A192" s="14"/>
      <c r="B192" s="14"/>
      <c r="C192" s="328" t="s">
        <v>441</v>
      </c>
      <c r="D192" s="329" t="str">
        <f>'Перечень'!D185</f>
        <v/>
      </c>
      <c r="E192" s="218" t="s">
        <v>373</v>
      </c>
      <c r="F192" s="219" t="str">
        <f>'Перечень'!F185</f>
        <v/>
      </c>
      <c r="G192" s="330"/>
      <c r="H192" s="337">
        <f t="shared" si="67"/>
        <v>0</v>
      </c>
      <c r="I192" s="342" t="s">
        <v>454</v>
      </c>
      <c r="J192" s="339" t="str">
        <f>'Перечень'!H185</f>
        <v/>
      </c>
      <c r="K192" s="340"/>
      <c r="L192" s="341">
        <f t="shared" si="68"/>
        <v>0</v>
      </c>
      <c r="M192" s="225" t="str">
        <f>'Перечень'!I185</f>
        <v/>
      </c>
      <c r="N192" s="336"/>
      <c r="O192" s="337">
        <f t="shared" si="69"/>
        <v>0</v>
      </c>
    </row>
    <row r="193" ht="15.0" customHeight="1">
      <c r="A193" s="327" t="s">
        <v>553</v>
      </c>
      <c r="B193" s="247" t="s">
        <v>554</v>
      </c>
      <c r="C193" s="328" t="s">
        <v>441</v>
      </c>
      <c r="D193" s="329" t="str">
        <f>'Перечень'!D186</f>
        <v/>
      </c>
      <c r="E193" s="218" t="s">
        <v>372</v>
      </c>
      <c r="F193" s="219" t="str">
        <f>'Перечень'!F186</f>
        <v/>
      </c>
      <c r="G193" s="330"/>
      <c r="H193" s="337">
        <f t="shared" si="67"/>
        <v>0</v>
      </c>
      <c r="I193" s="342" t="s">
        <v>454</v>
      </c>
      <c r="J193" s="339" t="str">
        <f>'Перечень'!H186</f>
        <v/>
      </c>
      <c r="K193" s="340"/>
      <c r="L193" s="341">
        <f t="shared" si="68"/>
        <v>0</v>
      </c>
      <c r="M193" s="225" t="str">
        <f>'Перечень'!I186</f>
        <v/>
      </c>
      <c r="N193" s="336"/>
      <c r="O193" s="337">
        <f t="shared" si="69"/>
        <v>0</v>
      </c>
    </row>
    <row r="194" ht="16.5" customHeight="1">
      <c r="A194" s="14"/>
      <c r="B194" s="14"/>
      <c r="C194" s="328" t="s">
        <v>441</v>
      </c>
      <c r="D194" s="329" t="str">
        <f>'Перечень'!D187</f>
        <v/>
      </c>
      <c r="E194" s="218" t="s">
        <v>373</v>
      </c>
      <c r="F194" s="219" t="str">
        <f>'Перечень'!F187</f>
        <v/>
      </c>
      <c r="G194" s="330"/>
      <c r="H194" s="337">
        <f t="shared" si="67"/>
        <v>0</v>
      </c>
      <c r="I194" s="342" t="s">
        <v>454</v>
      </c>
      <c r="J194" s="339" t="str">
        <f>'Перечень'!H187</f>
        <v/>
      </c>
      <c r="K194" s="340"/>
      <c r="L194" s="341">
        <f t="shared" si="68"/>
        <v>0</v>
      </c>
      <c r="M194" s="225" t="str">
        <f>'Перечень'!I187</f>
        <v/>
      </c>
      <c r="N194" s="336"/>
      <c r="O194" s="337">
        <f t="shared" si="69"/>
        <v>0</v>
      </c>
    </row>
    <row r="195" ht="13.5" customHeight="1">
      <c r="A195" s="327" t="s">
        <v>556</v>
      </c>
      <c r="B195" s="247" t="s">
        <v>557</v>
      </c>
      <c r="C195" s="328" t="s">
        <v>441</v>
      </c>
      <c r="D195" s="329" t="str">
        <f>'Перечень'!D188</f>
        <v/>
      </c>
      <c r="E195" s="218" t="s">
        <v>372</v>
      </c>
      <c r="F195" s="219" t="str">
        <f>'Перечень'!F188</f>
        <v/>
      </c>
      <c r="G195" s="330"/>
      <c r="H195" s="337">
        <f t="shared" si="67"/>
        <v>0</v>
      </c>
      <c r="I195" s="342" t="s">
        <v>454</v>
      </c>
      <c r="J195" s="339" t="str">
        <f>'Перечень'!H188</f>
        <v/>
      </c>
      <c r="K195" s="340"/>
      <c r="L195" s="341">
        <f t="shared" si="68"/>
        <v>0</v>
      </c>
      <c r="M195" s="225" t="str">
        <f>'Перечень'!I188</f>
        <v/>
      </c>
      <c r="N195" s="336"/>
      <c r="O195" s="337">
        <f t="shared" si="69"/>
        <v>0</v>
      </c>
    </row>
    <row r="196" ht="15.0" customHeight="1">
      <c r="A196" s="14"/>
      <c r="B196" s="14"/>
      <c r="C196" s="328" t="s">
        <v>441</v>
      </c>
      <c r="D196" s="329" t="str">
        <f>'Перечень'!D189</f>
        <v/>
      </c>
      <c r="E196" s="218" t="s">
        <v>373</v>
      </c>
      <c r="F196" s="219" t="str">
        <f>'Перечень'!F189</f>
        <v/>
      </c>
      <c r="G196" s="330"/>
      <c r="H196" s="337">
        <f t="shared" si="67"/>
        <v>0</v>
      </c>
      <c r="I196" s="342" t="s">
        <v>454</v>
      </c>
      <c r="J196" s="339" t="str">
        <f>'Перечень'!H189</f>
        <v/>
      </c>
      <c r="K196" s="340"/>
      <c r="L196" s="341">
        <f t="shared" si="68"/>
        <v>0</v>
      </c>
      <c r="M196" s="225" t="str">
        <f>'Перечень'!I189</f>
        <v/>
      </c>
      <c r="N196" s="336"/>
      <c r="O196" s="337">
        <f t="shared" si="69"/>
        <v>0</v>
      </c>
    </row>
    <row r="197" ht="14.25" customHeight="1">
      <c r="A197" s="327" t="s">
        <v>558</v>
      </c>
      <c r="B197" s="247" t="s">
        <v>559</v>
      </c>
      <c r="C197" s="328" t="s">
        <v>441</v>
      </c>
      <c r="D197" s="329" t="str">
        <f>'Перечень'!D190</f>
        <v/>
      </c>
      <c r="E197" s="218" t="s">
        <v>372</v>
      </c>
      <c r="F197" s="219" t="str">
        <f>'Перечень'!F190</f>
        <v/>
      </c>
      <c r="G197" s="330"/>
      <c r="H197" s="337">
        <f t="shared" si="67"/>
        <v>0</v>
      </c>
      <c r="I197" s="342" t="s">
        <v>454</v>
      </c>
      <c r="J197" s="339" t="str">
        <f>'Перечень'!H190</f>
        <v/>
      </c>
      <c r="K197" s="340"/>
      <c r="L197" s="341">
        <f t="shared" si="68"/>
        <v>0</v>
      </c>
      <c r="M197" s="225" t="str">
        <f>'Перечень'!I190</f>
        <v/>
      </c>
      <c r="N197" s="336"/>
      <c r="O197" s="337">
        <f t="shared" si="69"/>
        <v>0</v>
      </c>
    </row>
    <row r="198" ht="15.75" customHeight="1">
      <c r="A198" s="14"/>
      <c r="B198" s="14"/>
      <c r="C198" s="328" t="s">
        <v>441</v>
      </c>
      <c r="D198" s="329" t="str">
        <f>'Перечень'!D191</f>
        <v/>
      </c>
      <c r="E198" s="218" t="s">
        <v>373</v>
      </c>
      <c r="F198" s="219" t="str">
        <f>'Перечень'!F191</f>
        <v/>
      </c>
      <c r="G198" s="330"/>
      <c r="H198" s="337">
        <f t="shared" si="67"/>
        <v>0</v>
      </c>
      <c r="I198" s="342" t="s">
        <v>454</v>
      </c>
      <c r="J198" s="339" t="str">
        <f>'Перечень'!H191</f>
        <v/>
      </c>
      <c r="K198" s="340"/>
      <c r="L198" s="341">
        <f t="shared" si="68"/>
        <v>0</v>
      </c>
      <c r="M198" s="225" t="str">
        <f>'Перечень'!I191</f>
        <v/>
      </c>
      <c r="N198" s="336"/>
      <c r="O198" s="337">
        <f t="shared" si="69"/>
        <v>0</v>
      </c>
    </row>
    <row r="199" ht="14.25" customHeight="1">
      <c r="A199" s="327" t="s">
        <v>560</v>
      </c>
      <c r="B199" s="247" t="s">
        <v>561</v>
      </c>
      <c r="C199" s="328" t="s">
        <v>441</v>
      </c>
      <c r="D199" s="329" t="str">
        <f>'Перечень'!D192</f>
        <v/>
      </c>
      <c r="E199" s="218" t="s">
        <v>372</v>
      </c>
      <c r="F199" s="219" t="str">
        <f>'Перечень'!F192</f>
        <v/>
      </c>
      <c r="G199" s="330"/>
      <c r="H199" s="337">
        <f t="shared" si="67"/>
        <v>0</v>
      </c>
      <c r="I199" s="342" t="s">
        <v>454</v>
      </c>
      <c r="J199" s="339" t="str">
        <f>'Перечень'!H192</f>
        <v/>
      </c>
      <c r="K199" s="340"/>
      <c r="L199" s="341">
        <f t="shared" si="68"/>
        <v>0</v>
      </c>
      <c r="M199" s="225" t="str">
        <f>'Перечень'!I192</f>
        <v/>
      </c>
      <c r="N199" s="336"/>
      <c r="O199" s="337">
        <f t="shared" si="69"/>
        <v>0</v>
      </c>
    </row>
    <row r="200" ht="15.0" customHeight="1">
      <c r="A200" s="14"/>
      <c r="B200" s="14"/>
      <c r="C200" s="328" t="s">
        <v>441</v>
      </c>
      <c r="D200" s="329" t="str">
        <f>'Перечень'!D193</f>
        <v/>
      </c>
      <c r="E200" s="218" t="s">
        <v>373</v>
      </c>
      <c r="F200" s="219" t="str">
        <f>'Перечень'!F193</f>
        <v/>
      </c>
      <c r="G200" s="330"/>
      <c r="H200" s="337">
        <f t="shared" si="67"/>
        <v>0</v>
      </c>
      <c r="I200" s="342" t="s">
        <v>454</v>
      </c>
      <c r="J200" s="339" t="str">
        <f>'Перечень'!H193</f>
        <v/>
      </c>
      <c r="K200" s="340"/>
      <c r="L200" s="341">
        <f t="shared" si="68"/>
        <v>0</v>
      </c>
      <c r="M200" s="225" t="str">
        <f>'Перечень'!I193</f>
        <v/>
      </c>
      <c r="N200" s="336"/>
      <c r="O200" s="337">
        <f t="shared" si="69"/>
        <v>0</v>
      </c>
    </row>
    <row r="201" ht="14.25" customHeight="1">
      <c r="A201" s="327" t="s">
        <v>562</v>
      </c>
      <c r="B201" s="247" t="s">
        <v>428</v>
      </c>
      <c r="C201" s="328" t="s">
        <v>441</v>
      </c>
      <c r="D201" s="329" t="str">
        <f>'Перечень'!D194</f>
        <v/>
      </c>
      <c r="E201" s="218" t="s">
        <v>372</v>
      </c>
      <c r="F201" s="219" t="str">
        <f>'Перечень'!F194</f>
        <v/>
      </c>
      <c r="G201" s="330"/>
      <c r="H201" s="337">
        <f t="shared" si="67"/>
        <v>0</v>
      </c>
      <c r="I201" s="342" t="s">
        <v>454</v>
      </c>
      <c r="J201" s="339" t="str">
        <f>'Перечень'!H194</f>
        <v/>
      </c>
      <c r="K201" s="340"/>
      <c r="L201" s="341">
        <f t="shared" si="68"/>
        <v>0</v>
      </c>
      <c r="M201" s="225" t="str">
        <f>'Перечень'!I194</f>
        <v/>
      </c>
      <c r="N201" s="336"/>
      <c r="O201" s="337">
        <f t="shared" si="69"/>
        <v>0</v>
      </c>
    </row>
    <row r="202" ht="16.5" customHeight="1">
      <c r="A202" s="14"/>
      <c r="B202" s="14"/>
      <c r="C202" s="328" t="s">
        <v>441</v>
      </c>
      <c r="D202" s="329" t="str">
        <f>'Перечень'!D195</f>
        <v/>
      </c>
      <c r="E202" s="218" t="s">
        <v>373</v>
      </c>
      <c r="F202" s="219" t="str">
        <f>'Перечень'!F195</f>
        <v/>
      </c>
      <c r="G202" s="330"/>
      <c r="H202" s="337">
        <f t="shared" si="67"/>
        <v>0</v>
      </c>
      <c r="I202" s="342" t="s">
        <v>454</v>
      </c>
      <c r="J202" s="339" t="str">
        <f>'Перечень'!H195</f>
        <v/>
      </c>
      <c r="K202" s="340"/>
      <c r="L202" s="341">
        <f t="shared" si="68"/>
        <v>0</v>
      </c>
      <c r="M202" s="225" t="str">
        <f>'Перечень'!I195</f>
        <v/>
      </c>
      <c r="N202" s="336"/>
      <c r="O202" s="337">
        <f t="shared" si="69"/>
        <v>0</v>
      </c>
    </row>
    <row r="203" ht="15.0" customHeight="1">
      <c r="A203" s="327" t="s">
        <v>563</v>
      </c>
      <c r="B203" s="247" t="s">
        <v>428</v>
      </c>
      <c r="C203" s="328" t="s">
        <v>441</v>
      </c>
      <c r="D203" s="329" t="str">
        <f>'Перечень'!D196</f>
        <v/>
      </c>
      <c r="E203" s="218" t="s">
        <v>372</v>
      </c>
      <c r="F203" s="219" t="str">
        <f>'Перечень'!F196</f>
        <v/>
      </c>
      <c r="G203" s="330"/>
      <c r="H203" s="337">
        <f t="shared" si="67"/>
        <v>0</v>
      </c>
      <c r="I203" s="342" t="s">
        <v>454</v>
      </c>
      <c r="J203" s="339" t="str">
        <f>'Перечень'!H196</f>
        <v/>
      </c>
      <c r="K203" s="340"/>
      <c r="L203" s="341">
        <f t="shared" si="68"/>
        <v>0</v>
      </c>
      <c r="M203" s="225" t="str">
        <f>'Перечень'!I196</f>
        <v/>
      </c>
      <c r="N203" s="336"/>
      <c r="O203" s="337">
        <f t="shared" si="69"/>
        <v>0</v>
      </c>
    </row>
    <row r="204" ht="15.75" customHeight="1">
      <c r="A204" s="14"/>
      <c r="B204" s="14"/>
      <c r="C204" s="328" t="s">
        <v>441</v>
      </c>
      <c r="D204" s="329" t="str">
        <f>'Перечень'!D197</f>
        <v/>
      </c>
      <c r="E204" s="218" t="s">
        <v>373</v>
      </c>
      <c r="F204" s="219" t="str">
        <f>'Перечень'!F197</f>
        <v/>
      </c>
      <c r="G204" s="330"/>
      <c r="H204" s="337">
        <f t="shared" si="67"/>
        <v>0</v>
      </c>
      <c r="I204" s="342" t="s">
        <v>454</v>
      </c>
      <c r="J204" s="339" t="str">
        <f>'Перечень'!H197</f>
        <v/>
      </c>
      <c r="K204" s="340"/>
      <c r="L204" s="341">
        <f t="shared" si="68"/>
        <v>0</v>
      </c>
      <c r="M204" s="225" t="str">
        <f>'Перечень'!I197</f>
        <v/>
      </c>
      <c r="N204" s="336"/>
      <c r="O204" s="337">
        <f t="shared" si="69"/>
        <v>0</v>
      </c>
    </row>
    <row r="205" ht="15.0" customHeight="1">
      <c r="A205" s="385" t="s">
        <v>564</v>
      </c>
      <c r="B205" s="147"/>
      <c r="C205" s="386"/>
      <c r="D205" s="387"/>
      <c r="E205" s="388" t="s">
        <v>372</v>
      </c>
      <c r="F205" s="221">
        <f t="shared" ref="F205:G205" si="70">F183+F185+F187+F189+F191+F193+F195+F197+F199+F201+F203</f>
        <v>0</v>
      </c>
      <c r="G205" s="221">
        <f t="shared" si="70"/>
        <v>0</v>
      </c>
      <c r="H205" s="221">
        <f t="shared" si="67"/>
        <v>0</v>
      </c>
      <c r="I205" s="388" t="s">
        <v>434</v>
      </c>
      <c r="J205" s="439">
        <f t="shared" ref="J205:K205" si="71">J183+J185+J187+J189+J191+J193+J195+J197+J199+J201+J203</f>
        <v>0</v>
      </c>
      <c r="K205" s="439">
        <f t="shared" si="71"/>
        <v>0</v>
      </c>
      <c r="L205" s="439">
        <f t="shared" si="68"/>
        <v>0</v>
      </c>
      <c r="M205" s="221">
        <f t="shared" ref="M205:N205" si="72">M183+M185+M187+M189+M191+M193+M195+M197+M199+M201+M203</f>
        <v>0</v>
      </c>
      <c r="N205" s="221">
        <f t="shared" si="72"/>
        <v>0</v>
      </c>
      <c r="O205" s="221">
        <f t="shared" si="69"/>
        <v>0</v>
      </c>
    </row>
    <row r="206" ht="15.0" customHeight="1">
      <c r="A206" s="293"/>
      <c r="B206" s="294"/>
      <c r="C206" s="386"/>
      <c r="D206" s="387"/>
      <c r="E206" s="388" t="s">
        <v>373</v>
      </c>
      <c r="F206" s="221">
        <f t="shared" ref="F206:G206" si="73">F184+F186+F188+F190+F192+F194+F196+F198+F200+F202+F204</f>
        <v>0</v>
      </c>
      <c r="G206" s="221">
        <f t="shared" si="73"/>
        <v>0</v>
      </c>
      <c r="H206" s="221">
        <f t="shared" si="67"/>
        <v>0</v>
      </c>
      <c r="I206" s="392"/>
      <c r="J206" s="439">
        <f t="shared" ref="J206:K206" si="74">J184+J186+J188+J190+J192+J194+J196+J198+J200+J202+J204</f>
        <v>0</v>
      </c>
      <c r="K206" s="439">
        <f t="shared" si="74"/>
        <v>0</v>
      </c>
      <c r="L206" s="439">
        <f t="shared" si="68"/>
        <v>0</v>
      </c>
      <c r="M206" s="221">
        <f t="shared" ref="M206:N206" si="75">M184+M186+M188+M190+M192+M194+M196+M198+M200+M202+M204</f>
        <v>0</v>
      </c>
      <c r="N206" s="221">
        <f t="shared" si="75"/>
        <v>0</v>
      </c>
      <c r="O206" s="221">
        <f t="shared" si="69"/>
        <v>0</v>
      </c>
    </row>
    <row r="207" ht="12.75" customHeight="1">
      <c r="A207" s="152"/>
      <c r="B207" s="153"/>
      <c r="C207" s="386"/>
      <c r="D207" s="394"/>
      <c r="E207" s="392" t="s">
        <v>437</v>
      </c>
      <c r="F207" s="337">
        <f t="shared" ref="F207:G207" si="76">F205+F206</f>
        <v>0</v>
      </c>
      <c r="G207" s="337">
        <f t="shared" si="76"/>
        <v>0</v>
      </c>
      <c r="H207" s="337">
        <f t="shared" si="67"/>
        <v>0</v>
      </c>
      <c r="I207" s="392"/>
      <c r="J207" s="341">
        <f t="shared" ref="J207:K207" si="77">J205+J206</f>
        <v>0</v>
      </c>
      <c r="K207" s="341">
        <f t="shared" si="77"/>
        <v>0</v>
      </c>
      <c r="L207" s="341">
        <f t="shared" si="68"/>
        <v>0</v>
      </c>
      <c r="M207" s="337">
        <f t="shared" ref="M207:N207" si="78">M205+M206</f>
        <v>0</v>
      </c>
      <c r="N207" s="337">
        <f t="shared" si="78"/>
        <v>0</v>
      </c>
      <c r="O207" s="337">
        <f t="shared" si="69"/>
        <v>0</v>
      </c>
    </row>
    <row r="208" ht="13.5" customHeight="1">
      <c r="A208" s="314" t="s">
        <v>565</v>
      </c>
      <c r="B208" s="147"/>
      <c r="C208" s="440"/>
      <c r="D208" s="346"/>
      <c r="E208" s="296" t="s">
        <v>372</v>
      </c>
      <c r="F208" s="297">
        <f t="shared" ref="F208:G208" si="79">F117+F134+F161+F178+F205</f>
        <v>0</v>
      </c>
      <c r="G208" s="297">
        <f t="shared" si="79"/>
        <v>0</v>
      </c>
      <c r="H208" s="297">
        <f t="shared" si="67"/>
        <v>0</v>
      </c>
      <c r="I208" s="296" t="s">
        <v>434</v>
      </c>
      <c r="J208" s="318" t="s">
        <v>434</v>
      </c>
      <c r="K208" s="318" t="s">
        <v>434</v>
      </c>
      <c r="L208" s="318" t="s">
        <v>434</v>
      </c>
      <c r="M208" s="297">
        <f t="shared" ref="M208:N208" si="80">M117+M134+M161+M178+M205</f>
        <v>0</v>
      </c>
      <c r="N208" s="297">
        <f t="shared" si="80"/>
        <v>0</v>
      </c>
      <c r="O208" s="297">
        <f t="shared" si="69"/>
        <v>0</v>
      </c>
    </row>
    <row r="209" ht="15.0" customHeight="1">
      <c r="A209" s="293"/>
      <c r="B209" s="294"/>
      <c r="C209" s="440"/>
      <c r="D209" s="346"/>
      <c r="E209" s="296" t="s">
        <v>373</v>
      </c>
      <c r="F209" s="297">
        <f t="shared" ref="F209:G209" si="81">F118+F135+F162+F179+F206</f>
        <v>0</v>
      </c>
      <c r="G209" s="297">
        <f t="shared" si="81"/>
        <v>0</v>
      </c>
      <c r="H209" s="297">
        <f t="shared" si="67"/>
        <v>0</v>
      </c>
      <c r="I209" s="290"/>
      <c r="J209" s="292"/>
      <c r="K209" s="292"/>
      <c r="L209" s="292"/>
      <c r="M209" s="297">
        <f t="shared" ref="M209:N209" si="82">M118+M135+M162+M179+M206</f>
        <v>0</v>
      </c>
      <c r="N209" s="297">
        <f t="shared" si="82"/>
        <v>0</v>
      </c>
      <c r="O209" s="297">
        <f t="shared" si="69"/>
        <v>0</v>
      </c>
    </row>
    <row r="210" ht="12.75" customHeight="1">
      <c r="A210" s="152"/>
      <c r="B210" s="153"/>
      <c r="C210" s="440"/>
      <c r="D210" s="345"/>
      <c r="E210" s="290" t="s">
        <v>437</v>
      </c>
      <c r="F210" s="291">
        <f t="shared" ref="F210:G210" si="83">F208+F209</f>
        <v>0</v>
      </c>
      <c r="G210" s="291">
        <f t="shared" si="83"/>
        <v>0</v>
      </c>
      <c r="H210" s="291">
        <f t="shared" si="67"/>
        <v>0</v>
      </c>
      <c r="I210" s="290"/>
      <c r="J210" s="292"/>
      <c r="K210" s="292"/>
      <c r="L210" s="292"/>
      <c r="M210" s="291">
        <f t="shared" ref="M210:N210" si="84">M208+M209</f>
        <v>0</v>
      </c>
      <c r="N210" s="291">
        <f t="shared" si="84"/>
        <v>0</v>
      </c>
      <c r="O210" s="291">
        <f t="shared" si="69"/>
        <v>0</v>
      </c>
    </row>
    <row r="211" ht="36.0" customHeight="1">
      <c r="A211" s="208">
        <v>4.0</v>
      </c>
      <c r="B211" s="208" t="s">
        <v>566</v>
      </c>
      <c r="C211" s="320"/>
      <c r="D211" s="321"/>
      <c r="E211" s="210"/>
      <c r="F211" s="323"/>
      <c r="G211" s="323"/>
      <c r="H211" s="324"/>
      <c r="I211" s="321"/>
      <c r="J211" s="325"/>
      <c r="K211" s="325"/>
      <c r="L211" s="325"/>
      <c r="M211" s="326"/>
      <c r="N211" s="326"/>
      <c r="O211" s="326"/>
    </row>
    <row r="212" ht="14.25" customHeight="1">
      <c r="A212" s="327" t="s">
        <v>567</v>
      </c>
      <c r="B212" s="247" t="s">
        <v>568</v>
      </c>
      <c r="C212" s="328" t="s">
        <v>441</v>
      </c>
      <c r="D212" s="329" t="str">
        <f>'Перечень'!D205</f>
        <v/>
      </c>
      <c r="E212" s="218" t="s">
        <v>372</v>
      </c>
      <c r="F212" s="219" t="str">
        <f>'Перечень'!F205</f>
        <v/>
      </c>
      <c r="G212" s="330"/>
      <c r="H212" s="337">
        <f t="shared" ref="H212:H230" si="85">G212-F212</f>
        <v>0</v>
      </c>
      <c r="I212" s="328" t="s">
        <v>447</v>
      </c>
      <c r="J212" s="339" t="str">
        <f>'Перечень'!H205</f>
        <v/>
      </c>
      <c r="K212" s="340"/>
      <c r="L212" s="341">
        <f t="shared" ref="L212:L230" si="86">K212-J212</f>
        <v>0</v>
      </c>
      <c r="M212" s="225" t="str">
        <f>'Перечень'!I205</f>
        <v/>
      </c>
      <c r="N212" s="336"/>
      <c r="O212" s="337">
        <f t="shared" ref="O212:O230" si="87">N212-M212</f>
        <v>0</v>
      </c>
    </row>
    <row r="213" ht="15.75" customHeight="1">
      <c r="A213" s="14"/>
      <c r="B213" s="14"/>
      <c r="C213" s="328" t="s">
        <v>441</v>
      </c>
      <c r="D213" s="329" t="str">
        <f>'Перечень'!D206</f>
        <v/>
      </c>
      <c r="E213" s="218" t="s">
        <v>373</v>
      </c>
      <c r="F213" s="219" t="str">
        <f>'Перечень'!F206</f>
        <v/>
      </c>
      <c r="G213" s="330"/>
      <c r="H213" s="337">
        <f t="shared" si="85"/>
        <v>0</v>
      </c>
      <c r="I213" s="328" t="s">
        <v>447</v>
      </c>
      <c r="J213" s="339" t="str">
        <f>'Перечень'!H206</f>
        <v/>
      </c>
      <c r="K213" s="340"/>
      <c r="L213" s="341">
        <f t="shared" si="86"/>
        <v>0</v>
      </c>
      <c r="M213" s="225" t="str">
        <f>'Перечень'!I206</f>
        <v/>
      </c>
      <c r="N213" s="336"/>
      <c r="O213" s="337">
        <f t="shared" si="87"/>
        <v>0</v>
      </c>
    </row>
    <row r="214" ht="14.25" customHeight="1">
      <c r="A214" s="327" t="s">
        <v>569</v>
      </c>
      <c r="B214" s="247" t="s">
        <v>570</v>
      </c>
      <c r="C214" s="328" t="s">
        <v>441</v>
      </c>
      <c r="D214" s="329" t="str">
        <f>'Перечень'!D207</f>
        <v/>
      </c>
      <c r="E214" s="218" t="s">
        <v>372</v>
      </c>
      <c r="F214" s="219" t="str">
        <f>'Перечень'!F207</f>
        <v/>
      </c>
      <c r="G214" s="330"/>
      <c r="H214" s="337">
        <f t="shared" si="85"/>
        <v>0</v>
      </c>
      <c r="I214" s="328" t="s">
        <v>447</v>
      </c>
      <c r="J214" s="339" t="str">
        <f>'Перечень'!H207</f>
        <v/>
      </c>
      <c r="K214" s="340"/>
      <c r="L214" s="341">
        <f t="shared" si="86"/>
        <v>0</v>
      </c>
      <c r="M214" s="225" t="str">
        <f>'Перечень'!I207</f>
        <v/>
      </c>
      <c r="N214" s="336"/>
      <c r="O214" s="337">
        <f t="shared" si="87"/>
        <v>0</v>
      </c>
    </row>
    <row r="215" ht="14.25" customHeight="1">
      <c r="A215" s="14"/>
      <c r="B215" s="14"/>
      <c r="C215" s="328" t="s">
        <v>441</v>
      </c>
      <c r="D215" s="329" t="str">
        <f>'Перечень'!D208</f>
        <v/>
      </c>
      <c r="E215" s="218" t="s">
        <v>373</v>
      </c>
      <c r="F215" s="219" t="str">
        <f>'Перечень'!F208</f>
        <v/>
      </c>
      <c r="G215" s="330"/>
      <c r="H215" s="337">
        <f t="shared" si="85"/>
        <v>0</v>
      </c>
      <c r="I215" s="328" t="s">
        <v>447</v>
      </c>
      <c r="J215" s="339" t="str">
        <f>'Перечень'!H208</f>
        <v/>
      </c>
      <c r="K215" s="340"/>
      <c r="L215" s="341">
        <f t="shared" si="86"/>
        <v>0</v>
      </c>
      <c r="M215" s="225" t="str">
        <f>'Перечень'!I208</f>
        <v/>
      </c>
      <c r="N215" s="336"/>
      <c r="O215" s="337">
        <f t="shared" si="87"/>
        <v>0</v>
      </c>
    </row>
    <row r="216" ht="13.5" customHeight="1">
      <c r="A216" s="327" t="s">
        <v>571</v>
      </c>
      <c r="B216" s="247" t="s">
        <v>572</v>
      </c>
      <c r="C216" s="328" t="s">
        <v>441</v>
      </c>
      <c r="D216" s="329" t="str">
        <f>'Перечень'!D209</f>
        <v/>
      </c>
      <c r="E216" s="218" t="s">
        <v>372</v>
      </c>
      <c r="F216" s="219" t="str">
        <f>'Перечень'!F209</f>
        <v/>
      </c>
      <c r="G216" s="330"/>
      <c r="H216" s="337">
        <f t="shared" si="85"/>
        <v>0</v>
      </c>
      <c r="I216" s="328" t="s">
        <v>447</v>
      </c>
      <c r="J216" s="339" t="str">
        <f>'Перечень'!H209</f>
        <v/>
      </c>
      <c r="K216" s="340"/>
      <c r="L216" s="341">
        <f t="shared" si="86"/>
        <v>0</v>
      </c>
      <c r="M216" s="225" t="str">
        <f>'Перечень'!I209</f>
        <v/>
      </c>
      <c r="N216" s="336"/>
      <c r="O216" s="337">
        <f t="shared" si="87"/>
        <v>0</v>
      </c>
    </row>
    <row r="217" ht="15.0" customHeight="1">
      <c r="A217" s="14"/>
      <c r="B217" s="14"/>
      <c r="C217" s="328" t="s">
        <v>441</v>
      </c>
      <c r="D217" s="329" t="str">
        <f>'Перечень'!D210</f>
        <v/>
      </c>
      <c r="E217" s="218" t="s">
        <v>373</v>
      </c>
      <c r="F217" s="219" t="str">
        <f>'Перечень'!F210</f>
        <v/>
      </c>
      <c r="G217" s="330"/>
      <c r="H217" s="337">
        <f t="shared" si="85"/>
        <v>0</v>
      </c>
      <c r="I217" s="328" t="s">
        <v>447</v>
      </c>
      <c r="J217" s="339" t="str">
        <f>'Перечень'!H210</f>
        <v/>
      </c>
      <c r="K217" s="340"/>
      <c r="L217" s="341">
        <f t="shared" si="86"/>
        <v>0</v>
      </c>
      <c r="M217" s="225" t="str">
        <f>'Перечень'!I210</f>
        <v/>
      </c>
      <c r="N217" s="336"/>
      <c r="O217" s="337">
        <f t="shared" si="87"/>
        <v>0</v>
      </c>
    </row>
    <row r="218" ht="13.5" customHeight="1">
      <c r="A218" s="327" t="s">
        <v>573</v>
      </c>
      <c r="B218" s="247" t="s">
        <v>574</v>
      </c>
      <c r="C218" s="328" t="s">
        <v>441</v>
      </c>
      <c r="D218" s="329" t="str">
        <f>'Перечень'!D211</f>
        <v/>
      </c>
      <c r="E218" s="218" t="s">
        <v>372</v>
      </c>
      <c r="F218" s="219" t="str">
        <f>'Перечень'!F211</f>
        <v/>
      </c>
      <c r="G218" s="330"/>
      <c r="H218" s="337">
        <f t="shared" si="85"/>
        <v>0</v>
      </c>
      <c r="I218" s="328" t="s">
        <v>447</v>
      </c>
      <c r="J218" s="339" t="str">
        <f>'Перечень'!H211</f>
        <v/>
      </c>
      <c r="K218" s="340"/>
      <c r="L218" s="341">
        <f t="shared" si="86"/>
        <v>0</v>
      </c>
      <c r="M218" s="225" t="str">
        <f>'Перечень'!I211</f>
        <v/>
      </c>
      <c r="N218" s="336"/>
      <c r="O218" s="337">
        <f t="shared" si="87"/>
        <v>0</v>
      </c>
    </row>
    <row r="219" ht="15.0" customHeight="1">
      <c r="A219" s="14"/>
      <c r="B219" s="14"/>
      <c r="C219" s="328" t="s">
        <v>441</v>
      </c>
      <c r="D219" s="329" t="str">
        <f>'Перечень'!D212</f>
        <v/>
      </c>
      <c r="E219" s="218" t="s">
        <v>373</v>
      </c>
      <c r="F219" s="219" t="str">
        <f>'Перечень'!F212</f>
        <v/>
      </c>
      <c r="G219" s="330"/>
      <c r="H219" s="337">
        <f t="shared" si="85"/>
        <v>0</v>
      </c>
      <c r="I219" s="328" t="s">
        <v>447</v>
      </c>
      <c r="J219" s="339" t="str">
        <f>'Перечень'!H212</f>
        <v/>
      </c>
      <c r="K219" s="340"/>
      <c r="L219" s="341">
        <f t="shared" si="86"/>
        <v>0</v>
      </c>
      <c r="M219" s="225" t="str">
        <f>'Перечень'!I212</f>
        <v/>
      </c>
      <c r="N219" s="336"/>
      <c r="O219" s="337">
        <f t="shared" si="87"/>
        <v>0</v>
      </c>
    </row>
    <row r="220" ht="13.5" customHeight="1">
      <c r="A220" s="327" t="s">
        <v>575</v>
      </c>
      <c r="B220" s="247" t="s">
        <v>576</v>
      </c>
      <c r="C220" s="328" t="s">
        <v>441</v>
      </c>
      <c r="D220" s="329" t="str">
        <f>'Перечень'!D213</f>
        <v/>
      </c>
      <c r="E220" s="218" t="s">
        <v>372</v>
      </c>
      <c r="F220" s="219" t="str">
        <f>'Перечень'!F213</f>
        <v/>
      </c>
      <c r="G220" s="330"/>
      <c r="H220" s="337">
        <f t="shared" si="85"/>
        <v>0</v>
      </c>
      <c r="I220" s="328" t="s">
        <v>447</v>
      </c>
      <c r="J220" s="339" t="str">
        <f>'Перечень'!H213</f>
        <v/>
      </c>
      <c r="K220" s="340"/>
      <c r="L220" s="341">
        <f t="shared" si="86"/>
        <v>0</v>
      </c>
      <c r="M220" s="225" t="str">
        <f>'Перечень'!I213</f>
        <v/>
      </c>
      <c r="N220" s="336"/>
      <c r="O220" s="337">
        <f t="shared" si="87"/>
        <v>0</v>
      </c>
    </row>
    <row r="221" ht="15.0" customHeight="1">
      <c r="A221" s="14"/>
      <c r="B221" s="14"/>
      <c r="C221" s="328" t="s">
        <v>441</v>
      </c>
      <c r="D221" s="329" t="str">
        <f>'Перечень'!D214</f>
        <v/>
      </c>
      <c r="E221" s="218" t="s">
        <v>373</v>
      </c>
      <c r="F221" s="219" t="str">
        <f>'Перечень'!F214</f>
        <v/>
      </c>
      <c r="G221" s="330"/>
      <c r="H221" s="337">
        <f t="shared" si="85"/>
        <v>0</v>
      </c>
      <c r="I221" s="328" t="s">
        <v>447</v>
      </c>
      <c r="J221" s="339" t="str">
        <f>'Перечень'!H214</f>
        <v/>
      </c>
      <c r="K221" s="340"/>
      <c r="L221" s="341">
        <f t="shared" si="86"/>
        <v>0</v>
      </c>
      <c r="M221" s="225" t="str">
        <f>'Перечень'!I214</f>
        <v/>
      </c>
      <c r="N221" s="336"/>
      <c r="O221" s="337">
        <f t="shared" si="87"/>
        <v>0</v>
      </c>
    </row>
    <row r="222" ht="15.0" customHeight="1">
      <c r="A222" s="327" t="s">
        <v>577</v>
      </c>
      <c r="B222" s="247" t="s">
        <v>578</v>
      </c>
      <c r="C222" s="328" t="s">
        <v>441</v>
      </c>
      <c r="D222" s="329" t="str">
        <f>'Перечень'!D215</f>
        <v/>
      </c>
      <c r="E222" s="218" t="s">
        <v>372</v>
      </c>
      <c r="F222" s="219" t="str">
        <f>'Перечень'!F215</f>
        <v/>
      </c>
      <c r="G222" s="330"/>
      <c r="H222" s="337">
        <f t="shared" si="85"/>
        <v>0</v>
      </c>
      <c r="I222" s="328" t="s">
        <v>447</v>
      </c>
      <c r="J222" s="339" t="str">
        <f>'Перечень'!H215</f>
        <v/>
      </c>
      <c r="K222" s="340"/>
      <c r="L222" s="341">
        <f t="shared" si="86"/>
        <v>0</v>
      </c>
      <c r="M222" s="225" t="str">
        <f>'Перечень'!I215</f>
        <v/>
      </c>
      <c r="N222" s="336"/>
      <c r="O222" s="337">
        <f t="shared" si="87"/>
        <v>0</v>
      </c>
    </row>
    <row r="223" ht="16.5" customHeight="1">
      <c r="A223" s="14"/>
      <c r="B223" s="14"/>
      <c r="C223" s="328" t="s">
        <v>441</v>
      </c>
      <c r="D223" s="329" t="str">
        <f>'Перечень'!D216</f>
        <v/>
      </c>
      <c r="E223" s="218" t="s">
        <v>373</v>
      </c>
      <c r="F223" s="219" t="str">
        <f>'Перечень'!F216</f>
        <v/>
      </c>
      <c r="G223" s="330"/>
      <c r="H223" s="337">
        <f t="shared" si="85"/>
        <v>0</v>
      </c>
      <c r="I223" s="328" t="s">
        <v>447</v>
      </c>
      <c r="J223" s="339" t="str">
        <f>'Перечень'!H216</f>
        <v/>
      </c>
      <c r="K223" s="340"/>
      <c r="L223" s="341">
        <f t="shared" si="86"/>
        <v>0</v>
      </c>
      <c r="M223" s="225" t="str">
        <f>'Перечень'!I216</f>
        <v/>
      </c>
      <c r="N223" s="336"/>
      <c r="O223" s="337">
        <f t="shared" si="87"/>
        <v>0</v>
      </c>
    </row>
    <row r="224" ht="13.5" customHeight="1">
      <c r="A224" s="327" t="s">
        <v>579</v>
      </c>
      <c r="B224" s="247" t="s">
        <v>428</v>
      </c>
      <c r="C224" s="328" t="s">
        <v>441</v>
      </c>
      <c r="D224" s="329" t="str">
        <f>'Перечень'!D217</f>
        <v/>
      </c>
      <c r="E224" s="218" t="s">
        <v>372</v>
      </c>
      <c r="F224" s="219" t="str">
        <f>'Перечень'!F217</f>
        <v/>
      </c>
      <c r="G224" s="330"/>
      <c r="H224" s="337">
        <f t="shared" si="85"/>
        <v>0</v>
      </c>
      <c r="I224" s="328" t="s">
        <v>447</v>
      </c>
      <c r="J224" s="339" t="str">
        <f>'Перечень'!H217</f>
        <v/>
      </c>
      <c r="K224" s="340"/>
      <c r="L224" s="341">
        <f t="shared" si="86"/>
        <v>0</v>
      </c>
      <c r="M224" s="225" t="str">
        <f>'Перечень'!I217</f>
        <v/>
      </c>
      <c r="N224" s="336"/>
      <c r="O224" s="337">
        <f t="shared" si="87"/>
        <v>0</v>
      </c>
    </row>
    <row r="225" ht="16.5" customHeight="1">
      <c r="A225" s="14"/>
      <c r="B225" s="14"/>
      <c r="C225" s="328" t="s">
        <v>441</v>
      </c>
      <c r="D225" s="329" t="str">
        <f>'Перечень'!D218</f>
        <v/>
      </c>
      <c r="E225" s="218" t="s">
        <v>373</v>
      </c>
      <c r="F225" s="219" t="str">
        <f>'Перечень'!F218</f>
        <v/>
      </c>
      <c r="G225" s="330"/>
      <c r="H225" s="337">
        <f t="shared" si="85"/>
        <v>0</v>
      </c>
      <c r="I225" s="328" t="s">
        <v>447</v>
      </c>
      <c r="J225" s="339" t="str">
        <f>'Перечень'!H218</f>
        <v/>
      </c>
      <c r="K225" s="340"/>
      <c r="L225" s="341">
        <f t="shared" si="86"/>
        <v>0</v>
      </c>
      <c r="M225" s="225" t="str">
        <f>'Перечень'!I218</f>
        <v/>
      </c>
      <c r="N225" s="336"/>
      <c r="O225" s="337">
        <f t="shared" si="87"/>
        <v>0</v>
      </c>
    </row>
    <row r="226" ht="13.5" customHeight="1">
      <c r="A226" s="327" t="s">
        <v>580</v>
      </c>
      <c r="B226" s="247" t="s">
        <v>428</v>
      </c>
      <c r="C226" s="328" t="s">
        <v>441</v>
      </c>
      <c r="D226" s="329" t="str">
        <f>'Перечень'!D219</f>
        <v/>
      </c>
      <c r="E226" s="218" t="s">
        <v>372</v>
      </c>
      <c r="F226" s="219" t="str">
        <f>'Перечень'!F219</f>
        <v/>
      </c>
      <c r="G226" s="330"/>
      <c r="H226" s="337">
        <f t="shared" si="85"/>
        <v>0</v>
      </c>
      <c r="I226" s="328" t="s">
        <v>447</v>
      </c>
      <c r="J226" s="339" t="str">
        <f>'Перечень'!H219</f>
        <v/>
      </c>
      <c r="K226" s="340"/>
      <c r="L226" s="341">
        <f t="shared" si="86"/>
        <v>0</v>
      </c>
      <c r="M226" s="225" t="str">
        <f>'Перечень'!I219</f>
        <v/>
      </c>
      <c r="N226" s="336"/>
      <c r="O226" s="337">
        <f t="shared" si="87"/>
        <v>0</v>
      </c>
    </row>
    <row r="227" ht="15.75" customHeight="1">
      <c r="A227" s="14"/>
      <c r="B227" s="14"/>
      <c r="C227" s="328" t="s">
        <v>441</v>
      </c>
      <c r="D227" s="329" t="str">
        <f>'Перечень'!D220</f>
        <v/>
      </c>
      <c r="E227" s="218" t="s">
        <v>373</v>
      </c>
      <c r="F227" s="219" t="str">
        <f>'Перечень'!F220</f>
        <v/>
      </c>
      <c r="G227" s="330"/>
      <c r="H227" s="337">
        <f t="shared" si="85"/>
        <v>0</v>
      </c>
      <c r="I227" s="328" t="s">
        <v>447</v>
      </c>
      <c r="J227" s="339" t="str">
        <f>'Перечень'!H220</f>
        <v/>
      </c>
      <c r="K227" s="340"/>
      <c r="L227" s="341">
        <f t="shared" si="86"/>
        <v>0</v>
      </c>
      <c r="M227" s="225" t="str">
        <f>'Перечень'!I220</f>
        <v/>
      </c>
      <c r="N227" s="336"/>
      <c r="O227" s="337">
        <f t="shared" si="87"/>
        <v>0</v>
      </c>
    </row>
    <row r="228" ht="12.75" customHeight="1">
      <c r="A228" s="314" t="s">
        <v>581</v>
      </c>
      <c r="B228" s="147"/>
      <c r="C228" s="316"/>
      <c r="D228" s="346"/>
      <c r="E228" s="296" t="s">
        <v>372</v>
      </c>
      <c r="F228" s="297">
        <f t="shared" ref="F228:G228" si="88">F212+F214+F216+F218+F220+F222+F224+F226</f>
        <v>0</v>
      </c>
      <c r="G228" s="297">
        <f t="shared" si="88"/>
        <v>0</v>
      </c>
      <c r="H228" s="297">
        <f t="shared" si="85"/>
        <v>0</v>
      </c>
      <c r="I228" s="296" t="s">
        <v>434</v>
      </c>
      <c r="J228" s="441">
        <f t="shared" ref="J228:K228" si="89">J212+J214+J216+J218+J220+J222+J224+J226</f>
        <v>0</v>
      </c>
      <c r="K228" s="441">
        <f t="shared" si="89"/>
        <v>0</v>
      </c>
      <c r="L228" s="441">
        <f t="shared" si="86"/>
        <v>0</v>
      </c>
      <c r="M228" s="297">
        <f t="shared" ref="M228:N228" si="90">M212+M214+M216+M218+M220+M222+M224+M226</f>
        <v>0</v>
      </c>
      <c r="N228" s="297">
        <f t="shared" si="90"/>
        <v>0</v>
      </c>
      <c r="O228" s="297">
        <f t="shared" si="87"/>
        <v>0</v>
      </c>
    </row>
    <row r="229" ht="12.75" customHeight="1">
      <c r="A229" s="293"/>
      <c r="B229" s="294"/>
      <c r="C229" s="288"/>
      <c r="D229" s="346"/>
      <c r="E229" s="296" t="s">
        <v>373</v>
      </c>
      <c r="F229" s="297">
        <f t="shared" ref="F229:G229" si="91">F213+F215+F217+F219+F221+F223+F225+F227</f>
        <v>0</v>
      </c>
      <c r="G229" s="297">
        <f t="shared" si="91"/>
        <v>0</v>
      </c>
      <c r="H229" s="297">
        <f t="shared" si="85"/>
        <v>0</v>
      </c>
      <c r="I229" s="290"/>
      <c r="J229" s="441">
        <f t="shared" ref="J229:K229" si="92">J213+J215+J217+J219+J221+J223+J225+J227</f>
        <v>0</v>
      </c>
      <c r="K229" s="441">
        <f t="shared" si="92"/>
        <v>0</v>
      </c>
      <c r="L229" s="441">
        <f t="shared" si="86"/>
        <v>0</v>
      </c>
      <c r="M229" s="297">
        <f t="shared" ref="M229:N229" si="93">M213+M215+M217+M219+M221+M223+M225+M227</f>
        <v>0</v>
      </c>
      <c r="N229" s="297">
        <f t="shared" si="93"/>
        <v>0</v>
      </c>
      <c r="O229" s="297">
        <f t="shared" si="87"/>
        <v>0</v>
      </c>
    </row>
    <row r="230" ht="12.75" customHeight="1">
      <c r="A230" s="152"/>
      <c r="B230" s="153"/>
      <c r="C230" s="288"/>
      <c r="D230" s="345"/>
      <c r="E230" s="290" t="s">
        <v>437</v>
      </c>
      <c r="F230" s="291">
        <f t="shared" ref="F230:G230" si="94">F228+F229</f>
        <v>0</v>
      </c>
      <c r="G230" s="291">
        <f t="shared" si="94"/>
        <v>0</v>
      </c>
      <c r="H230" s="291">
        <f t="shared" si="85"/>
        <v>0</v>
      </c>
      <c r="I230" s="290"/>
      <c r="J230" s="442">
        <f t="shared" ref="J230:K230" si="95">J228+J229</f>
        <v>0</v>
      </c>
      <c r="K230" s="442">
        <f t="shared" si="95"/>
        <v>0</v>
      </c>
      <c r="L230" s="442">
        <f t="shared" si="86"/>
        <v>0</v>
      </c>
      <c r="M230" s="291">
        <f t="shared" ref="M230:N230" si="96">M228+M229</f>
        <v>0</v>
      </c>
      <c r="N230" s="291">
        <f t="shared" si="96"/>
        <v>0</v>
      </c>
      <c r="O230" s="291">
        <f t="shared" si="87"/>
        <v>0</v>
      </c>
    </row>
    <row r="231" ht="36.0" customHeight="1">
      <c r="A231" s="208">
        <v>5.0</v>
      </c>
      <c r="B231" s="208" t="s">
        <v>582</v>
      </c>
      <c r="C231" s="320"/>
      <c r="D231" s="321"/>
      <c r="E231" s="210"/>
      <c r="F231" s="323"/>
      <c r="G231" s="323"/>
      <c r="H231" s="324"/>
      <c r="I231" s="321"/>
      <c r="J231" s="325"/>
      <c r="K231" s="325"/>
      <c r="L231" s="325"/>
      <c r="M231" s="326"/>
      <c r="N231" s="326"/>
      <c r="O231" s="326"/>
    </row>
    <row r="232" ht="14.25" customHeight="1">
      <c r="A232" s="327" t="s">
        <v>583</v>
      </c>
      <c r="B232" s="247" t="s">
        <v>584</v>
      </c>
      <c r="C232" s="328" t="s">
        <v>441</v>
      </c>
      <c r="D232" s="329" t="str">
        <f>'Перечень'!D225</f>
        <v/>
      </c>
      <c r="E232" s="218" t="s">
        <v>372</v>
      </c>
      <c r="F232" s="219" t="str">
        <f>'Перечень'!F225</f>
        <v/>
      </c>
      <c r="G232" s="330"/>
      <c r="H232" s="337">
        <f t="shared" ref="H232:H252" si="97">G232-F232</f>
        <v>0</v>
      </c>
      <c r="I232" s="342" t="s">
        <v>454</v>
      </c>
      <c r="J232" s="339" t="str">
        <f>'Перечень'!H225</f>
        <v/>
      </c>
      <c r="K232" s="340"/>
      <c r="L232" s="341">
        <f t="shared" ref="L232:L252" si="98">K232-J232</f>
        <v>0</v>
      </c>
      <c r="M232" s="225" t="str">
        <f>'Перечень'!I225</f>
        <v/>
      </c>
      <c r="N232" s="336"/>
      <c r="O232" s="337">
        <f t="shared" ref="O232:O252" si="99">N232-M232</f>
        <v>0</v>
      </c>
    </row>
    <row r="233" ht="15.0" customHeight="1">
      <c r="A233" s="14"/>
      <c r="B233" s="14"/>
      <c r="C233" s="328" t="s">
        <v>441</v>
      </c>
      <c r="D233" s="329" t="str">
        <f>'Перечень'!D226</f>
        <v/>
      </c>
      <c r="E233" s="218" t="s">
        <v>373</v>
      </c>
      <c r="F233" s="219" t="str">
        <f>'Перечень'!F226</f>
        <v/>
      </c>
      <c r="G233" s="330"/>
      <c r="H233" s="337">
        <f t="shared" si="97"/>
        <v>0</v>
      </c>
      <c r="I233" s="342" t="s">
        <v>454</v>
      </c>
      <c r="J233" s="339" t="str">
        <f>'Перечень'!H226</f>
        <v/>
      </c>
      <c r="K233" s="340"/>
      <c r="L233" s="341">
        <f t="shared" si="98"/>
        <v>0</v>
      </c>
      <c r="M233" s="225" t="str">
        <f>'Перечень'!I226</f>
        <v/>
      </c>
      <c r="N233" s="336"/>
      <c r="O233" s="337">
        <f t="shared" si="99"/>
        <v>0</v>
      </c>
    </row>
    <row r="234" ht="15.0" customHeight="1">
      <c r="A234" s="327" t="s">
        <v>585</v>
      </c>
      <c r="B234" s="247" t="s">
        <v>586</v>
      </c>
      <c r="C234" s="328" t="s">
        <v>441</v>
      </c>
      <c r="D234" s="329" t="str">
        <f>'Перечень'!D227</f>
        <v/>
      </c>
      <c r="E234" s="218" t="s">
        <v>372</v>
      </c>
      <c r="F234" s="219" t="str">
        <f>'Перечень'!F227</f>
        <v/>
      </c>
      <c r="G234" s="330"/>
      <c r="H234" s="337">
        <f t="shared" si="97"/>
        <v>0</v>
      </c>
      <c r="I234" s="342" t="s">
        <v>454</v>
      </c>
      <c r="J234" s="339" t="str">
        <f>'Перечень'!H227</f>
        <v/>
      </c>
      <c r="K234" s="340"/>
      <c r="L234" s="341">
        <f t="shared" si="98"/>
        <v>0</v>
      </c>
      <c r="M234" s="225" t="str">
        <f>'Перечень'!I227</f>
        <v/>
      </c>
      <c r="N234" s="336"/>
      <c r="O234" s="337">
        <f t="shared" si="99"/>
        <v>0</v>
      </c>
    </row>
    <row r="235" ht="16.5" customHeight="1">
      <c r="A235" s="14"/>
      <c r="B235" s="14"/>
      <c r="C235" s="328" t="s">
        <v>441</v>
      </c>
      <c r="D235" s="329" t="str">
        <f>'Перечень'!D228</f>
        <v/>
      </c>
      <c r="E235" s="218" t="s">
        <v>373</v>
      </c>
      <c r="F235" s="219" t="str">
        <f>'Перечень'!F228</f>
        <v/>
      </c>
      <c r="G235" s="330"/>
      <c r="H235" s="337">
        <f t="shared" si="97"/>
        <v>0</v>
      </c>
      <c r="I235" s="342" t="s">
        <v>454</v>
      </c>
      <c r="J235" s="339" t="str">
        <f>'Перечень'!H228</f>
        <v/>
      </c>
      <c r="K235" s="340"/>
      <c r="L235" s="341">
        <f t="shared" si="98"/>
        <v>0</v>
      </c>
      <c r="M235" s="225" t="str">
        <f>'Перечень'!I228</f>
        <v/>
      </c>
      <c r="N235" s="336"/>
      <c r="O235" s="337">
        <f t="shared" si="99"/>
        <v>0</v>
      </c>
    </row>
    <row r="236" ht="14.25" customHeight="1">
      <c r="A236" s="327" t="s">
        <v>587</v>
      </c>
      <c r="B236" s="247" t="s">
        <v>588</v>
      </c>
      <c r="C236" s="328" t="s">
        <v>441</v>
      </c>
      <c r="D236" s="329" t="str">
        <f>'Перечень'!D229</f>
        <v/>
      </c>
      <c r="E236" s="218" t="s">
        <v>372</v>
      </c>
      <c r="F236" s="219" t="str">
        <f>'Перечень'!F229</f>
        <v/>
      </c>
      <c r="G236" s="330"/>
      <c r="H236" s="337">
        <f t="shared" si="97"/>
        <v>0</v>
      </c>
      <c r="I236" s="342" t="s">
        <v>454</v>
      </c>
      <c r="J236" s="339" t="str">
        <f>'Перечень'!H229</f>
        <v/>
      </c>
      <c r="K236" s="340"/>
      <c r="L236" s="341">
        <f t="shared" si="98"/>
        <v>0</v>
      </c>
      <c r="M236" s="225" t="str">
        <f>'Перечень'!I229</f>
        <v/>
      </c>
      <c r="N236" s="336"/>
      <c r="O236" s="337">
        <f t="shared" si="99"/>
        <v>0</v>
      </c>
    </row>
    <row r="237" ht="16.5" customHeight="1">
      <c r="A237" s="14"/>
      <c r="B237" s="14"/>
      <c r="C237" s="328" t="s">
        <v>441</v>
      </c>
      <c r="D237" s="329" t="str">
        <f>'Перечень'!D230</f>
        <v/>
      </c>
      <c r="E237" s="218" t="s">
        <v>373</v>
      </c>
      <c r="F237" s="219" t="str">
        <f>'Перечень'!F230</f>
        <v/>
      </c>
      <c r="G237" s="330"/>
      <c r="H237" s="337">
        <f t="shared" si="97"/>
        <v>0</v>
      </c>
      <c r="I237" s="342" t="s">
        <v>454</v>
      </c>
      <c r="J237" s="339" t="str">
        <f>'Перечень'!H230</f>
        <v/>
      </c>
      <c r="K237" s="340"/>
      <c r="L237" s="341">
        <f t="shared" si="98"/>
        <v>0</v>
      </c>
      <c r="M237" s="225" t="str">
        <f>'Перечень'!I230</f>
        <v/>
      </c>
      <c r="N237" s="336"/>
      <c r="O237" s="337">
        <f t="shared" si="99"/>
        <v>0</v>
      </c>
    </row>
    <row r="238" ht="14.25" customHeight="1">
      <c r="A238" s="327" t="s">
        <v>587</v>
      </c>
      <c r="B238" s="247" t="s">
        <v>589</v>
      </c>
      <c r="C238" s="328" t="s">
        <v>441</v>
      </c>
      <c r="D238" s="329" t="str">
        <f>'Перечень'!D231</f>
        <v/>
      </c>
      <c r="E238" s="218" t="s">
        <v>372</v>
      </c>
      <c r="F238" s="219" t="str">
        <f>'Перечень'!F231</f>
        <v/>
      </c>
      <c r="G238" s="330"/>
      <c r="H238" s="337">
        <f t="shared" si="97"/>
        <v>0</v>
      </c>
      <c r="I238" s="342" t="s">
        <v>454</v>
      </c>
      <c r="J238" s="339" t="str">
        <f>'Перечень'!H231</f>
        <v/>
      </c>
      <c r="K238" s="340"/>
      <c r="L238" s="341">
        <f t="shared" si="98"/>
        <v>0</v>
      </c>
      <c r="M238" s="225" t="str">
        <f>'Перечень'!I231</f>
        <v/>
      </c>
      <c r="N238" s="336"/>
      <c r="O238" s="337">
        <f t="shared" si="99"/>
        <v>0</v>
      </c>
    </row>
    <row r="239" ht="16.5" customHeight="1">
      <c r="A239" s="14"/>
      <c r="B239" s="14"/>
      <c r="C239" s="328" t="s">
        <v>441</v>
      </c>
      <c r="D239" s="329" t="str">
        <f>'Перечень'!D232</f>
        <v/>
      </c>
      <c r="E239" s="218" t="s">
        <v>373</v>
      </c>
      <c r="F239" s="219" t="str">
        <f>'Перечень'!F232</f>
        <v/>
      </c>
      <c r="G239" s="330"/>
      <c r="H239" s="337">
        <f t="shared" si="97"/>
        <v>0</v>
      </c>
      <c r="I239" s="342" t="s">
        <v>454</v>
      </c>
      <c r="J239" s="339" t="str">
        <f>'Перечень'!H232</f>
        <v/>
      </c>
      <c r="K239" s="340"/>
      <c r="L239" s="341">
        <f t="shared" si="98"/>
        <v>0</v>
      </c>
      <c r="M239" s="225" t="str">
        <f>'Перечень'!I232</f>
        <v/>
      </c>
      <c r="N239" s="336"/>
      <c r="O239" s="337">
        <f t="shared" si="99"/>
        <v>0</v>
      </c>
    </row>
    <row r="240" ht="14.25" customHeight="1">
      <c r="A240" s="327" t="s">
        <v>590</v>
      </c>
      <c r="B240" s="247" t="s">
        <v>591</v>
      </c>
      <c r="C240" s="328" t="s">
        <v>441</v>
      </c>
      <c r="D240" s="329" t="str">
        <f>'Перечень'!D233</f>
        <v/>
      </c>
      <c r="E240" s="218" t="s">
        <v>372</v>
      </c>
      <c r="F240" s="219" t="str">
        <f>'Перечень'!F233</f>
        <v/>
      </c>
      <c r="G240" s="330"/>
      <c r="H240" s="337">
        <f t="shared" si="97"/>
        <v>0</v>
      </c>
      <c r="I240" s="342" t="s">
        <v>454</v>
      </c>
      <c r="J240" s="339" t="str">
        <f>'Перечень'!H233</f>
        <v/>
      </c>
      <c r="K240" s="340"/>
      <c r="L240" s="341">
        <f t="shared" si="98"/>
        <v>0</v>
      </c>
      <c r="M240" s="225" t="str">
        <f>'Перечень'!I233</f>
        <v/>
      </c>
      <c r="N240" s="336"/>
      <c r="O240" s="337">
        <f t="shared" si="99"/>
        <v>0</v>
      </c>
    </row>
    <row r="241" ht="15.75" customHeight="1">
      <c r="A241" s="14"/>
      <c r="B241" s="14"/>
      <c r="C241" s="328" t="s">
        <v>441</v>
      </c>
      <c r="D241" s="329" t="str">
        <f>'Перечень'!D234</f>
        <v/>
      </c>
      <c r="E241" s="218" t="s">
        <v>373</v>
      </c>
      <c r="F241" s="219" t="str">
        <f>'Перечень'!F234</f>
        <v/>
      </c>
      <c r="G241" s="330"/>
      <c r="H241" s="337">
        <f t="shared" si="97"/>
        <v>0</v>
      </c>
      <c r="I241" s="342" t="s">
        <v>454</v>
      </c>
      <c r="J241" s="339" t="str">
        <f>'Перечень'!H234</f>
        <v/>
      </c>
      <c r="K241" s="340"/>
      <c r="L241" s="341">
        <f t="shared" si="98"/>
        <v>0</v>
      </c>
      <c r="M241" s="225" t="str">
        <f>'Перечень'!I234</f>
        <v/>
      </c>
      <c r="N241" s="336"/>
      <c r="O241" s="337">
        <f t="shared" si="99"/>
        <v>0</v>
      </c>
    </row>
    <row r="242" ht="12.0" customHeight="1">
      <c r="A242" s="327" t="s">
        <v>592</v>
      </c>
      <c r="B242" s="247" t="s">
        <v>593</v>
      </c>
      <c r="C242" s="328" t="s">
        <v>441</v>
      </c>
      <c r="D242" s="329" t="str">
        <f>'Перечень'!D235</f>
        <v/>
      </c>
      <c r="E242" s="218" t="s">
        <v>372</v>
      </c>
      <c r="F242" s="219" t="str">
        <f>'Перечень'!F235</f>
        <v/>
      </c>
      <c r="G242" s="330"/>
      <c r="H242" s="337">
        <f t="shared" si="97"/>
        <v>0</v>
      </c>
      <c r="I242" s="342" t="s">
        <v>454</v>
      </c>
      <c r="J242" s="339" t="str">
        <f>'Перечень'!H235</f>
        <v/>
      </c>
      <c r="K242" s="340"/>
      <c r="L242" s="341">
        <f t="shared" si="98"/>
        <v>0</v>
      </c>
      <c r="M242" s="225" t="str">
        <f>'Перечень'!I235</f>
        <v/>
      </c>
      <c r="N242" s="336"/>
      <c r="O242" s="337">
        <f t="shared" si="99"/>
        <v>0</v>
      </c>
    </row>
    <row r="243" ht="15.75" customHeight="1">
      <c r="A243" s="14"/>
      <c r="B243" s="14"/>
      <c r="C243" s="328" t="s">
        <v>441</v>
      </c>
      <c r="D243" s="329" t="str">
        <f>'Перечень'!D236</f>
        <v/>
      </c>
      <c r="E243" s="218" t="s">
        <v>373</v>
      </c>
      <c r="F243" s="219" t="str">
        <f>'Перечень'!F236</f>
        <v/>
      </c>
      <c r="G243" s="330"/>
      <c r="H243" s="337">
        <f t="shared" si="97"/>
        <v>0</v>
      </c>
      <c r="I243" s="342" t="s">
        <v>454</v>
      </c>
      <c r="J243" s="339" t="str">
        <f>'Перечень'!H236</f>
        <v/>
      </c>
      <c r="K243" s="340"/>
      <c r="L243" s="341">
        <f t="shared" si="98"/>
        <v>0</v>
      </c>
      <c r="M243" s="225" t="str">
        <f>'Перечень'!I236</f>
        <v/>
      </c>
      <c r="N243" s="336"/>
      <c r="O243" s="337">
        <f t="shared" si="99"/>
        <v>0</v>
      </c>
    </row>
    <row r="244" ht="15.0" customHeight="1">
      <c r="A244" s="327" t="s">
        <v>594</v>
      </c>
      <c r="B244" s="247" t="s">
        <v>595</v>
      </c>
      <c r="C244" s="328" t="s">
        <v>441</v>
      </c>
      <c r="D244" s="329" t="str">
        <f>'Перечень'!D237</f>
        <v/>
      </c>
      <c r="E244" s="218" t="s">
        <v>372</v>
      </c>
      <c r="F244" s="219" t="str">
        <f>'Перечень'!F237</f>
        <v/>
      </c>
      <c r="G244" s="330"/>
      <c r="H244" s="337">
        <f t="shared" si="97"/>
        <v>0</v>
      </c>
      <c r="I244" s="342" t="s">
        <v>454</v>
      </c>
      <c r="J244" s="339" t="str">
        <f>'Перечень'!H237</f>
        <v/>
      </c>
      <c r="K244" s="340"/>
      <c r="L244" s="341">
        <f t="shared" si="98"/>
        <v>0</v>
      </c>
      <c r="M244" s="225" t="str">
        <f>'Перечень'!I237</f>
        <v/>
      </c>
      <c r="N244" s="336"/>
      <c r="O244" s="337">
        <f t="shared" si="99"/>
        <v>0</v>
      </c>
    </row>
    <row r="245" ht="14.25" customHeight="1">
      <c r="A245" s="14"/>
      <c r="B245" s="14"/>
      <c r="C245" s="328" t="s">
        <v>441</v>
      </c>
      <c r="D245" s="329" t="str">
        <f>'Перечень'!D238</f>
        <v/>
      </c>
      <c r="E245" s="218" t="s">
        <v>373</v>
      </c>
      <c r="F245" s="219" t="str">
        <f>'Перечень'!F238</f>
        <v/>
      </c>
      <c r="G245" s="330"/>
      <c r="H245" s="337">
        <f t="shared" si="97"/>
        <v>0</v>
      </c>
      <c r="I245" s="342" t="s">
        <v>454</v>
      </c>
      <c r="J245" s="339" t="str">
        <f>'Перечень'!H238</f>
        <v/>
      </c>
      <c r="K245" s="340"/>
      <c r="L245" s="341">
        <f t="shared" si="98"/>
        <v>0</v>
      </c>
      <c r="M245" s="225" t="str">
        <f>'Перечень'!I238</f>
        <v/>
      </c>
      <c r="N245" s="336"/>
      <c r="O245" s="337">
        <f t="shared" si="99"/>
        <v>0</v>
      </c>
    </row>
    <row r="246" ht="12.0" customHeight="1">
      <c r="A246" s="327" t="s">
        <v>596</v>
      </c>
      <c r="B246" s="247" t="s">
        <v>428</v>
      </c>
      <c r="C246" s="328" t="s">
        <v>441</v>
      </c>
      <c r="D246" s="329" t="str">
        <f>'Перечень'!D239</f>
        <v/>
      </c>
      <c r="E246" s="218" t="s">
        <v>372</v>
      </c>
      <c r="F246" s="219" t="str">
        <f>'Перечень'!F239</f>
        <v/>
      </c>
      <c r="G246" s="330"/>
      <c r="H246" s="337">
        <f t="shared" si="97"/>
        <v>0</v>
      </c>
      <c r="I246" s="342"/>
      <c r="J246" s="347" t="str">
        <f>'Перечень'!H239</f>
        <v/>
      </c>
      <c r="K246" s="348"/>
      <c r="L246" s="349">
        <f t="shared" si="98"/>
        <v>0</v>
      </c>
      <c r="M246" s="225" t="str">
        <f>'Перечень'!I239</f>
        <v/>
      </c>
      <c r="N246" s="336"/>
      <c r="O246" s="337">
        <f t="shared" si="99"/>
        <v>0</v>
      </c>
    </row>
    <row r="247" ht="16.5" customHeight="1">
      <c r="A247" s="14"/>
      <c r="B247" s="14"/>
      <c r="C247" s="328" t="s">
        <v>441</v>
      </c>
      <c r="D247" s="329" t="str">
        <f>'Перечень'!D240</f>
        <v/>
      </c>
      <c r="E247" s="218" t="s">
        <v>373</v>
      </c>
      <c r="F247" s="219" t="str">
        <f>'Перечень'!F240</f>
        <v/>
      </c>
      <c r="G247" s="330"/>
      <c r="H247" s="337">
        <f t="shared" si="97"/>
        <v>0</v>
      </c>
      <c r="I247" s="342"/>
      <c r="J247" s="347" t="str">
        <f>'Перечень'!H240</f>
        <v/>
      </c>
      <c r="K247" s="348"/>
      <c r="L247" s="349">
        <f t="shared" si="98"/>
        <v>0</v>
      </c>
      <c r="M247" s="225" t="str">
        <f>'Перечень'!I240</f>
        <v/>
      </c>
      <c r="N247" s="336"/>
      <c r="O247" s="337">
        <f t="shared" si="99"/>
        <v>0</v>
      </c>
    </row>
    <row r="248" ht="13.5" customHeight="1">
      <c r="A248" s="327" t="s">
        <v>597</v>
      </c>
      <c r="B248" s="247" t="s">
        <v>428</v>
      </c>
      <c r="C248" s="328" t="s">
        <v>441</v>
      </c>
      <c r="D248" s="329" t="str">
        <f>'Перечень'!D241</f>
        <v/>
      </c>
      <c r="E248" s="218" t="s">
        <v>372</v>
      </c>
      <c r="F248" s="219" t="str">
        <f>'Перечень'!F241</f>
        <v/>
      </c>
      <c r="G248" s="330"/>
      <c r="H248" s="337">
        <f t="shared" si="97"/>
        <v>0</v>
      </c>
      <c r="I248" s="342"/>
      <c r="J248" s="347" t="str">
        <f>'Перечень'!H241</f>
        <v/>
      </c>
      <c r="K248" s="348"/>
      <c r="L248" s="349">
        <f t="shared" si="98"/>
        <v>0</v>
      </c>
      <c r="M248" s="225" t="str">
        <f>'Перечень'!I241</f>
        <v/>
      </c>
      <c r="N248" s="336"/>
      <c r="O248" s="337">
        <f t="shared" si="99"/>
        <v>0</v>
      </c>
    </row>
    <row r="249" ht="12.75" customHeight="1">
      <c r="A249" s="14"/>
      <c r="B249" s="14"/>
      <c r="C249" s="328" t="s">
        <v>441</v>
      </c>
      <c r="D249" s="329" t="str">
        <f>'Перечень'!D242</f>
        <v/>
      </c>
      <c r="E249" s="218" t="s">
        <v>373</v>
      </c>
      <c r="F249" s="219" t="str">
        <f>'Перечень'!F242</f>
        <v/>
      </c>
      <c r="G249" s="330"/>
      <c r="H249" s="337">
        <f t="shared" si="97"/>
        <v>0</v>
      </c>
      <c r="I249" s="342"/>
      <c r="J249" s="347" t="str">
        <f>'Перечень'!H242</f>
        <v/>
      </c>
      <c r="K249" s="348"/>
      <c r="L249" s="349">
        <f t="shared" si="98"/>
        <v>0</v>
      </c>
      <c r="M249" s="225" t="str">
        <f>'Перечень'!I242</f>
        <v/>
      </c>
      <c r="N249" s="336"/>
      <c r="O249" s="337">
        <f t="shared" si="99"/>
        <v>0</v>
      </c>
    </row>
    <row r="250" ht="12.0" customHeight="1">
      <c r="A250" s="314" t="s">
        <v>598</v>
      </c>
      <c r="B250" s="147"/>
      <c r="C250" s="316"/>
      <c r="D250" s="346"/>
      <c r="E250" s="296" t="s">
        <v>372</v>
      </c>
      <c r="F250" s="297">
        <f t="shared" ref="F250:G250" si="100">F232+F234+F236+F238+F240+F242+F244+F246+F248</f>
        <v>0</v>
      </c>
      <c r="G250" s="297">
        <f t="shared" si="100"/>
        <v>0</v>
      </c>
      <c r="H250" s="297">
        <f t="shared" si="97"/>
        <v>0</v>
      </c>
      <c r="I250" s="296" t="s">
        <v>434</v>
      </c>
      <c r="J250" s="441">
        <f t="shared" ref="J250:K250" si="101">J232+J234+J236+J238+J240+J242+J244+J246+J248</f>
        <v>0</v>
      </c>
      <c r="K250" s="441">
        <f t="shared" si="101"/>
        <v>0</v>
      </c>
      <c r="L250" s="441">
        <f t="shared" si="98"/>
        <v>0</v>
      </c>
      <c r="M250" s="297">
        <f t="shared" ref="M250:N250" si="102">M232+M234+M236+M238+M240+M242+M244+M246+M248</f>
        <v>0</v>
      </c>
      <c r="N250" s="297">
        <f t="shared" si="102"/>
        <v>0</v>
      </c>
      <c r="O250" s="297">
        <f t="shared" si="99"/>
        <v>0</v>
      </c>
    </row>
    <row r="251" ht="13.5" customHeight="1">
      <c r="A251" s="293"/>
      <c r="B251" s="294"/>
      <c r="C251" s="288"/>
      <c r="D251" s="346"/>
      <c r="E251" s="296" t="s">
        <v>373</v>
      </c>
      <c r="F251" s="297">
        <f t="shared" ref="F251:G251" si="103">F233+F235+F237+F239+F241+F243+F245+F247+F249</f>
        <v>0</v>
      </c>
      <c r="G251" s="297">
        <f t="shared" si="103"/>
        <v>0</v>
      </c>
      <c r="H251" s="297">
        <f t="shared" si="97"/>
        <v>0</v>
      </c>
      <c r="I251" s="290"/>
      <c r="J251" s="441">
        <f t="shared" ref="J251:K251" si="104">J233+J235+J237+J239+J241+J243+J245+J247+J249</f>
        <v>0</v>
      </c>
      <c r="K251" s="441">
        <f t="shared" si="104"/>
        <v>0</v>
      </c>
      <c r="L251" s="441">
        <f t="shared" si="98"/>
        <v>0</v>
      </c>
      <c r="M251" s="297">
        <f t="shared" ref="M251:N251" si="105">M233+M235+M237+M239+M241+M243+M245+M247+M249</f>
        <v>0</v>
      </c>
      <c r="N251" s="297">
        <f t="shared" si="105"/>
        <v>0</v>
      </c>
      <c r="O251" s="297">
        <f t="shared" si="99"/>
        <v>0</v>
      </c>
    </row>
    <row r="252" ht="12.75" customHeight="1">
      <c r="A252" s="152"/>
      <c r="B252" s="153"/>
      <c r="C252" s="288"/>
      <c r="D252" s="345"/>
      <c r="E252" s="290" t="s">
        <v>437</v>
      </c>
      <c r="F252" s="291">
        <f t="shared" ref="F252:G252" si="106">F250+F251</f>
        <v>0</v>
      </c>
      <c r="G252" s="291">
        <f t="shared" si="106"/>
        <v>0</v>
      </c>
      <c r="H252" s="291">
        <f t="shared" si="97"/>
        <v>0</v>
      </c>
      <c r="I252" s="290"/>
      <c r="J252" s="442">
        <f t="shared" ref="J252:K252" si="107">J250+J251</f>
        <v>0</v>
      </c>
      <c r="K252" s="442">
        <f t="shared" si="107"/>
        <v>0</v>
      </c>
      <c r="L252" s="442">
        <f t="shared" si="98"/>
        <v>0</v>
      </c>
      <c r="M252" s="291">
        <f t="shared" ref="M252:N252" si="108">M250+M251</f>
        <v>0</v>
      </c>
      <c r="N252" s="291">
        <f t="shared" si="108"/>
        <v>0</v>
      </c>
      <c r="O252" s="291">
        <f t="shared" si="99"/>
        <v>0</v>
      </c>
    </row>
    <row r="253" ht="24.0" customHeight="1">
      <c r="A253" s="208">
        <v>6.0</v>
      </c>
      <c r="B253" s="208" t="s">
        <v>599</v>
      </c>
      <c r="C253" s="320"/>
      <c r="D253" s="321"/>
      <c r="E253" s="210"/>
      <c r="F253" s="323"/>
      <c r="G253" s="323"/>
      <c r="H253" s="324"/>
      <c r="I253" s="321"/>
      <c r="J253" s="325"/>
      <c r="K253" s="325"/>
      <c r="L253" s="325"/>
      <c r="M253" s="326"/>
      <c r="N253" s="326"/>
      <c r="O253" s="326"/>
    </row>
    <row r="254" ht="34.5" customHeight="1">
      <c r="A254" s="327" t="s">
        <v>600</v>
      </c>
      <c r="B254" s="444" t="s">
        <v>601</v>
      </c>
      <c r="C254" s="328" t="s">
        <v>441</v>
      </c>
      <c r="D254" s="329" t="str">
        <f>'Перечень'!D247</f>
        <v/>
      </c>
      <c r="E254" s="218" t="s">
        <v>372</v>
      </c>
      <c r="F254" s="219" t="str">
        <f>'Перечень'!F247</f>
        <v/>
      </c>
      <c r="G254" s="330"/>
      <c r="H254" s="337">
        <f t="shared" ref="H254:H266" si="109">G254-F254</f>
        <v>0</v>
      </c>
      <c r="I254" s="328" t="s">
        <v>602</v>
      </c>
      <c r="J254" s="445" t="str">
        <f>'Перечень'!H247</f>
        <v/>
      </c>
      <c r="K254" s="336"/>
      <c r="L254" s="337">
        <f t="shared" ref="L254:L266" si="110">K254-J254</f>
        <v>0</v>
      </c>
      <c r="M254" s="225" t="str">
        <f>'Перечень'!I247</f>
        <v/>
      </c>
      <c r="N254" s="336"/>
      <c r="O254" s="337">
        <f t="shared" ref="O254:O266" si="111">N254-M254</f>
        <v>0</v>
      </c>
    </row>
    <row r="255" ht="59.25" customHeight="1">
      <c r="A255" s="14"/>
      <c r="B255" s="14"/>
      <c r="C255" s="328" t="s">
        <v>441</v>
      </c>
      <c r="D255" s="329" t="str">
        <f>'Перечень'!D248</f>
        <v/>
      </c>
      <c r="E255" s="218" t="s">
        <v>373</v>
      </c>
      <c r="F255" s="219" t="str">
        <f>'Перечень'!F248</f>
        <v/>
      </c>
      <c r="G255" s="330"/>
      <c r="H255" s="337">
        <f t="shared" si="109"/>
        <v>0</v>
      </c>
      <c r="I255" s="328" t="s">
        <v>602</v>
      </c>
      <c r="J255" s="445" t="str">
        <f>'Перечень'!H248</f>
        <v/>
      </c>
      <c r="K255" s="336"/>
      <c r="L255" s="337">
        <f t="shared" si="110"/>
        <v>0</v>
      </c>
      <c r="M255" s="225" t="str">
        <f>'Перечень'!I248</f>
        <v/>
      </c>
      <c r="N255" s="336"/>
      <c r="O255" s="337">
        <f t="shared" si="111"/>
        <v>0</v>
      </c>
    </row>
    <row r="256" ht="24.0" customHeight="1">
      <c r="A256" s="327" t="s">
        <v>603</v>
      </c>
      <c r="B256" s="444" t="s">
        <v>604</v>
      </c>
      <c r="C256" s="328" t="s">
        <v>441</v>
      </c>
      <c r="D256" s="329" t="str">
        <f>'Перечень'!D249</f>
        <v/>
      </c>
      <c r="E256" s="218" t="s">
        <v>372</v>
      </c>
      <c r="F256" s="219" t="str">
        <f>'Перечень'!F249</f>
        <v/>
      </c>
      <c r="G256" s="330"/>
      <c r="H256" s="337">
        <f t="shared" si="109"/>
        <v>0</v>
      </c>
      <c r="I256" s="328" t="s">
        <v>602</v>
      </c>
      <c r="J256" s="445" t="str">
        <f>'Перечень'!H249</f>
        <v/>
      </c>
      <c r="K256" s="336"/>
      <c r="L256" s="337">
        <f t="shared" si="110"/>
        <v>0</v>
      </c>
      <c r="M256" s="225" t="str">
        <f>'Перечень'!I249</f>
        <v/>
      </c>
      <c r="N256" s="336"/>
      <c r="O256" s="337">
        <f t="shared" si="111"/>
        <v>0</v>
      </c>
    </row>
    <row r="257" ht="36.0" customHeight="1">
      <c r="A257" s="14"/>
      <c r="B257" s="14"/>
      <c r="C257" s="328" t="s">
        <v>441</v>
      </c>
      <c r="D257" s="329" t="str">
        <f>'Перечень'!D250</f>
        <v/>
      </c>
      <c r="E257" s="218" t="s">
        <v>373</v>
      </c>
      <c r="F257" s="219" t="str">
        <f>'Перечень'!F250</f>
        <v/>
      </c>
      <c r="G257" s="330"/>
      <c r="H257" s="337">
        <f t="shared" si="109"/>
        <v>0</v>
      </c>
      <c r="I257" s="328" t="s">
        <v>602</v>
      </c>
      <c r="J257" s="445" t="str">
        <f>'Перечень'!H250</f>
        <v/>
      </c>
      <c r="K257" s="336"/>
      <c r="L257" s="337">
        <f t="shared" si="110"/>
        <v>0</v>
      </c>
      <c r="M257" s="225" t="str">
        <f>'Перечень'!I250</f>
        <v/>
      </c>
      <c r="N257" s="336"/>
      <c r="O257" s="337">
        <f t="shared" si="111"/>
        <v>0</v>
      </c>
    </row>
    <row r="258" ht="13.5" customHeight="1">
      <c r="A258" s="327" t="s">
        <v>605</v>
      </c>
      <c r="B258" s="247" t="s">
        <v>606</v>
      </c>
      <c r="C258" s="328" t="s">
        <v>441</v>
      </c>
      <c r="D258" s="329" t="str">
        <f>'Перечень'!D251</f>
        <v/>
      </c>
      <c r="E258" s="218" t="s">
        <v>372</v>
      </c>
      <c r="F258" s="219" t="str">
        <f>'Перечень'!F251</f>
        <v/>
      </c>
      <c r="G258" s="330"/>
      <c r="H258" s="337">
        <f t="shared" si="109"/>
        <v>0</v>
      </c>
      <c r="I258" s="328"/>
      <c r="J258" s="445" t="str">
        <f>'Перечень'!H251</f>
        <v/>
      </c>
      <c r="K258" s="336"/>
      <c r="L258" s="337">
        <f t="shared" si="110"/>
        <v>0</v>
      </c>
      <c r="M258" s="225" t="str">
        <f>'Перечень'!I251</f>
        <v/>
      </c>
      <c r="N258" s="336"/>
      <c r="O258" s="337">
        <f t="shared" si="111"/>
        <v>0</v>
      </c>
    </row>
    <row r="259" ht="14.25" customHeight="1">
      <c r="A259" s="14"/>
      <c r="B259" s="14"/>
      <c r="C259" s="328" t="s">
        <v>441</v>
      </c>
      <c r="D259" s="329" t="str">
        <f>'Перечень'!D252</f>
        <v/>
      </c>
      <c r="E259" s="218" t="s">
        <v>373</v>
      </c>
      <c r="F259" s="219" t="str">
        <f>'Перечень'!F252</f>
        <v/>
      </c>
      <c r="G259" s="330"/>
      <c r="H259" s="337">
        <f t="shared" si="109"/>
        <v>0</v>
      </c>
      <c r="I259" s="328"/>
      <c r="J259" s="445" t="str">
        <f>'Перечень'!H252</f>
        <v/>
      </c>
      <c r="K259" s="336"/>
      <c r="L259" s="337">
        <f t="shared" si="110"/>
        <v>0</v>
      </c>
      <c r="M259" s="225" t="str">
        <f>'Перечень'!I252</f>
        <v/>
      </c>
      <c r="N259" s="336"/>
      <c r="O259" s="337">
        <f t="shared" si="111"/>
        <v>0</v>
      </c>
    </row>
    <row r="260" ht="12.75" customHeight="1">
      <c r="A260" s="327" t="s">
        <v>607</v>
      </c>
      <c r="B260" s="247" t="s">
        <v>606</v>
      </c>
      <c r="C260" s="328" t="s">
        <v>441</v>
      </c>
      <c r="D260" s="329" t="str">
        <f>'Перечень'!D253</f>
        <v/>
      </c>
      <c r="E260" s="218" t="s">
        <v>372</v>
      </c>
      <c r="F260" s="219" t="str">
        <f>'Перечень'!F253</f>
        <v/>
      </c>
      <c r="G260" s="330"/>
      <c r="H260" s="337">
        <f t="shared" si="109"/>
        <v>0</v>
      </c>
      <c r="I260" s="328"/>
      <c r="J260" s="445" t="str">
        <f>'Перечень'!H253</f>
        <v/>
      </c>
      <c r="K260" s="336"/>
      <c r="L260" s="337">
        <f t="shared" si="110"/>
        <v>0</v>
      </c>
      <c r="M260" s="225" t="str">
        <f>'Перечень'!I253</f>
        <v/>
      </c>
      <c r="N260" s="336"/>
      <c r="O260" s="337">
        <f t="shared" si="111"/>
        <v>0</v>
      </c>
    </row>
    <row r="261" ht="13.5" customHeight="1">
      <c r="A261" s="14"/>
      <c r="B261" s="14"/>
      <c r="C261" s="328" t="s">
        <v>441</v>
      </c>
      <c r="D261" s="329" t="str">
        <f>'Перечень'!D254</f>
        <v/>
      </c>
      <c r="E261" s="218" t="s">
        <v>373</v>
      </c>
      <c r="F261" s="219" t="str">
        <f>'Перечень'!F254</f>
        <v/>
      </c>
      <c r="G261" s="330"/>
      <c r="H261" s="337">
        <f t="shared" si="109"/>
        <v>0</v>
      </c>
      <c r="I261" s="328"/>
      <c r="J261" s="445" t="str">
        <f>'Перечень'!H254</f>
        <v/>
      </c>
      <c r="K261" s="336"/>
      <c r="L261" s="337">
        <f t="shared" si="110"/>
        <v>0</v>
      </c>
      <c r="M261" s="225" t="str">
        <f>'Перечень'!I254</f>
        <v/>
      </c>
      <c r="N261" s="336"/>
      <c r="O261" s="337">
        <f t="shared" si="111"/>
        <v>0</v>
      </c>
    </row>
    <row r="262" ht="13.5" customHeight="1">
      <c r="A262" s="327" t="s">
        <v>608</v>
      </c>
      <c r="B262" s="247" t="s">
        <v>606</v>
      </c>
      <c r="C262" s="328" t="s">
        <v>441</v>
      </c>
      <c r="D262" s="329" t="str">
        <f>'Перечень'!D255</f>
        <v/>
      </c>
      <c r="E262" s="218" t="s">
        <v>372</v>
      </c>
      <c r="F262" s="219" t="str">
        <f>'Перечень'!F255</f>
        <v/>
      </c>
      <c r="G262" s="330"/>
      <c r="H262" s="337">
        <f t="shared" si="109"/>
        <v>0</v>
      </c>
      <c r="I262" s="328"/>
      <c r="J262" s="445" t="str">
        <f>'Перечень'!H255</f>
        <v/>
      </c>
      <c r="K262" s="336"/>
      <c r="L262" s="337">
        <f t="shared" si="110"/>
        <v>0</v>
      </c>
      <c r="M262" s="225" t="str">
        <f>'Перечень'!I255</f>
        <v/>
      </c>
      <c r="N262" s="336"/>
      <c r="O262" s="337">
        <f t="shared" si="111"/>
        <v>0</v>
      </c>
    </row>
    <row r="263" ht="14.25" customHeight="1">
      <c r="A263" s="14"/>
      <c r="B263" s="14"/>
      <c r="C263" s="328" t="s">
        <v>441</v>
      </c>
      <c r="D263" s="329" t="str">
        <f>'Перечень'!D256</f>
        <v/>
      </c>
      <c r="E263" s="218" t="s">
        <v>373</v>
      </c>
      <c r="F263" s="219" t="str">
        <f>'Перечень'!F256</f>
        <v/>
      </c>
      <c r="G263" s="330"/>
      <c r="H263" s="337">
        <f t="shared" si="109"/>
        <v>0</v>
      </c>
      <c r="I263" s="328"/>
      <c r="J263" s="445" t="str">
        <f>'Перечень'!H256</f>
        <v/>
      </c>
      <c r="K263" s="336"/>
      <c r="L263" s="337">
        <f t="shared" si="110"/>
        <v>0</v>
      </c>
      <c r="M263" s="225" t="str">
        <f>'Перечень'!I256</f>
        <v/>
      </c>
      <c r="N263" s="336"/>
      <c r="O263" s="337">
        <f t="shared" si="111"/>
        <v>0</v>
      </c>
    </row>
    <row r="264" ht="14.25" customHeight="1">
      <c r="A264" s="314" t="s">
        <v>609</v>
      </c>
      <c r="B264" s="147"/>
      <c r="C264" s="316"/>
      <c r="D264" s="346"/>
      <c r="E264" s="296" t="s">
        <v>372</v>
      </c>
      <c r="F264" s="297">
        <f t="shared" ref="F264:G264" si="112">F254+F256+F258+F260+F262</f>
        <v>0</v>
      </c>
      <c r="G264" s="297">
        <f t="shared" si="112"/>
        <v>0</v>
      </c>
      <c r="H264" s="297">
        <f t="shared" si="109"/>
        <v>0</v>
      </c>
      <c r="I264" s="296" t="s">
        <v>434</v>
      </c>
      <c r="J264" s="297">
        <f t="shared" ref="J264:K264" si="113">J254+J256+J258+J260+J262</f>
        <v>0</v>
      </c>
      <c r="K264" s="297">
        <f t="shared" si="113"/>
        <v>0</v>
      </c>
      <c r="L264" s="297">
        <f t="shared" si="110"/>
        <v>0</v>
      </c>
      <c r="M264" s="297">
        <f t="shared" ref="M264:N264" si="114">M254+M256+M258+M260+M262</f>
        <v>0</v>
      </c>
      <c r="N264" s="297">
        <f t="shared" si="114"/>
        <v>0</v>
      </c>
      <c r="O264" s="297">
        <f t="shared" si="111"/>
        <v>0</v>
      </c>
    </row>
    <row r="265" ht="13.5" customHeight="1">
      <c r="A265" s="293"/>
      <c r="B265" s="294"/>
      <c r="C265" s="288"/>
      <c r="D265" s="346"/>
      <c r="E265" s="296" t="s">
        <v>373</v>
      </c>
      <c r="F265" s="297">
        <f t="shared" ref="F265:G265" si="115">F255+F257+F259+F261+F263</f>
        <v>0</v>
      </c>
      <c r="G265" s="297">
        <f t="shared" si="115"/>
        <v>0</v>
      </c>
      <c r="H265" s="297">
        <f t="shared" si="109"/>
        <v>0</v>
      </c>
      <c r="I265" s="290"/>
      <c r="J265" s="297">
        <f t="shared" ref="J265:K265" si="116">J255+J257+J259+J261+J263</f>
        <v>0</v>
      </c>
      <c r="K265" s="297">
        <f t="shared" si="116"/>
        <v>0</v>
      </c>
      <c r="L265" s="297">
        <f t="shared" si="110"/>
        <v>0</v>
      </c>
      <c r="M265" s="297">
        <f t="shared" ref="M265:N265" si="117">M255+M257+M259+M261+M263</f>
        <v>0</v>
      </c>
      <c r="N265" s="297">
        <f t="shared" si="117"/>
        <v>0</v>
      </c>
      <c r="O265" s="297">
        <f t="shared" si="111"/>
        <v>0</v>
      </c>
    </row>
    <row r="266" ht="12.75" customHeight="1">
      <c r="A266" s="152"/>
      <c r="B266" s="153"/>
      <c r="C266" s="288"/>
      <c r="D266" s="345"/>
      <c r="E266" s="290" t="s">
        <v>437</v>
      </c>
      <c r="F266" s="291">
        <f t="shared" ref="F266:G266" si="118">F264+F265</f>
        <v>0</v>
      </c>
      <c r="G266" s="291">
        <f t="shared" si="118"/>
        <v>0</v>
      </c>
      <c r="H266" s="291">
        <f t="shared" si="109"/>
        <v>0</v>
      </c>
      <c r="I266" s="290"/>
      <c r="J266" s="291">
        <f t="shared" ref="J266:K266" si="119">J264+J265</f>
        <v>0</v>
      </c>
      <c r="K266" s="291">
        <f t="shared" si="119"/>
        <v>0</v>
      </c>
      <c r="L266" s="291">
        <f t="shared" si="110"/>
        <v>0</v>
      </c>
      <c r="M266" s="291">
        <f t="shared" ref="M266:N266" si="120">M264+M265</f>
        <v>0</v>
      </c>
      <c r="N266" s="291">
        <f t="shared" si="120"/>
        <v>0</v>
      </c>
      <c r="O266" s="291">
        <f t="shared" si="111"/>
        <v>0</v>
      </c>
    </row>
    <row r="267" ht="12.75" customHeight="1">
      <c r="A267" s="208">
        <v>7.0</v>
      </c>
      <c r="B267" s="208" t="s">
        <v>610</v>
      </c>
      <c r="C267" s="320"/>
      <c r="D267" s="321"/>
      <c r="E267" s="210"/>
      <c r="F267" s="323"/>
      <c r="G267" s="323"/>
      <c r="H267" s="324"/>
      <c r="I267" s="321"/>
      <c r="J267" s="325"/>
      <c r="K267" s="325"/>
      <c r="L267" s="325"/>
      <c r="M267" s="326"/>
      <c r="N267" s="326"/>
      <c r="O267" s="326"/>
    </row>
    <row r="268" ht="14.25" customHeight="1">
      <c r="A268" s="327" t="s">
        <v>611</v>
      </c>
      <c r="B268" s="247" t="s">
        <v>612</v>
      </c>
      <c r="C268" s="328" t="s">
        <v>441</v>
      </c>
      <c r="D268" s="329" t="str">
        <f>'Перечень'!D261</f>
        <v/>
      </c>
      <c r="E268" s="218" t="s">
        <v>372</v>
      </c>
      <c r="F268" s="219" t="str">
        <f>'Перечень'!F261</f>
        <v/>
      </c>
      <c r="G268" s="330"/>
      <c r="H268" s="337">
        <f t="shared" ref="H268:H283" si="121">G268-F268</f>
        <v>0</v>
      </c>
      <c r="I268" s="331" t="s">
        <v>442</v>
      </c>
      <c r="J268" s="339" t="str">
        <f>'Перечень'!H261</f>
        <v/>
      </c>
      <c r="K268" s="340"/>
      <c r="L268" s="341">
        <f t="shared" ref="L268:L277" si="122">K268-J268</f>
        <v>0</v>
      </c>
      <c r="M268" s="225" t="str">
        <f>'Перечень'!I261</f>
        <v/>
      </c>
      <c r="N268" s="336"/>
      <c r="O268" s="337">
        <f t="shared" ref="O268:O283" si="123">N268-M268</f>
        <v>0</v>
      </c>
    </row>
    <row r="269" ht="22.5" customHeight="1">
      <c r="A269" s="14"/>
      <c r="B269" s="14"/>
      <c r="C269" s="328" t="s">
        <v>441</v>
      </c>
      <c r="D269" s="329" t="str">
        <f>'Перечень'!D262</f>
        <v/>
      </c>
      <c r="E269" s="218" t="s">
        <v>373</v>
      </c>
      <c r="F269" s="219" t="str">
        <f>'Перечень'!F262</f>
        <v/>
      </c>
      <c r="G269" s="330"/>
      <c r="H269" s="337">
        <f t="shared" si="121"/>
        <v>0</v>
      </c>
      <c r="I269" s="331" t="s">
        <v>442</v>
      </c>
      <c r="J269" s="339" t="str">
        <f>'Перечень'!H262</f>
        <v/>
      </c>
      <c r="K269" s="340"/>
      <c r="L269" s="341">
        <f t="shared" si="122"/>
        <v>0</v>
      </c>
      <c r="M269" s="225" t="str">
        <f>'Перечень'!I262</f>
        <v/>
      </c>
      <c r="N269" s="336"/>
      <c r="O269" s="337">
        <f t="shared" si="123"/>
        <v>0</v>
      </c>
    </row>
    <row r="270" ht="12.0" customHeight="1">
      <c r="A270" s="327" t="s">
        <v>613</v>
      </c>
      <c r="B270" s="247" t="s">
        <v>606</v>
      </c>
      <c r="C270" s="328" t="s">
        <v>441</v>
      </c>
      <c r="D270" s="329" t="str">
        <f>'Перечень'!D263</f>
        <v/>
      </c>
      <c r="E270" s="218" t="s">
        <v>372</v>
      </c>
      <c r="F270" s="219" t="str">
        <f>'Перечень'!F263</f>
        <v/>
      </c>
      <c r="G270" s="330"/>
      <c r="H270" s="337">
        <f t="shared" si="121"/>
        <v>0</v>
      </c>
      <c r="I270" s="328"/>
      <c r="J270" s="339" t="str">
        <f>'Перечень'!H263</f>
        <v/>
      </c>
      <c r="K270" s="340"/>
      <c r="L270" s="341">
        <f t="shared" si="122"/>
        <v>0</v>
      </c>
      <c r="M270" s="225" t="str">
        <f>'Перечень'!I263</f>
        <v/>
      </c>
      <c r="N270" s="336"/>
      <c r="O270" s="337">
        <f t="shared" si="123"/>
        <v>0</v>
      </c>
    </row>
    <row r="271" ht="14.25" customHeight="1">
      <c r="A271" s="14"/>
      <c r="B271" s="14"/>
      <c r="C271" s="328" t="s">
        <v>441</v>
      </c>
      <c r="D271" s="329" t="str">
        <f>'Перечень'!D264</f>
        <v/>
      </c>
      <c r="E271" s="218" t="s">
        <v>373</v>
      </c>
      <c r="F271" s="219" t="str">
        <f>'Перечень'!F264</f>
        <v/>
      </c>
      <c r="G271" s="330"/>
      <c r="H271" s="337">
        <f t="shared" si="121"/>
        <v>0</v>
      </c>
      <c r="I271" s="328"/>
      <c r="J271" s="339" t="str">
        <f>'Перечень'!H264</f>
        <v/>
      </c>
      <c r="K271" s="340"/>
      <c r="L271" s="341">
        <f t="shared" si="122"/>
        <v>0</v>
      </c>
      <c r="M271" s="225" t="str">
        <f>'Перечень'!I264</f>
        <v/>
      </c>
      <c r="N271" s="336"/>
      <c r="O271" s="337">
        <f t="shared" si="123"/>
        <v>0</v>
      </c>
    </row>
    <row r="272" ht="13.5" customHeight="1">
      <c r="A272" s="327" t="s">
        <v>614</v>
      </c>
      <c r="B272" s="247" t="s">
        <v>606</v>
      </c>
      <c r="C272" s="328" t="s">
        <v>441</v>
      </c>
      <c r="D272" s="329" t="str">
        <f>'Перечень'!D265</f>
        <v/>
      </c>
      <c r="E272" s="218" t="s">
        <v>372</v>
      </c>
      <c r="F272" s="219" t="str">
        <f>'Перечень'!F265</f>
        <v/>
      </c>
      <c r="G272" s="330"/>
      <c r="H272" s="337">
        <f t="shared" si="121"/>
        <v>0</v>
      </c>
      <c r="I272" s="328"/>
      <c r="J272" s="339" t="str">
        <f>'Перечень'!H265</f>
        <v/>
      </c>
      <c r="K272" s="340"/>
      <c r="L272" s="341">
        <f t="shared" si="122"/>
        <v>0</v>
      </c>
      <c r="M272" s="225" t="str">
        <f>'Перечень'!I265</f>
        <v/>
      </c>
      <c r="N272" s="336"/>
      <c r="O272" s="337">
        <f t="shared" si="123"/>
        <v>0</v>
      </c>
    </row>
    <row r="273" ht="13.5" customHeight="1">
      <c r="A273" s="14"/>
      <c r="B273" s="14"/>
      <c r="C273" s="328" t="s">
        <v>441</v>
      </c>
      <c r="D273" s="329" t="str">
        <f>'Перечень'!D266</f>
        <v/>
      </c>
      <c r="E273" s="218" t="s">
        <v>373</v>
      </c>
      <c r="F273" s="219" t="str">
        <f>'Перечень'!F266</f>
        <v/>
      </c>
      <c r="G273" s="330"/>
      <c r="H273" s="337">
        <f t="shared" si="121"/>
        <v>0</v>
      </c>
      <c r="I273" s="328"/>
      <c r="J273" s="339" t="str">
        <f>'Перечень'!H266</f>
        <v/>
      </c>
      <c r="K273" s="340"/>
      <c r="L273" s="341">
        <f t="shared" si="122"/>
        <v>0</v>
      </c>
      <c r="M273" s="225" t="str">
        <f>'Перечень'!I266</f>
        <v/>
      </c>
      <c r="N273" s="336"/>
      <c r="O273" s="337">
        <f t="shared" si="123"/>
        <v>0</v>
      </c>
    </row>
    <row r="274" ht="13.5" customHeight="1">
      <c r="A274" s="327" t="s">
        <v>615</v>
      </c>
      <c r="B274" s="247" t="s">
        <v>606</v>
      </c>
      <c r="C274" s="328" t="s">
        <v>441</v>
      </c>
      <c r="D274" s="329" t="str">
        <f>'Перечень'!D267</f>
        <v/>
      </c>
      <c r="E274" s="218" t="s">
        <v>372</v>
      </c>
      <c r="F274" s="219" t="str">
        <f>'Перечень'!F267</f>
        <v/>
      </c>
      <c r="G274" s="330"/>
      <c r="H274" s="337">
        <f t="shared" si="121"/>
        <v>0</v>
      </c>
      <c r="I274" s="328"/>
      <c r="J274" s="339" t="str">
        <f>'Перечень'!H267</f>
        <v/>
      </c>
      <c r="K274" s="340"/>
      <c r="L274" s="341">
        <f t="shared" si="122"/>
        <v>0</v>
      </c>
      <c r="M274" s="225" t="str">
        <f>'Перечень'!I267</f>
        <v/>
      </c>
      <c r="N274" s="336"/>
      <c r="O274" s="337">
        <f t="shared" si="123"/>
        <v>0</v>
      </c>
    </row>
    <row r="275" ht="16.5" customHeight="1">
      <c r="A275" s="14"/>
      <c r="B275" s="14"/>
      <c r="C275" s="328" t="s">
        <v>441</v>
      </c>
      <c r="D275" s="329" t="str">
        <f>'Перечень'!D268</f>
        <v/>
      </c>
      <c r="E275" s="218" t="s">
        <v>373</v>
      </c>
      <c r="F275" s="219" t="str">
        <f>'Перечень'!F268</f>
        <v/>
      </c>
      <c r="G275" s="330"/>
      <c r="H275" s="337">
        <f t="shared" si="121"/>
        <v>0</v>
      </c>
      <c r="I275" s="328"/>
      <c r="J275" s="339" t="str">
        <f>'Перечень'!H268</f>
        <v/>
      </c>
      <c r="K275" s="340"/>
      <c r="L275" s="341">
        <f t="shared" si="122"/>
        <v>0</v>
      </c>
      <c r="M275" s="225" t="str">
        <f>'Перечень'!I268</f>
        <v/>
      </c>
      <c r="N275" s="336"/>
      <c r="O275" s="337">
        <f t="shared" si="123"/>
        <v>0</v>
      </c>
    </row>
    <row r="276" ht="15.0" customHeight="1">
      <c r="A276" s="327" t="s">
        <v>616</v>
      </c>
      <c r="B276" s="247" t="s">
        <v>606</v>
      </c>
      <c r="C276" s="328" t="s">
        <v>441</v>
      </c>
      <c r="D276" s="329" t="str">
        <f>'Перечень'!D269</f>
        <v/>
      </c>
      <c r="E276" s="218" t="s">
        <v>372</v>
      </c>
      <c r="F276" s="219" t="str">
        <f>'Перечень'!F269</f>
        <v/>
      </c>
      <c r="G276" s="330"/>
      <c r="H276" s="337">
        <f t="shared" si="121"/>
        <v>0</v>
      </c>
      <c r="I276" s="328"/>
      <c r="J276" s="339" t="str">
        <f>'Перечень'!H269</f>
        <v/>
      </c>
      <c r="K276" s="340"/>
      <c r="L276" s="341">
        <f t="shared" si="122"/>
        <v>0</v>
      </c>
      <c r="M276" s="225" t="str">
        <f>'Перечень'!I269</f>
        <v/>
      </c>
      <c r="N276" s="336"/>
      <c r="O276" s="337">
        <f t="shared" si="123"/>
        <v>0</v>
      </c>
    </row>
    <row r="277" ht="15.0" customHeight="1">
      <c r="A277" s="14"/>
      <c r="B277" s="14"/>
      <c r="C277" s="328" t="s">
        <v>441</v>
      </c>
      <c r="D277" s="329" t="str">
        <f>'Перечень'!D270</f>
        <v/>
      </c>
      <c r="E277" s="218" t="s">
        <v>373</v>
      </c>
      <c r="F277" s="219" t="str">
        <f>'Перечень'!F270</f>
        <v/>
      </c>
      <c r="G277" s="330"/>
      <c r="H277" s="337">
        <f t="shared" si="121"/>
        <v>0</v>
      </c>
      <c r="I277" s="328"/>
      <c r="J277" s="339" t="str">
        <f>'Перечень'!H270</f>
        <v/>
      </c>
      <c r="K277" s="340"/>
      <c r="L277" s="341">
        <f t="shared" si="122"/>
        <v>0</v>
      </c>
      <c r="M277" s="225" t="str">
        <f>'Перечень'!I270</f>
        <v/>
      </c>
      <c r="N277" s="336"/>
      <c r="O277" s="337">
        <f t="shared" si="123"/>
        <v>0</v>
      </c>
    </row>
    <row r="278" ht="15.0" customHeight="1">
      <c r="A278" s="314" t="s">
        <v>617</v>
      </c>
      <c r="B278" s="147"/>
      <c r="C278" s="316"/>
      <c r="D278" s="346"/>
      <c r="E278" s="296" t="s">
        <v>372</v>
      </c>
      <c r="F278" s="297">
        <f t="shared" ref="F278:G278" si="124">F268+F270+F272+F274+F276</f>
        <v>0</v>
      </c>
      <c r="G278" s="297">
        <f t="shared" si="124"/>
        <v>0</v>
      </c>
      <c r="H278" s="297">
        <f t="shared" si="121"/>
        <v>0</v>
      </c>
      <c r="I278" s="296" t="s">
        <v>434</v>
      </c>
      <c r="J278" s="318" t="s">
        <v>434</v>
      </c>
      <c r="K278" s="318" t="s">
        <v>434</v>
      </c>
      <c r="L278" s="318" t="s">
        <v>434</v>
      </c>
      <c r="M278" s="297">
        <f t="shared" ref="M278:N278" si="125">M268+M270+M272+M274+M276</f>
        <v>0</v>
      </c>
      <c r="N278" s="297">
        <f t="shared" si="125"/>
        <v>0</v>
      </c>
      <c r="O278" s="297">
        <f t="shared" si="123"/>
        <v>0</v>
      </c>
    </row>
    <row r="279" ht="15.0" customHeight="1">
      <c r="A279" s="293"/>
      <c r="B279" s="294"/>
      <c r="C279" s="288"/>
      <c r="D279" s="346"/>
      <c r="E279" s="296" t="s">
        <v>373</v>
      </c>
      <c r="F279" s="297">
        <f t="shared" ref="F279:G279" si="126">F269+F271+F273+F275+F277</f>
        <v>0</v>
      </c>
      <c r="G279" s="297">
        <f t="shared" si="126"/>
        <v>0</v>
      </c>
      <c r="H279" s="297">
        <f t="shared" si="121"/>
        <v>0</v>
      </c>
      <c r="I279" s="290"/>
      <c r="J279" s="292"/>
      <c r="K279" s="292"/>
      <c r="L279" s="292"/>
      <c r="M279" s="297">
        <f t="shared" ref="M279:N279" si="127">M269+M271+M273+M275+M277</f>
        <v>0</v>
      </c>
      <c r="N279" s="297">
        <f t="shared" si="127"/>
        <v>0</v>
      </c>
      <c r="O279" s="297">
        <f t="shared" si="123"/>
        <v>0</v>
      </c>
    </row>
    <row r="280" ht="12.75" customHeight="1">
      <c r="A280" s="152"/>
      <c r="B280" s="153"/>
      <c r="C280" s="288"/>
      <c r="D280" s="345"/>
      <c r="E280" s="290" t="s">
        <v>437</v>
      </c>
      <c r="F280" s="291">
        <f t="shared" ref="F280:G280" si="128">F278+F279</f>
        <v>0</v>
      </c>
      <c r="G280" s="291">
        <f t="shared" si="128"/>
        <v>0</v>
      </c>
      <c r="H280" s="291">
        <f t="shared" si="121"/>
        <v>0</v>
      </c>
      <c r="I280" s="290"/>
      <c r="J280" s="292"/>
      <c r="K280" s="292"/>
      <c r="L280" s="292"/>
      <c r="M280" s="291">
        <f t="shared" ref="M280:N280" si="129">M278+M279</f>
        <v>0</v>
      </c>
      <c r="N280" s="291">
        <f t="shared" si="129"/>
        <v>0</v>
      </c>
      <c r="O280" s="291">
        <f t="shared" si="123"/>
        <v>0</v>
      </c>
    </row>
    <row r="281" ht="12.75" customHeight="1">
      <c r="A281" s="446" t="s">
        <v>618</v>
      </c>
      <c r="B281" s="147"/>
      <c r="C281" s="447"/>
      <c r="D281" s="447"/>
      <c r="E281" s="448" t="s">
        <v>372</v>
      </c>
      <c r="F281" s="449">
        <f t="shared" ref="F281:G281" si="130">F65+F97+F208+F228+F250+F264+F278</f>
        <v>0</v>
      </c>
      <c r="G281" s="449">
        <f t="shared" si="130"/>
        <v>0</v>
      </c>
      <c r="H281" s="449">
        <f t="shared" si="121"/>
        <v>0</v>
      </c>
      <c r="I281" s="448" t="s">
        <v>434</v>
      </c>
      <c r="J281" s="450" t="s">
        <v>434</v>
      </c>
      <c r="K281" s="450" t="s">
        <v>434</v>
      </c>
      <c r="L281" s="450" t="s">
        <v>434</v>
      </c>
      <c r="M281" s="449">
        <f t="shared" ref="M281:N281" si="131">M65+M97+M208+M228+M250+M264+M278</f>
        <v>0</v>
      </c>
      <c r="N281" s="449">
        <f t="shared" si="131"/>
        <v>0</v>
      </c>
      <c r="O281" s="449">
        <f t="shared" si="123"/>
        <v>0</v>
      </c>
    </row>
    <row r="282" ht="12.75" customHeight="1">
      <c r="A282" s="293"/>
      <c r="B282" s="294"/>
      <c r="C282" s="447"/>
      <c r="D282" s="447"/>
      <c r="E282" s="448" t="s">
        <v>373</v>
      </c>
      <c r="F282" s="449">
        <f t="shared" ref="F282:G282" si="132">F66+F98+F209+F229+F251+F265+F279</f>
        <v>0</v>
      </c>
      <c r="G282" s="449">
        <f t="shared" si="132"/>
        <v>0</v>
      </c>
      <c r="H282" s="449">
        <f t="shared" si="121"/>
        <v>0</v>
      </c>
      <c r="I282" s="448" t="s">
        <v>434</v>
      </c>
      <c r="J282" s="450" t="s">
        <v>434</v>
      </c>
      <c r="K282" s="450" t="s">
        <v>434</v>
      </c>
      <c r="L282" s="450" t="s">
        <v>434</v>
      </c>
      <c r="M282" s="449">
        <f t="shared" ref="M282:N282" si="133">M66+M98+M209+M229+M251+M265+M279</f>
        <v>0</v>
      </c>
      <c r="N282" s="449">
        <f t="shared" si="133"/>
        <v>0</v>
      </c>
      <c r="O282" s="449">
        <f t="shared" si="123"/>
        <v>0</v>
      </c>
    </row>
    <row r="283" ht="11.25" customHeight="1">
      <c r="A283" s="152"/>
      <c r="B283" s="153"/>
      <c r="C283" s="447"/>
      <c r="D283" s="451"/>
      <c r="E283" s="448" t="s">
        <v>437</v>
      </c>
      <c r="F283" s="449">
        <f t="shared" ref="F283:G283" si="134">F281+F282</f>
        <v>0</v>
      </c>
      <c r="G283" s="449">
        <f t="shared" si="134"/>
        <v>0</v>
      </c>
      <c r="H283" s="449">
        <f t="shared" si="121"/>
        <v>0</v>
      </c>
      <c r="I283" s="448"/>
      <c r="J283" s="450"/>
      <c r="K283" s="450"/>
      <c r="L283" s="450"/>
      <c r="M283" s="449">
        <f t="shared" ref="M283:N283" si="135">M281+M282</f>
        <v>0</v>
      </c>
      <c r="N283" s="449">
        <f t="shared" si="135"/>
        <v>0</v>
      </c>
      <c r="O283" s="449">
        <f t="shared" si="123"/>
        <v>0</v>
      </c>
    </row>
    <row r="284" ht="12.75" customHeight="1">
      <c r="A284" s="452"/>
      <c r="B284" s="453"/>
      <c r="C284" s="136"/>
      <c r="D284" s="136"/>
      <c r="E284" s="137"/>
      <c r="F284" s="454"/>
      <c r="G284" s="454"/>
      <c r="H284" s="455"/>
      <c r="I284" s="454"/>
      <c r="J284" s="454"/>
      <c r="K284" s="454"/>
      <c r="L284" s="454"/>
      <c r="M284" s="455"/>
      <c r="N284" s="455"/>
      <c r="O284" s="455"/>
    </row>
    <row r="285" ht="28.5" customHeight="1">
      <c r="A285" s="456" t="s">
        <v>619</v>
      </c>
      <c r="B285" s="13"/>
      <c r="C285" s="13"/>
      <c r="D285" s="13"/>
      <c r="E285" s="8"/>
      <c r="F285" s="457">
        <f t="shared" ref="F285:G285" si="136">F283</f>
        <v>0</v>
      </c>
      <c r="G285" s="457">
        <f t="shared" si="136"/>
        <v>0</v>
      </c>
      <c r="H285" s="457">
        <f>G285-F285</f>
        <v>0</v>
      </c>
      <c r="I285" s="458"/>
      <c r="J285" s="458"/>
      <c r="K285" s="458"/>
      <c r="L285" s="458"/>
      <c r="M285" s="457">
        <f t="shared" ref="M285:N285" si="137">M283</f>
        <v>0</v>
      </c>
      <c r="N285" s="457">
        <f t="shared" si="137"/>
        <v>0</v>
      </c>
      <c r="O285" s="457">
        <f>N285-M285</f>
        <v>0</v>
      </c>
      <c r="P285" s="438"/>
      <c r="Q285" s="438"/>
      <c r="R285" s="438"/>
      <c r="S285" s="438"/>
      <c r="T285" s="438"/>
      <c r="U285" s="438"/>
      <c r="V285" s="438"/>
      <c r="W285" s="438"/>
      <c r="X285" s="438"/>
      <c r="Y285" s="438"/>
      <c r="Z285" s="438"/>
    </row>
    <row r="286" ht="12.75" customHeight="1">
      <c r="A286" s="452"/>
      <c r="B286" s="453"/>
      <c r="C286" s="136"/>
      <c r="D286" s="136"/>
      <c r="E286" s="137"/>
      <c r="F286" s="137"/>
      <c r="G286" s="137"/>
      <c r="H286" s="138"/>
      <c r="I286" s="137"/>
      <c r="J286" s="137"/>
      <c r="K286" s="137"/>
      <c r="L286" s="137"/>
      <c r="M286" s="138"/>
      <c r="N286" s="138"/>
      <c r="O286" s="138"/>
    </row>
    <row r="287" ht="12.75" customHeight="1">
      <c r="A287" s="136"/>
      <c r="B287" s="137"/>
      <c r="C287" s="136"/>
      <c r="D287" s="136"/>
      <c r="E287" s="137"/>
      <c r="F287" s="137"/>
      <c r="G287" s="137"/>
      <c r="H287" s="138"/>
      <c r="I287" s="137"/>
      <c r="J287" s="137"/>
      <c r="K287" s="137"/>
      <c r="L287" s="137"/>
      <c r="M287" s="138"/>
      <c r="N287" s="138"/>
      <c r="O287" s="138"/>
    </row>
    <row r="288" ht="12.75" customHeight="1">
      <c r="A288" s="459" t="s">
        <v>294</v>
      </c>
    </row>
    <row r="289" ht="12.75" customHeight="1">
      <c r="A289" s="197" t="s">
        <v>620</v>
      </c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</row>
    <row r="290" ht="12.75" customHeight="1">
      <c r="A290" s="69" t="s">
        <v>297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ht="12.75" customHeight="1">
      <c r="A291" s="2"/>
      <c r="B291" s="45" t="s">
        <v>298</v>
      </c>
    </row>
    <row r="292" ht="12.75" customHeight="1">
      <c r="A292" s="2"/>
    </row>
    <row r="293" ht="12.75" customHeight="1">
      <c r="A293" s="459" t="s">
        <v>299</v>
      </c>
    </row>
    <row r="294" ht="12.75" customHeight="1">
      <c r="A294" s="197" t="s">
        <v>621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</row>
    <row r="295" ht="12.75" customHeight="1">
      <c r="A295" s="69" t="s">
        <v>297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ht="12.75" customHeight="1">
      <c r="A296" s="2"/>
    </row>
    <row r="297" ht="12.75" customHeight="1">
      <c r="A297" s="2"/>
    </row>
    <row r="298" ht="12.75" customHeight="1">
      <c r="A298" s="197" t="s">
        <v>304</v>
      </c>
      <c r="B298" s="197"/>
    </row>
    <row r="299" ht="12.75" customHeight="1">
      <c r="A299" s="197" t="s">
        <v>622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</row>
    <row r="300" ht="12.75" customHeight="1">
      <c r="A300" s="69" t="s">
        <v>297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ht="12.75" customHeight="1">
      <c r="A301" s="2"/>
    </row>
    <row r="302" ht="12.75" customHeight="1">
      <c r="A302" s="2"/>
    </row>
    <row r="303" ht="12.75" customHeight="1">
      <c r="A303" s="459" t="s">
        <v>623</v>
      </c>
    </row>
    <row r="304" ht="12.75" customHeight="1">
      <c r="A304" s="136"/>
      <c r="B304" s="137"/>
      <c r="C304" s="136"/>
      <c r="D304" s="136"/>
      <c r="E304" s="137"/>
      <c r="F304" s="137"/>
      <c r="G304" s="137"/>
      <c r="H304" s="138"/>
      <c r="I304" s="137"/>
      <c r="J304" s="137"/>
      <c r="K304" s="137"/>
      <c r="L304" s="137"/>
      <c r="M304" s="138"/>
      <c r="N304" s="138"/>
      <c r="O304" s="138"/>
    </row>
    <row r="305" ht="12.75" customHeight="1">
      <c r="A305" s="136"/>
      <c r="B305" s="137"/>
      <c r="C305" s="136"/>
      <c r="D305" s="136"/>
      <c r="E305" s="137"/>
      <c r="F305" s="137"/>
      <c r="G305" s="137"/>
      <c r="H305" s="138"/>
      <c r="I305" s="137"/>
      <c r="J305" s="137"/>
      <c r="K305" s="137"/>
      <c r="L305" s="137"/>
      <c r="M305" s="138"/>
      <c r="N305" s="138"/>
      <c r="O305" s="138"/>
    </row>
    <row r="306" ht="12.75" customHeight="1">
      <c r="A306" s="136"/>
      <c r="B306" s="137"/>
      <c r="C306" s="136"/>
      <c r="D306" s="136"/>
      <c r="E306" s="137"/>
      <c r="F306" s="137"/>
      <c r="G306" s="137"/>
      <c r="H306" s="138"/>
      <c r="I306" s="137"/>
      <c r="J306" s="137"/>
      <c r="K306" s="137"/>
      <c r="L306" s="137"/>
      <c r="M306" s="138"/>
      <c r="N306" s="138"/>
      <c r="O306" s="138"/>
    </row>
    <row r="307" ht="12.75" customHeight="1">
      <c r="A307" s="136"/>
      <c r="B307" s="137"/>
      <c r="C307" s="136"/>
      <c r="D307" s="136"/>
      <c r="E307" s="137"/>
      <c r="F307" s="137"/>
      <c r="G307" s="137"/>
      <c r="H307" s="138"/>
      <c r="I307" s="137"/>
      <c r="J307" s="137"/>
      <c r="K307" s="137"/>
      <c r="L307" s="137"/>
      <c r="M307" s="138"/>
      <c r="N307" s="138"/>
      <c r="O307" s="138"/>
    </row>
    <row r="308" ht="12.75" customHeight="1">
      <c r="A308" s="136"/>
      <c r="B308" s="137"/>
      <c r="C308" s="136"/>
      <c r="D308" s="136"/>
      <c r="E308" s="137"/>
      <c r="F308" s="137"/>
      <c r="G308" s="137"/>
      <c r="H308" s="138"/>
      <c r="I308" s="137"/>
      <c r="J308" s="137"/>
      <c r="K308" s="137"/>
      <c r="L308" s="137"/>
      <c r="M308" s="138"/>
      <c r="N308" s="138"/>
      <c r="O308" s="138"/>
    </row>
    <row r="309" ht="12.75" customHeight="1">
      <c r="A309" s="136"/>
      <c r="B309" s="137"/>
      <c r="C309" s="136"/>
      <c r="D309" s="136"/>
      <c r="E309" s="137"/>
      <c r="F309" s="137"/>
      <c r="G309" s="137"/>
      <c r="H309" s="138"/>
      <c r="I309" s="137"/>
      <c r="J309" s="137"/>
      <c r="K309" s="137"/>
      <c r="L309" s="137"/>
      <c r="M309" s="138"/>
      <c r="N309" s="138"/>
      <c r="O309" s="138"/>
    </row>
    <row r="310" ht="12.75" customHeight="1">
      <c r="A310" s="136"/>
      <c r="B310" s="137"/>
      <c r="C310" s="136"/>
      <c r="D310" s="136"/>
      <c r="E310" s="137"/>
      <c r="F310" s="137"/>
      <c r="G310" s="137"/>
      <c r="H310" s="138"/>
      <c r="I310" s="137"/>
      <c r="J310" s="137"/>
      <c r="K310" s="137"/>
      <c r="L310" s="137"/>
      <c r="M310" s="138"/>
      <c r="N310" s="138"/>
      <c r="O310" s="138"/>
    </row>
    <row r="311" ht="12.75" customHeight="1">
      <c r="A311" s="136"/>
      <c r="B311" s="137"/>
      <c r="C311" s="136"/>
      <c r="D311" s="136"/>
      <c r="E311" s="137"/>
      <c r="F311" s="137"/>
      <c r="G311" s="137"/>
      <c r="H311" s="138"/>
      <c r="I311" s="137"/>
      <c r="J311" s="137"/>
      <c r="K311" s="137"/>
      <c r="L311" s="137"/>
      <c r="M311" s="138"/>
      <c r="N311" s="138"/>
      <c r="O311" s="138"/>
    </row>
    <row r="312" ht="12.75" customHeight="1">
      <c r="A312" s="136"/>
      <c r="B312" s="137"/>
      <c r="C312" s="136"/>
      <c r="D312" s="136"/>
      <c r="E312" s="137"/>
      <c r="F312" s="137"/>
      <c r="G312" s="137"/>
      <c r="H312" s="138"/>
      <c r="I312" s="137"/>
      <c r="J312" s="137"/>
      <c r="K312" s="137"/>
      <c r="L312" s="137"/>
      <c r="M312" s="138"/>
      <c r="N312" s="138"/>
      <c r="O312" s="138"/>
    </row>
    <row r="313" ht="12.75" customHeight="1">
      <c r="A313" s="136"/>
      <c r="B313" s="137"/>
      <c r="C313" s="136"/>
      <c r="D313" s="136"/>
      <c r="E313" s="137"/>
      <c r="F313" s="137"/>
      <c r="G313" s="137"/>
      <c r="H313" s="138"/>
      <c r="I313" s="137"/>
      <c r="J313" s="137"/>
      <c r="K313" s="137"/>
      <c r="L313" s="137"/>
      <c r="M313" s="138"/>
      <c r="N313" s="138"/>
      <c r="O313" s="138"/>
    </row>
    <row r="314" ht="12.75" customHeight="1">
      <c r="A314" s="136"/>
      <c r="B314" s="137"/>
      <c r="C314" s="136"/>
      <c r="D314" s="136"/>
      <c r="E314" s="137"/>
      <c r="F314" s="137"/>
      <c r="G314" s="137"/>
      <c r="H314" s="138"/>
      <c r="I314" s="137"/>
      <c r="J314" s="137"/>
      <c r="K314" s="137"/>
      <c r="L314" s="137"/>
      <c r="M314" s="138"/>
      <c r="N314" s="138"/>
      <c r="O314" s="138"/>
    </row>
    <row r="315" ht="12.75" customHeight="1">
      <c r="A315" s="136"/>
      <c r="B315" s="137"/>
      <c r="C315" s="136"/>
      <c r="D315" s="136"/>
      <c r="E315" s="137"/>
      <c r="F315" s="137"/>
      <c r="G315" s="137"/>
      <c r="H315" s="138"/>
      <c r="I315" s="137"/>
      <c r="J315" s="137"/>
      <c r="K315" s="137"/>
      <c r="L315" s="137"/>
      <c r="M315" s="138"/>
      <c r="N315" s="138"/>
      <c r="O315" s="138"/>
    </row>
    <row r="316" ht="12.75" customHeight="1">
      <c r="A316" s="136"/>
      <c r="B316" s="137"/>
      <c r="C316" s="136"/>
      <c r="D316" s="136"/>
      <c r="E316" s="137"/>
      <c r="F316" s="137"/>
      <c r="G316" s="137"/>
      <c r="H316" s="138"/>
      <c r="I316" s="137"/>
      <c r="J316" s="137"/>
      <c r="K316" s="137"/>
      <c r="L316" s="137"/>
      <c r="M316" s="138"/>
      <c r="N316" s="138"/>
      <c r="O316" s="138"/>
    </row>
    <row r="317" ht="12.75" customHeight="1">
      <c r="A317" s="136"/>
      <c r="B317" s="137"/>
      <c r="C317" s="136"/>
      <c r="D317" s="136"/>
      <c r="E317" s="137"/>
      <c r="F317" s="137"/>
      <c r="G317" s="137"/>
      <c r="H317" s="138"/>
      <c r="I317" s="137"/>
      <c r="J317" s="137"/>
      <c r="K317" s="137"/>
      <c r="L317" s="137"/>
      <c r="M317" s="138"/>
      <c r="N317" s="138"/>
      <c r="O317" s="138"/>
    </row>
    <row r="318" ht="12.75" customHeight="1">
      <c r="A318" s="136"/>
      <c r="B318" s="137"/>
      <c r="C318" s="136"/>
      <c r="D318" s="136"/>
      <c r="E318" s="137"/>
      <c r="F318" s="137"/>
      <c r="G318" s="137"/>
      <c r="H318" s="138"/>
      <c r="I318" s="137"/>
      <c r="J318" s="137"/>
      <c r="K318" s="137"/>
      <c r="L318" s="137"/>
      <c r="M318" s="138"/>
      <c r="N318" s="138"/>
      <c r="O318" s="138"/>
    </row>
    <row r="319" ht="12.75" customHeight="1">
      <c r="A319" s="136"/>
      <c r="B319" s="137"/>
      <c r="C319" s="136"/>
      <c r="D319" s="136"/>
      <c r="E319" s="137"/>
      <c r="F319" s="137"/>
      <c r="G319" s="137"/>
      <c r="H319" s="138"/>
      <c r="I319" s="137"/>
      <c r="J319" s="137"/>
      <c r="K319" s="137"/>
      <c r="L319" s="137"/>
      <c r="M319" s="138"/>
      <c r="N319" s="138"/>
      <c r="O319" s="138"/>
    </row>
    <row r="320" ht="12.75" customHeight="1">
      <c r="A320" s="136"/>
      <c r="B320" s="137"/>
      <c r="C320" s="136"/>
      <c r="D320" s="136"/>
      <c r="E320" s="137"/>
      <c r="F320" s="137"/>
      <c r="G320" s="137"/>
      <c r="H320" s="138"/>
      <c r="I320" s="137"/>
      <c r="J320" s="137"/>
      <c r="K320" s="137"/>
      <c r="L320" s="137"/>
      <c r="M320" s="138"/>
      <c r="N320" s="138"/>
      <c r="O320" s="138"/>
    </row>
    <row r="321" ht="12.75" customHeight="1">
      <c r="A321" s="136"/>
      <c r="B321" s="137"/>
      <c r="C321" s="136"/>
      <c r="D321" s="136"/>
      <c r="E321" s="137"/>
      <c r="F321" s="137"/>
      <c r="G321" s="137"/>
      <c r="H321" s="138"/>
      <c r="I321" s="137"/>
      <c r="J321" s="137"/>
      <c r="K321" s="137"/>
      <c r="L321" s="137"/>
      <c r="M321" s="138"/>
      <c r="N321" s="138"/>
      <c r="O321" s="138"/>
    </row>
    <row r="322" ht="12.75" customHeight="1">
      <c r="A322" s="136"/>
      <c r="B322" s="137"/>
      <c r="C322" s="136"/>
      <c r="D322" s="136"/>
      <c r="E322" s="137"/>
      <c r="F322" s="137"/>
      <c r="G322" s="137"/>
      <c r="H322" s="138"/>
      <c r="I322" s="137"/>
      <c r="J322" s="137"/>
      <c r="K322" s="137"/>
      <c r="L322" s="137"/>
      <c r="M322" s="138"/>
      <c r="N322" s="138"/>
      <c r="O322" s="138"/>
    </row>
    <row r="323" ht="12.75" customHeight="1">
      <c r="A323" s="136"/>
      <c r="B323" s="137"/>
      <c r="C323" s="136"/>
      <c r="D323" s="136"/>
      <c r="E323" s="137"/>
      <c r="F323" s="137"/>
      <c r="G323" s="137"/>
      <c r="H323" s="138"/>
      <c r="I323" s="137"/>
      <c r="J323" s="137"/>
      <c r="K323" s="137"/>
      <c r="L323" s="137"/>
      <c r="M323" s="138"/>
      <c r="N323" s="138"/>
      <c r="O323" s="138"/>
    </row>
    <row r="324" ht="12.75" customHeight="1">
      <c r="A324" s="136"/>
      <c r="B324" s="137"/>
      <c r="C324" s="136"/>
      <c r="D324" s="136"/>
      <c r="E324" s="137"/>
      <c r="F324" s="137"/>
      <c r="G324" s="137"/>
      <c r="H324" s="138"/>
      <c r="I324" s="137"/>
      <c r="J324" s="137"/>
      <c r="K324" s="137"/>
      <c r="L324" s="137"/>
      <c r="M324" s="138"/>
      <c r="N324" s="138"/>
      <c r="O324" s="138"/>
    </row>
    <row r="325" ht="12.75" customHeight="1">
      <c r="A325" s="136"/>
      <c r="B325" s="137"/>
      <c r="C325" s="136"/>
      <c r="D325" s="136"/>
      <c r="E325" s="137"/>
      <c r="F325" s="137"/>
      <c r="G325" s="137"/>
      <c r="H325" s="138"/>
      <c r="I325" s="137"/>
      <c r="J325" s="137"/>
      <c r="K325" s="137"/>
      <c r="L325" s="137"/>
      <c r="M325" s="138"/>
      <c r="N325" s="138"/>
      <c r="O325" s="138"/>
    </row>
    <row r="326" ht="12.75" customHeight="1">
      <c r="A326" s="136"/>
      <c r="B326" s="137"/>
      <c r="C326" s="136"/>
      <c r="D326" s="136"/>
      <c r="E326" s="137"/>
      <c r="F326" s="137"/>
      <c r="G326" s="137"/>
      <c r="H326" s="138"/>
      <c r="I326" s="137"/>
      <c r="J326" s="137"/>
      <c r="K326" s="137"/>
      <c r="L326" s="137"/>
      <c r="M326" s="138"/>
      <c r="N326" s="138"/>
      <c r="O326" s="138"/>
    </row>
    <row r="327" ht="12.75" customHeight="1">
      <c r="A327" s="136"/>
      <c r="B327" s="137"/>
      <c r="C327" s="136"/>
      <c r="D327" s="136"/>
      <c r="E327" s="137"/>
      <c r="F327" s="137"/>
      <c r="G327" s="137"/>
      <c r="H327" s="138"/>
      <c r="I327" s="137"/>
      <c r="J327" s="137"/>
      <c r="K327" s="137"/>
      <c r="L327" s="137"/>
      <c r="M327" s="138"/>
      <c r="N327" s="138"/>
      <c r="O327" s="138"/>
    </row>
    <row r="328" ht="12.75" customHeight="1">
      <c r="A328" s="136"/>
      <c r="B328" s="137"/>
      <c r="C328" s="136"/>
      <c r="D328" s="136"/>
      <c r="E328" s="137"/>
      <c r="F328" s="137"/>
      <c r="G328" s="137"/>
      <c r="H328" s="138"/>
      <c r="I328" s="137"/>
      <c r="J328" s="137"/>
      <c r="K328" s="137"/>
      <c r="L328" s="137"/>
      <c r="M328" s="138"/>
      <c r="N328" s="138"/>
      <c r="O328" s="138"/>
    </row>
    <row r="329" ht="12.75" customHeight="1">
      <c r="A329" s="136"/>
      <c r="B329" s="137"/>
      <c r="C329" s="136"/>
      <c r="D329" s="136"/>
      <c r="E329" s="137"/>
      <c r="F329" s="137"/>
      <c r="G329" s="137"/>
      <c r="H329" s="138"/>
      <c r="I329" s="137"/>
      <c r="J329" s="137"/>
      <c r="K329" s="137"/>
      <c r="L329" s="137"/>
      <c r="M329" s="138"/>
      <c r="N329" s="138"/>
      <c r="O329" s="138"/>
    </row>
    <row r="330" ht="12.75" customHeight="1">
      <c r="A330" s="136"/>
      <c r="B330" s="137"/>
      <c r="C330" s="136"/>
      <c r="D330" s="136"/>
      <c r="E330" s="137"/>
      <c r="F330" s="137"/>
      <c r="G330" s="137"/>
      <c r="H330" s="138"/>
      <c r="I330" s="137"/>
      <c r="J330" s="137"/>
      <c r="K330" s="137"/>
      <c r="L330" s="137"/>
      <c r="M330" s="138"/>
      <c r="N330" s="138"/>
      <c r="O330" s="138"/>
    </row>
    <row r="331" ht="12.75" customHeight="1">
      <c r="A331" s="136"/>
      <c r="B331" s="137"/>
      <c r="C331" s="136"/>
      <c r="D331" s="136"/>
      <c r="E331" s="137"/>
      <c r="F331" s="137"/>
      <c r="G331" s="137"/>
      <c r="H331" s="138"/>
      <c r="I331" s="137"/>
      <c r="J331" s="137"/>
      <c r="K331" s="137"/>
      <c r="L331" s="137"/>
      <c r="M331" s="138"/>
      <c r="N331" s="138"/>
      <c r="O331" s="138"/>
    </row>
    <row r="332" ht="12.75" customHeight="1">
      <c r="A332" s="136"/>
      <c r="B332" s="137"/>
      <c r="C332" s="136"/>
      <c r="D332" s="136"/>
      <c r="E332" s="137"/>
      <c r="F332" s="137"/>
      <c r="G332" s="137"/>
      <c r="H332" s="138"/>
      <c r="I332" s="137"/>
      <c r="J332" s="137"/>
      <c r="K332" s="137"/>
      <c r="L332" s="137"/>
      <c r="M332" s="138"/>
      <c r="N332" s="138"/>
      <c r="O332" s="138"/>
    </row>
    <row r="333" ht="12.75" customHeight="1">
      <c r="A333" s="136"/>
      <c r="B333" s="137"/>
      <c r="C333" s="136"/>
      <c r="D333" s="136"/>
      <c r="E333" s="137"/>
      <c r="F333" s="137"/>
      <c r="G333" s="137"/>
      <c r="H333" s="138"/>
      <c r="I333" s="137"/>
      <c r="J333" s="137"/>
      <c r="K333" s="137"/>
      <c r="L333" s="137"/>
      <c r="M333" s="138"/>
      <c r="N333" s="138"/>
      <c r="O333" s="138"/>
    </row>
    <row r="334" ht="12.75" customHeight="1">
      <c r="A334" s="136"/>
      <c r="B334" s="137"/>
      <c r="C334" s="136"/>
      <c r="D334" s="136"/>
      <c r="E334" s="137"/>
      <c r="F334" s="137"/>
      <c r="G334" s="137"/>
      <c r="H334" s="138"/>
      <c r="I334" s="137"/>
      <c r="J334" s="137"/>
      <c r="K334" s="137"/>
      <c r="L334" s="137"/>
      <c r="M334" s="138"/>
      <c r="N334" s="138"/>
      <c r="O334" s="138"/>
    </row>
    <row r="335" ht="12.75" customHeight="1">
      <c r="A335" s="136"/>
      <c r="B335" s="137"/>
      <c r="C335" s="136"/>
      <c r="D335" s="136"/>
      <c r="E335" s="137"/>
      <c r="F335" s="137"/>
      <c r="G335" s="137"/>
      <c r="H335" s="138"/>
      <c r="I335" s="137"/>
      <c r="J335" s="137"/>
      <c r="K335" s="137"/>
      <c r="L335" s="137"/>
      <c r="M335" s="138"/>
      <c r="N335" s="138"/>
      <c r="O335" s="138"/>
    </row>
    <row r="336" ht="12.75" customHeight="1">
      <c r="A336" s="136"/>
      <c r="B336" s="137"/>
      <c r="C336" s="136"/>
      <c r="D336" s="136"/>
      <c r="E336" s="137"/>
      <c r="F336" s="137"/>
      <c r="G336" s="137"/>
      <c r="H336" s="138"/>
      <c r="I336" s="137"/>
      <c r="J336" s="137"/>
      <c r="K336" s="137"/>
      <c r="L336" s="137"/>
      <c r="M336" s="138"/>
      <c r="N336" s="138"/>
      <c r="O336" s="138"/>
    </row>
    <row r="337" ht="12.75" customHeight="1">
      <c r="A337" s="136"/>
      <c r="B337" s="137"/>
      <c r="C337" s="136"/>
      <c r="D337" s="136"/>
      <c r="E337" s="137"/>
      <c r="F337" s="137"/>
      <c r="G337" s="137"/>
      <c r="H337" s="138"/>
      <c r="I337" s="137"/>
      <c r="J337" s="137"/>
      <c r="K337" s="137"/>
      <c r="L337" s="137"/>
      <c r="M337" s="138"/>
      <c r="N337" s="138"/>
      <c r="O337" s="138"/>
    </row>
    <row r="338" ht="12.75" customHeight="1">
      <c r="A338" s="136"/>
      <c r="B338" s="137"/>
      <c r="C338" s="136"/>
      <c r="D338" s="136"/>
      <c r="E338" s="137"/>
      <c r="F338" s="137"/>
      <c r="G338" s="137"/>
      <c r="H338" s="138"/>
      <c r="I338" s="137"/>
      <c r="J338" s="137"/>
      <c r="K338" s="137"/>
      <c r="L338" s="137"/>
      <c r="M338" s="138"/>
      <c r="N338" s="138"/>
      <c r="O338" s="138"/>
    </row>
    <row r="339" ht="12.75" customHeight="1">
      <c r="A339" s="136"/>
      <c r="B339" s="137"/>
      <c r="C339" s="136"/>
      <c r="D339" s="136"/>
      <c r="E339" s="137"/>
      <c r="F339" s="137"/>
      <c r="G339" s="137"/>
      <c r="H339" s="138"/>
      <c r="I339" s="137"/>
      <c r="J339" s="137"/>
      <c r="K339" s="137"/>
      <c r="L339" s="137"/>
      <c r="M339" s="138"/>
      <c r="N339" s="138"/>
      <c r="O339" s="138"/>
    </row>
    <row r="340" ht="12.75" customHeight="1">
      <c r="A340" s="136"/>
      <c r="B340" s="137"/>
      <c r="C340" s="136"/>
      <c r="D340" s="136"/>
      <c r="E340" s="137"/>
      <c r="F340" s="137"/>
      <c r="G340" s="137"/>
      <c r="H340" s="138"/>
      <c r="I340" s="137"/>
      <c r="J340" s="137"/>
      <c r="K340" s="137"/>
      <c r="L340" s="137"/>
      <c r="M340" s="138"/>
      <c r="N340" s="138"/>
      <c r="O340" s="138"/>
    </row>
    <row r="341" ht="12.75" customHeight="1">
      <c r="A341" s="136"/>
      <c r="B341" s="137"/>
      <c r="C341" s="136"/>
      <c r="D341" s="136"/>
      <c r="E341" s="137"/>
      <c r="F341" s="137"/>
      <c r="G341" s="137"/>
      <c r="H341" s="138"/>
      <c r="I341" s="137"/>
      <c r="J341" s="137"/>
      <c r="K341" s="137"/>
      <c r="L341" s="137"/>
      <c r="M341" s="138"/>
      <c r="N341" s="138"/>
      <c r="O341" s="138"/>
    </row>
    <row r="342" ht="12.75" customHeight="1">
      <c r="A342" s="136"/>
      <c r="B342" s="137"/>
      <c r="C342" s="136"/>
      <c r="D342" s="136"/>
      <c r="E342" s="137"/>
      <c r="F342" s="137"/>
      <c r="G342" s="137"/>
      <c r="H342" s="138"/>
      <c r="I342" s="137"/>
      <c r="J342" s="137"/>
      <c r="K342" s="137"/>
      <c r="L342" s="137"/>
      <c r="M342" s="138"/>
      <c r="N342" s="138"/>
      <c r="O342" s="138"/>
    </row>
    <row r="343" ht="12.75" customHeight="1">
      <c r="A343" s="136"/>
      <c r="B343" s="137"/>
      <c r="C343" s="136"/>
      <c r="D343" s="136"/>
      <c r="E343" s="137"/>
      <c r="F343" s="137"/>
      <c r="G343" s="137"/>
      <c r="H343" s="138"/>
      <c r="I343" s="137"/>
      <c r="J343" s="137"/>
      <c r="K343" s="137"/>
      <c r="L343" s="137"/>
      <c r="M343" s="138"/>
      <c r="N343" s="138"/>
      <c r="O343" s="138"/>
    </row>
    <row r="344" ht="12.75" customHeight="1">
      <c r="A344" s="136"/>
      <c r="B344" s="137"/>
      <c r="C344" s="136"/>
      <c r="D344" s="136"/>
      <c r="E344" s="137"/>
      <c r="F344" s="137"/>
      <c r="G344" s="137"/>
      <c r="H344" s="138"/>
      <c r="I344" s="137"/>
      <c r="J344" s="137"/>
      <c r="K344" s="137"/>
      <c r="L344" s="137"/>
      <c r="M344" s="138"/>
      <c r="N344" s="138"/>
      <c r="O344" s="138"/>
    </row>
    <row r="345" ht="12.75" customHeight="1">
      <c r="A345" s="136"/>
      <c r="B345" s="137"/>
      <c r="C345" s="136"/>
      <c r="D345" s="136"/>
      <c r="E345" s="137"/>
      <c r="F345" s="137"/>
      <c r="G345" s="137"/>
      <c r="H345" s="138"/>
      <c r="I345" s="137"/>
      <c r="J345" s="137"/>
      <c r="K345" s="137"/>
      <c r="L345" s="137"/>
      <c r="M345" s="138"/>
      <c r="N345" s="138"/>
      <c r="O345" s="138"/>
    </row>
    <row r="346" ht="12.75" customHeight="1">
      <c r="A346" s="136"/>
      <c r="B346" s="137"/>
      <c r="C346" s="136"/>
      <c r="D346" s="136"/>
      <c r="E346" s="137"/>
      <c r="F346" s="137"/>
      <c r="G346" s="137"/>
      <c r="H346" s="138"/>
      <c r="I346" s="137"/>
      <c r="J346" s="137"/>
      <c r="K346" s="137"/>
      <c r="L346" s="137"/>
      <c r="M346" s="138"/>
      <c r="N346" s="138"/>
      <c r="O346" s="138"/>
    </row>
    <row r="347" ht="12.75" customHeight="1">
      <c r="A347" s="136"/>
      <c r="B347" s="137"/>
      <c r="C347" s="136"/>
      <c r="D347" s="136"/>
      <c r="E347" s="137"/>
      <c r="F347" s="137"/>
      <c r="G347" s="137"/>
      <c r="H347" s="138"/>
      <c r="I347" s="137"/>
      <c r="J347" s="137"/>
      <c r="K347" s="137"/>
      <c r="L347" s="137"/>
      <c r="M347" s="138"/>
      <c r="N347" s="138"/>
      <c r="O347" s="138"/>
    </row>
    <row r="348" ht="12.75" customHeight="1">
      <c r="A348" s="136"/>
      <c r="B348" s="137"/>
      <c r="C348" s="136"/>
      <c r="D348" s="136"/>
      <c r="E348" s="137"/>
      <c r="F348" s="137"/>
      <c r="G348" s="137"/>
      <c r="H348" s="138"/>
      <c r="I348" s="137"/>
      <c r="J348" s="137"/>
      <c r="K348" s="137"/>
      <c r="L348" s="137"/>
      <c r="M348" s="138"/>
      <c r="N348" s="138"/>
      <c r="O348" s="138"/>
    </row>
    <row r="349" ht="12.75" customHeight="1">
      <c r="A349" s="136"/>
      <c r="B349" s="137"/>
      <c r="C349" s="136"/>
      <c r="D349" s="136"/>
      <c r="E349" s="137"/>
      <c r="F349" s="137"/>
      <c r="G349" s="137"/>
      <c r="H349" s="138"/>
      <c r="I349" s="137"/>
      <c r="J349" s="137"/>
      <c r="K349" s="137"/>
      <c r="L349" s="137"/>
      <c r="M349" s="138"/>
      <c r="N349" s="138"/>
      <c r="O349" s="138"/>
    </row>
    <row r="350" ht="12.75" customHeight="1">
      <c r="A350" s="136"/>
      <c r="B350" s="137"/>
      <c r="C350" s="136"/>
      <c r="D350" s="136"/>
      <c r="E350" s="137"/>
      <c r="F350" s="137"/>
      <c r="G350" s="137"/>
      <c r="H350" s="138"/>
      <c r="I350" s="137"/>
      <c r="J350" s="137"/>
      <c r="K350" s="137"/>
      <c r="L350" s="137"/>
      <c r="M350" s="138"/>
      <c r="N350" s="138"/>
      <c r="O350" s="138"/>
    </row>
    <row r="351" ht="12.75" customHeight="1">
      <c r="A351" s="136"/>
      <c r="B351" s="137"/>
      <c r="C351" s="136"/>
      <c r="D351" s="136"/>
      <c r="E351" s="137"/>
      <c r="F351" s="137"/>
      <c r="G351" s="137"/>
      <c r="H351" s="138"/>
      <c r="I351" s="137"/>
      <c r="J351" s="137"/>
      <c r="K351" s="137"/>
      <c r="L351" s="137"/>
      <c r="M351" s="138"/>
      <c r="N351" s="138"/>
      <c r="O351" s="138"/>
    </row>
    <row r="352" ht="12.75" customHeight="1">
      <c r="A352" s="136"/>
      <c r="B352" s="137"/>
      <c r="C352" s="136"/>
      <c r="D352" s="136"/>
      <c r="E352" s="137"/>
      <c r="F352" s="137"/>
      <c r="G352" s="137"/>
      <c r="H352" s="138"/>
      <c r="I352" s="137"/>
      <c r="J352" s="137"/>
      <c r="K352" s="137"/>
      <c r="L352" s="137"/>
      <c r="M352" s="138"/>
      <c r="N352" s="138"/>
      <c r="O352" s="138"/>
    </row>
    <row r="353" ht="12.75" customHeight="1">
      <c r="A353" s="136"/>
      <c r="B353" s="137"/>
      <c r="C353" s="136"/>
      <c r="D353" s="136"/>
      <c r="E353" s="137"/>
      <c r="F353" s="137"/>
      <c r="G353" s="137"/>
      <c r="H353" s="138"/>
      <c r="I353" s="137"/>
      <c r="J353" s="137"/>
      <c r="K353" s="137"/>
      <c r="L353" s="137"/>
      <c r="M353" s="138"/>
      <c r="N353" s="138"/>
      <c r="O353" s="138"/>
    </row>
    <row r="354" ht="12.75" customHeight="1">
      <c r="A354" s="136"/>
      <c r="B354" s="137"/>
      <c r="C354" s="136"/>
      <c r="D354" s="136"/>
      <c r="E354" s="137"/>
      <c r="F354" s="137"/>
      <c r="G354" s="137"/>
      <c r="H354" s="138"/>
      <c r="I354" s="137"/>
      <c r="J354" s="137"/>
      <c r="K354" s="137"/>
      <c r="L354" s="137"/>
      <c r="M354" s="138"/>
      <c r="N354" s="138"/>
      <c r="O354" s="138"/>
    </row>
    <row r="355" ht="12.75" customHeight="1">
      <c r="A355" s="136"/>
      <c r="B355" s="137"/>
      <c r="C355" s="136"/>
      <c r="D355" s="136"/>
      <c r="E355" s="137"/>
      <c r="F355" s="137"/>
      <c r="G355" s="137"/>
      <c r="H355" s="138"/>
      <c r="I355" s="137"/>
      <c r="J355" s="137"/>
      <c r="K355" s="137"/>
      <c r="L355" s="137"/>
      <c r="M355" s="138"/>
      <c r="N355" s="138"/>
      <c r="O355" s="138"/>
    </row>
    <row r="356" ht="12.75" customHeight="1">
      <c r="A356" s="136"/>
      <c r="B356" s="137"/>
      <c r="C356" s="136"/>
      <c r="D356" s="136"/>
      <c r="E356" s="137"/>
      <c r="F356" s="137"/>
      <c r="G356" s="137"/>
      <c r="H356" s="138"/>
      <c r="I356" s="137"/>
      <c r="J356" s="137"/>
      <c r="K356" s="137"/>
      <c r="L356" s="137"/>
      <c r="M356" s="138"/>
      <c r="N356" s="138"/>
      <c r="O356" s="138"/>
    </row>
    <row r="357" ht="12.75" customHeight="1">
      <c r="A357" s="136"/>
      <c r="B357" s="137"/>
      <c r="C357" s="136"/>
      <c r="D357" s="136"/>
      <c r="E357" s="137"/>
      <c r="F357" s="137"/>
      <c r="G357" s="137"/>
      <c r="H357" s="138"/>
      <c r="I357" s="137"/>
      <c r="J357" s="137"/>
      <c r="K357" s="137"/>
      <c r="L357" s="137"/>
      <c r="M357" s="138"/>
      <c r="N357" s="138"/>
      <c r="O357" s="138"/>
    </row>
    <row r="358" ht="12.75" customHeight="1">
      <c r="A358" s="136"/>
      <c r="B358" s="137"/>
      <c r="C358" s="136"/>
      <c r="D358" s="136"/>
      <c r="E358" s="137"/>
      <c r="F358" s="137"/>
      <c r="G358" s="137"/>
      <c r="H358" s="138"/>
      <c r="I358" s="137"/>
      <c r="J358" s="137"/>
      <c r="K358" s="137"/>
      <c r="L358" s="137"/>
      <c r="M358" s="138"/>
      <c r="N358" s="138"/>
      <c r="O358" s="138"/>
    </row>
    <row r="359" ht="12.75" customHeight="1">
      <c r="A359" s="136"/>
      <c r="B359" s="137"/>
      <c r="C359" s="136"/>
      <c r="D359" s="136"/>
      <c r="E359" s="137"/>
      <c r="F359" s="137"/>
      <c r="G359" s="137"/>
      <c r="H359" s="138"/>
      <c r="I359" s="137"/>
      <c r="J359" s="137"/>
      <c r="K359" s="137"/>
      <c r="L359" s="137"/>
      <c r="M359" s="138"/>
      <c r="N359" s="138"/>
      <c r="O359" s="138"/>
    </row>
    <row r="360" ht="12.75" customHeight="1">
      <c r="A360" s="136"/>
      <c r="B360" s="137"/>
      <c r="C360" s="136"/>
      <c r="D360" s="136"/>
      <c r="E360" s="137"/>
      <c r="F360" s="137"/>
      <c r="G360" s="137"/>
      <c r="H360" s="138"/>
      <c r="I360" s="137"/>
      <c r="J360" s="137"/>
      <c r="K360" s="137"/>
      <c r="L360" s="137"/>
      <c r="M360" s="138"/>
      <c r="N360" s="138"/>
      <c r="O360" s="138"/>
    </row>
    <row r="361" ht="12.75" customHeight="1">
      <c r="A361" s="136"/>
      <c r="B361" s="137"/>
      <c r="C361" s="136"/>
      <c r="D361" s="136"/>
      <c r="E361" s="137"/>
      <c r="F361" s="137"/>
      <c r="G361" s="137"/>
      <c r="H361" s="138"/>
      <c r="I361" s="137"/>
      <c r="J361" s="137"/>
      <c r="K361" s="137"/>
      <c r="L361" s="137"/>
      <c r="M361" s="138"/>
      <c r="N361" s="138"/>
      <c r="O361" s="138"/>
    </row>
    <row r="362" ht="12.75" customHeight="1">
      <c r="A362" s="136"/>
      <c r="B362" s="137"/>
      <c r="C362" s="136"/>
      <c r="D362" s="136"/>
      <c r="E362" s="137"/>
      <c r="F362" s="137"/>
      <c r="G362" s="137"/>
      <c r="H362" s="138"/>
      <c r="I362" s="137"/>
      <c r="J362" s="137"/>
      <c r="K362" s="137"/>
      <c r="L362" s="137"/>
      <c r="M362" s="138"/>
      <c r="N362" s="138"/>
      <c r="O362" s="138"/>
    </row>
    <row r="363" ht="12.75" customHeight="1">
      <c r="A363" s="136"/>
      <c r="B363" s="137"/>
      <c r="C363" s="136"/>
      <c r="D363" s="136"/>
      <c r="E363" s="137"/>
      <c r="F363" s="137"/>
      <c r="G363" s="137"/>
      <c r="H363" s="138"/>
      <c r="I363" s="137"/>
      <c r="J363" s="137"/>
      <c r="K363" s="137"/>
      <c r="L363" s="137"/>
      <c r="M363" s="138"/>
      <c r="N363" s="138"/>
      <c r="O363" s="138"/>
    </row>
    <row r="364" ht="12.75" customHeight="1">
      <c r="A364" s="136"/>
      <c r="B364" s="137"/>
      <c r="C364" s="136"/>
      <c r="D364" s="136"/>
      <c r="E364" s="137"/>
      <c r="F364" s="137"/>
      <c r="G364" s="137"/>
      <c r="H364" s="138"/>
      <c r="I364" s="137"/>
      <c r="J364" s="137"/>
      <c r="K364" s="137"/>
      <c r="L364" s="137"/>
      <c r="M364" s="138"/>
      <c r="N364" s="138"/>
      <c r="O364" s="138"/>
    </row>
    <row r="365" ht="12.75" customHeight="1">
      <c r="A365" s="136"/>
      <c r="B365" s="137"/>
      <c r="C365" s="136"/>
      <c r="D365" s="136"/>
      <c r="E365" s="137"/>
      <c r="F365" s="137"/>
      <c r="G365" s="137"/>
      <c r="H365" s="138"/>
      <c r="I365" s="137"/>
      <c r="J365" s="137"/>
      <c r="K365" s="137"/>
      <c r="L365" s="137"/>
      <c r="M365" s="138"/>
      <c r="N365" s="138"/>
      <c r="O365" s="138"/>
    </row>
    <row r="366" ht="12.75" customHeight="1">
      <c r="A366" s="136"/>
      <c r="B366" s="137"/>
      <c r="C366" s="136"/>
      <c r="D366" s="136"/>
      <c r="E366" s="137"/>
      <c r="F366" s="137"/>
      <c r="G366" s="137"/>
      <c r="H366" s="138"/>
      <c r="I366" s="137"/>
      <c r="J366" s="137"/>
      <c r="K366" s="137"/>
      <c r="L366" s="137"/>
      <c r="M366" s="138"/>
      <c r="N366" s="138"/>
      <c r="O366" s="138"/>
    </row>
    <row r="367" ht="12.75" customHeight="1">
      <c r="A367" s="136"/>
      <c r="B367" s="137"/>
      <c r="C367" s="136"/>
      <c r="D367" s="136"/>
      <c r="E367" s="137"/>
      <c r="F367" s="137"/>
      <c r="G367" s="137"/>
      <c r="H367" s="138"/>
      <c r="I367" s="137"/>
      <c r="J367" s="137"/>
      <c r="K367" s="137"/>
      <c r="L367" s="137"/>
      <c r="M367" s="138"/>
      <c r="N367" s="138"/>
      <c r="O367" s="138"/>
    </row>
    <row r="368" ht="12.75" customHeight="1">
      <c r="A368" s="136"/>
      <c r="B368" s="137"/>
      <c r="C368" s="136"/>
      <c r="D368" s="136"/>
      <c r="E368" s="137"/>
      <c r="F368" s="137"/>
      <c r="G368" s="137"/>
      <c r="H368" s="138"/>
      <c r="I368" s="137"/>
      <c r="J368" s="137"/>
      <c r="K368" s="137"/>
      <c r="L368" s="137"/>
      <c r="M368" s="138"/>
      <c r="N368" s="138"/>
      <c r="O368" s="138"/>
    </row>
    <row r="369" ht="12.75" customHeight="1">
      <c r="A369" s="136"/>
      <c r="B369" s="137"/>
      <c r="C369" s="136"/>
      <c r="D369" s="136"/>
      <c r="E369" s="137"/>
      <c r="F369" s="137"/>
      <c r="G369" s="137"/>
      <c r="H369" s="138"/>
      <c r="I369" s="137"/>
      <c r="J369" s="137"/>
      <c r="K369" s="137"/>
      <c r="L369" s="137"/>
      <c r="M369" s="138"/>
      <c r="N369" s="138"/>
      <c r="O369" s="138"/>
    </row>
    <row r="370" ht="12.75" customHeight="1">
      <c r="A370" s="136"/>
      <c r="B370" s="137"/>
      <c r="C370" s="136"/>
      <c r="D370" s="136"/>
      <c r="E370" s="137"/>
      <c r="F370" s="137"/>
      <c r="G370" s="137"/>
      <c r="H370" s="138"/>
      <c r="I370" s="137"/>
      <c r="J370" s="137"/>
      <c r="K370" s="137"/>
      <c r="L370" s="137"/>
      <c r="M370" s="138"/>
      <c r="N370" s="138"/>
      <c r="O370" s="138"/>
    </row>
    <row r="371" ht="12.75" customHeight="1">
      <c r="A371" s="136"/>
      <c r="B371" s="137"/>
      <c r="C371" s="136"/>
      <c r="D371" s="136"/>
      <c r="E371" s="137"/>
      <c r="F371" s="137"/>
      <c r="G371" s="137"/>
      <c r="H371" s="138"/>
      <c r="I371" s="137"/>
      <c r="J371" s="137"/>
      <c r="K371" s="137"/>
      <c r="L371" s="137"/>
      <c r="M371" s="138"/>
      <c r="N371" s="138"/>
      <c r="O371" s="138"/>
    </row>
    <row r="372" ht="12.75" customHeight="1">
      <c r="A372" s="136"/>
      <c r="B372" s="137"/>
      <c r="C372" s="136"/>
      <c r="D372" s="136"/>
      <c r="E372" s="137"/>
      <c r="F372" s="137"/>
      <c r="G372" s="137"/>
      <c r="H372" s="138"/>
      <c r="I372" s="137"/>
      <c r="J372" s="137"/>
      <c r="K372" s="137"/>
      <c r="L372" s="137"/>
      <c r="M372" s="138"/>
      <c r="N372" s="138"/>
      <c r="O372" s="138"/>
    </row>
    <row r="373" ht="12.75" customHeight="1">
      <c r="A373" s="136"/>
      <c r="B373" s="137"/>
      <c r="C373" s="136"/>
      <c r="D373" s="136"/>
      <c r="E373" s="137"/>
      <c r="F373" s="137"/>
      <c r="G373" s="137"/>
      <c r="H373" s="138"/>
      <c r="I373" s="137"/>
      <c r="J373" s="137"/>
      <c r="K373" s="137"/>
      <c r="L373" s="137"/>
      <c r="M373" s="138"/>
      <c r="N373" s="138"/>
      <c r="O373" s="138"/>
    </row>
    <row r="374" ht="12.75" customHeight="1">
      <c r="A374" s="136"/>
      <c r="B374" s="137"/>
      <c r="C374" s="136"/>
      <c r="D374" s="136"/>
      <c r="E374" s="137"/>
      <c r="F374" s="137"/>
      <c r="G374" s="137"/>
      <c r="H374" s="138"/>
      <c r="I374" s="137"/>
      <c r="J374" s="137"/>
      <c r="K374" s="137"/>
      <c r="L374" s="137"/>
      <c r="M374" s="138"/>
      <c r="N374" s="138"/>
      <c r="O374" s="138"/>
    </row>
    <row r="375" ht="12.75" customHeight="1">
      <c r="A375" s="136"/>
      <c r="B375" s="137"/>
      <c r="C375" s="136"/>
      <c r="D375" s="136"/>
      <c r="E375" s="137"/>
      <c r="F375" s="137"/>
      <c r="G375" s="137"/>
      <c r="H375" s="138"/>
      <c r="I375" s="137"/>
      <c r="J375" s="137"/>
      <c r="K375" s="137"/>
      <c r="L375" s="137"/>
      <c r="M375" s="138"/>
      <c r="N375" s="138"/>
      <c r="O375" s="138"/>
    </row>
    <row r="376" ht="12.75" customHeight="1">
      <c r="A376" s="136"/>
      <c r="B376" s="137"/>
      <c r="C376" s="136"/>
      <c r="D376" s="136"/>
      <c r="E376" s="137"/>
      <c r="F376" s="137"/>
      <c r="G376" s="137"/>
      <c r="H376" s="138"/>
      <c r="I376" s="137"/>
      <c r="J376" s="137"/>
      <c r="K376" s="137"/>
      <c r="L376" s="137"/>
      <c r="M376" s="138"/>
      <c r="N376" s="138"/>
      <c r="O376" s="138"/>
    </row>
    <row r="377" ht="12.75" customHeight="1">
      <c r="A377" s="136"/>
      <c r="B377" s="137"/>
      <c r="C377" s="136"/>
      <c r="D377" s="136"/>
      <c r="E377" s="137"/>
      <c r="F377" s="137"/>
      <c r="G377" s="137"/>
      <c r="H377" s="138"/>
      <c r="I377" s="137"/>
      <c r="J377" s="137"/>
      <c r="K377" s="137"/>
      <c r="L377" s="137"/>
      <c r="M377" s="138"/>
      <c r="N377" s="138"/>
      <c r="O377" s="138"/>
    </row>
    <row r="378" ht="12.75" customHeight="1">
      <c r="A378" s="136"/>
      <c r="B378" s="137"/>
      <c r="C378" s="136"/>
      <c r="D378" s="136"/>
      <c r="E378" s="137"/>
      <c r="F378" s="137"/>
      <c r="G378" s="137"/>
      <c r="H378" s="138"/>
      <c r="I378" s="137"/>
      <c r="J378" s="137"/>
      <c r="K378" s="137"/>
      <c r="L378" s="137"/>
      <c r="M378" s="138"/>
      <c r="N378" s="138"/>
      <c r="O378" s="138"/>
    </row>
    <row r="379" ht="12.75" customHeight="1">
      <c r="A379" s="136"/>
      <c r="B379" s="137"/>
      <c r="C379" s="136"/>
      <c r="D379" s="136"/>
      <c r="E379" s="137"/>
      <c r="F379" s="137"/>
      <c r="G379" s="137"/>
      <c r="H379" s="138"/>
      <c r="I379" s="137"/>
      <c r="J379" s="137"/>
      <c r="K379" s="137"/>
      <c r="L379" s="137"/>
      <c r="M379" s="138"/>
      <c r="N379" s="138"/>
      <c r="O379" s="138"/>
    </row>
    <row r="380" ht="12.75" customHeight="1">
      <c r="A380" s="136"/>
      <c r="B380" s="137"/>
      <c r="C380" s="136"/>
      <c r="D380" s="136"/>
      <c r="E380" s="137"/>
      <c r="F380" s="137"/>
      <c r="G380" s="137"/>
      <c r="H380" s="138"/>
      <c r="I380" s="137"/>
      <c r="J380" s="137"/>
      <c r="K380" s="137"/>
      <c r="L380" s="137"/>
      <c r="M380" s="138"/>
      <c r="N380" s="138"/>
      <c r="O380" s="138"/>
    </row>
    <row r="381" ht="12.75" customHeight="1">
      <c r="A381" s="136"/>
      <c r="B381" s="137"/>
      <c r="C381" s="136"/>
      <c r="D381" s="136"/>
      <c r="E381" s="137"/>
      <c r="F381" s="137"/>
      <c r="G381" s="137"/>
      <c r="H381" s="138"/>
      <c r="I381" s="137"/>
      <c r="J381" s="137"/>
      <c r="K381" s="137"/>
      <c r="L381" s="137"/>
      <c r="M381" s="138"/>
      <c r="N381" s="138"/>
      <c r="O381" s="138"/>
    </row>
    <row r="382" ht="12.75" customHeight="1">
      <c r="A382" s="136"/>
      <c r="B382" s="137"/>
      <c r="C382" s="136"/>
      <c r="D382" s="136"/>
      <c r="E382" s="137"/>
      <c r="F382" s="137"/>
      <c r="G382" s="137"/>
      <c r="H382" s="138"/>
      <c r="I382" s="137"/>
      <c r="J382" s="137"/>
      <c r="K382" s="137"/>
      <c r="L382" s="137"/>
      <c r="M382" s="138"/>
      <c r="N382" s="138"/>
      <c r="O382" s="138"/>
    </row>
    <row r="383" ht="12.75" customHeight="1">
      <c r="A383" s="136"/>
      <c r="B383" s="137"/>
      <c r="C383" s="136"/>
      <c r="D383" s="136"/>
      <c r="E383" s="137"/>
      <c r="F383" s="137"/>
      <c r="G383" s="137"/>
      <c r="H383" s="138"/>
      <c r="I383" s="137"/>
      <c r="J383" s="137"/>
      <c r="K383" s="137"/>
      <c r="L383" s="137"/>
      <c r="M383" s="138"/>
      <c r="N383" s="138"/>
      <c r="O383" s="138"/>
    </row>
    <row r="384" ht="12.75" customHeight="1">
      <c r="A384" s="136"/>
      <c r="B384" s="137"/>
      <c r="C384" s="136"/>
      <c r="D384" s="136"/>
      <c r="E384" s="137"/>
      <c r="F384" s="137"/>
      <c r="G384" s="137"/>
      <c r="H384" s="138"/>
      <c r="I384" s="137"/>
      <c r="J384" s="137"/>
      <c r="K384" s="137"/>
      <c r="L384" s="137"/>
      <c r="M384" s="138"/>
      <c r="N384" s="138"/>
      <c r="O384" s="138"/>
    </row>
    <row r="385" ht="12.75" customHeight="1">
      <c r="A385" s="136"/>
      <c r="B385" s="137"/>
      <c r="C385" s="136"/>
      <c r="D385" s="136"/>
      <c r="E385" s="137"/>
      <c r="F385" s="137"/>
      <c r="G385" s="137"/>
      <c r="H385" s="138"/>
      <c r="I385" s="137"/>
      <c r="J385" s="137"/>
      <c r="K385" s="137"/>
      <c r="L385" s="137"/>
      <c r="M385" s="138"/>
      <c r="N385" s="138"/>
      <c r="O385" s="138"/>
    </row>
    <row r="386" ht="12.75" customHeight="1">
      <c r="A386" s="136"/>
      <c r="B386" s="137"/>
      <c r="C386" s="136"/>
      <c r="D386" s="136"/>
      <c r="E386" s="137"/>
      <c r="F386" s="137"/>
      <c r="G386" s="137"/>
      <c r="H386" s="138"/>
      <c r="I386" s="137"/>
      <c r="J386" s="137"/>
      <c r="K386" s="137"/>
      <c r="L386" s="137"/>
      <c r="M386" s="138"/>
      <c r="N386" s="138"/>
      <c r="O386" s="138"/>
    </row>
    <row r="387" ht="12.75" customHeight="1">
      <c r="A387" s="136"/>
      <c r="B387" s="137"/>
      <c r="C387" s="136"/>
      <c r="D387" s="136"/>
      <c r="E387" s="137"/>
      <c r="F387" s="137"/>
      <c r="G387" s="137"/>
      <c r="H387" s="138"/>
      <c r="I387" s="137"/>
      <c r="J387" s="137"/>
      <c r="K387" s="137"/>
      <c r="L387" s="137"/>
      <c r="M387" s="138"/>
      <c r="N387" s="138"/>
      <c r="O387" s="138"/>
    </row>
    <row r="388" ht="12.75" customHeight="1">
      <c r="A388" s="136"/>
      <c r="B388" s="137"/>
      <c r="C388" s="136"/>
      <c r="D388" s="136"/>
      <c r="E388" s="137"/>
      <c r="F388" s="137"/>
      <c r="G388" s="137"/>
      <c r="H388" s="138"/>
      <c r="I388" s="137"/>
      <c r="J388" s="137"/>
      <c r="K388" s="137"/>
      <c r="L388" s="137"/>
      <c r="M388" s="138"/>
      <c r="N388" s="138"/>
      <c r="O388" s="138"/>
    </row>
    <row r="389" ht="12.75" customHeight="1">
      <c r="A389" s="136"/>
      <c r="B389" s="137"/>
      <c r="C389" s="136"/>
      <c r="D389" s="136"/>
      <c r="E389" s="137"/>
      <c r="F389" s="137"/>
      <c r="G389" s="137"/>
      <c r="H389" s="138"/>
      <c r="I389" s="137"/>
      <c r="J389" s="137"/>
      <c r="K389" s="137"/>
      <c r="L389" s="137"/>
      <c r="M389" s="138"/>
      <c r="N389" s="138"/>
      <c r="O389" s="138"/>
    </row>
    <row r="390" ht="12.75" customHeight="1">
      <c r="A390" s="136"/>
      <c r="B390" s="137"/>
      <c r="C390" s="136"/>
      <c r="D390" s="136"/>
      <c r="E390" s="137"/>
      <c r="F390" s="137"/>
      <c r="G390" s="137"/>
      <c r="H390" s="138"/>
      <c r="I390" s="137"/>
      <c r="J390" s="137"/>
      <c r="K390" s="137"/>
      <c r="L390" s="137"/>
      <c r="M390" s="138"/>
      <c r="N390" s="138"/>
      <c r="O390" s="138"/>
    </row>
    <row r="391" ht="12.75" customHeight="1">
      <c r="A391" s="136"/>
      <c r="B391" s="137"/>
      <c r="C391" s="136"/>
      <c r="D391" s="136"/>
      <c r="E391" s="137"/>
      <c r="F391" s="137"/>
      <c r="G391" s="137"/>
      <c r="H391" s="138"/>
      <c r="I391" s="137"/>
      <c r="J391" s="137"/>
      <c r="K391" s="137"/>
      <c r="L391" s="137"/>
      <c r="M391" s="138"/>
      <c r="N391" s="138"/>
      <c r="O391" s="138"/>
    </row>
    <row r="392" ht="12.75" customHeight="1">
      <c r="A392" s="136"/>
      <c r="B392" s="137"/>
      <c r="C392" s="136"/>
      <c r="D392" s="136"/>
      <c r="E392" s="137"/>
      <c r="F392" s="137"/>
      <c r="G392" s="137"/>
      <c r="H392" s="138"/>
      <c r="I392" s="137"/>
      <c r="J392" s="137"/>
      <c r="K392" s="137"/>
      <c r="L392" s="137"/>
      <c r="M392" s="138"/>
      <c r="N392" s="138"/>
      <c r="O392" s="138"/>
    </row>
    <row r="393" ht="12.75" customHeight="1">
      <c r="A393" s="136"/>
      <c r="B393" s="137"/>
      <c r="C393" s="136"/>
      <c r="D393" s="136"/>
      <c r="E393" s="137"/>
      <c r="F393" s="137"/>
      <c r="G393" s="137"/>
      <c r="H393" s="138"/>
      <c r="I393" s="137"/>
      <c r="J393" s="137"/>
      <c r="K393" s="137"/>
      <c r="L393" s="137"/>
      <c r="M393" s="138"/>
      <c r="N393" s="138"/>
      <c r="O393" s="138"/>
    </row>
    <row r="394" ht="12.75" customHeight="1">
      <c r="A394" s="136"/>
      <c r="B394" s="137"/>
      <c r="C394" s="136"/>
      <c r="D394" s="136"/>
      <c r="E394" s="137"/>
      <c r="F394" s="137"/>
      <c r="G394" s="137"/>
      <c r="H394" s="138"/>
      <c r="I394" s="137"/>
      <c r="J394" s="137"/>
      <c r="K394" s="137"/>
      <c r="L394" s="137"/>
      <c r="M394" s="138"/>
      <c r="N394" s="138"/>
      <c r="O394" s="138"/>
    </row>
    <row r="395" ht="12.75" customHeight="1">
      <c r="A395" s="136"/>
      <c r="B395" s="137"/>
      <c r="C395" s="136"/>
      <c r="D395" s="136"/>
      <c r="E395" s="137"/>
      <c r="F395" s="137"/>
      <c r="G395" s="137"/>
      <c r="H395" s="138"/>
      <c r="I395" s="137"/>
      <c r="J395" s="137"/>
      <c r="K395" s="137"/>
      <c r="L395" s="137"/>
      <c r="M395" s="138"/>
      <c r="N395" s="138"/>
      <c r="O395" s="138"/>
    </row>
    <row r="396" ht="12.75" customHeight="1">
      <c r="A396" s="136"/>
      <c r="B396" s="137"/>
      <c r="C396" s="136"/>
      <c r="D396" s="136"/>
      <c r="E396" s="137"/>
      <c r="F396" s="137"/>
      <c r="G396" s="137"/>
      <c r="H396" s="138"/>
      <c r="I396" s="137"/>
      <c r="J396" s="137"/>
      <c r="K396" s="137"/>
      <c r="L396" s="137"/>
      <c r="M396" s="138"/>
      <c r="N396" s="138"/>
      <c r="O396" s="138"/>
    </row>
    <row r="397" ht="12.75" customHeight="1">
      <c r="A397" s="136"/>
      <c r="B397" s="137"/>
      <c r="C397" s="136"/>
      <c r="D397" s="136"/>
      <c r="E397" s="137"/>
      <c r="F397" s="137"/>
      <c r="G397" s="137"/>
      <c r="H397" s="138"/>
      <c r="I397" s="137"/>
      <c r="J397" s="137"/>
      <c r="K397" s="137"/>
      <c r="L397" s="137"/>
      <c r="M397" s="138"/>
      <c r="N397" s="138"/>
      <c r="O397" s="138"/>
    </row>
    <row r="398" ht="12.75" customHeight="1">
      <c r="A398" s="136"/>
      <c r="B398" s="137"/>
      <c r="C398" s="136"/>
      <c r="D398" s="136"/>
      <c r="E398" s="137"/>
      <c r="F398" s="137"/>
      <c r="G398" s="137"/>
      <c r="H398" s="138"/>
      <c r="I398" s="137"/>
      <c r="J398" s="137"/>
      <c r="K398" s="137"/>
      <c r="L398" s="137"/>
      <c r="M398" s="138"/>
      <c r="N398" s="138"/>
      <c r="O398" s="138"/>
    </row>
    <row r="399" ht="12.75" customHeight="1">
      <c r="A399" s="136"/>
      <c r="B399" s="137"/>
      <c r="C399" s="136"/>
      <c r="D399" s="136"/>
      <c r="E399" s="137"/>
      <c r="F399" s="137"/>
      <c r="G399" s="137"/>
      <c r="H399" s="138"/>
      <c r="I399" s="137"/>
      <c r="J399" s="137"/>
      <c r="K399" s="137"/>
      <c r="L399" s="137"/>
      <c r="M399" s="138"/>
      <c r="N399" s="138"/>
      <c r="O399" s="138"/>
    </row>
    <row r="400" ht="12.75" customHeight="1">
      <c r="A400" s="136"/>
      <c r="B400" s="137"/>
      <c r="C400" s="136"/>
      <c r="D400" s="136"/>
      <c r="E400" s="137"/>
      <c r="F400" s="137"/>
      <c r="G400" s="137"/>
      <c r="H400" s="138"/>
      <c r="I400" s="137"/>
      <c r="J400" s="137"/>
      <c r="K400" s="137"/>
      <c r="L400" s="137"/>
      <c r="M400" s="138"/>
      <c r="N400" s="138"/>
      <c r="O400" s="138"/>
    </row>
    <row r="401" ht="12.75" customHeight="1">
      <c r="A401" s="136"/>
      <c r="B401" s="137"/>
      <c r="C401" s="136"/>
      <c r="D401" s="136"/>
      <c r="E401" s="137"/>
      <c r="F401" s="137"/>
      <c r="G401" s="137"/>
      <c r="H401" s="138"/>
      <c r="I401" s="137"/>
      <c r="J401" s="137"/>
      <c r="K401" s="137"/>
      <c r="L401" s="137"/>
      <c r="M401" s="138"/>
      <c r="N401" s="138"/>
      <c r="O401" s="138"/>
    </row>
    <row r="402" ht="12.75" customHeight="1">
      <c r="A402" s="136"/>
      <c r="B402" s="137"/>
      <c r="C402" s="136"/>
      <c r="D402" s="136"/>
      <c r="E402" s="137"/>
      <c r="F402" s="137"/>
      <c r="G402" s="137"/>
      <c r="H402" s="138"/>
      <c r="I402" s="137"/>
      <c r="J402" s="137"/>
      <c r="K402" s="137"/>
      <c r="L402" s="137"/>
      <c r="M402" s="138"/>
      <c r="N402" s="138"/>
      <c r="O402" s="138"/>
    </row>
    <row r="403" ht="12.75" customHeight="1">
      <c r="A403" s="136"/>
      <c r="B403" s="137"/>
      <c r="C403" s="136"/>
      <c r="D403" s="136"/>
      <c r="E403" s="137"/>
      <c r="F403" s="137"/>
      <c r="G403" s="137"/>
      <c r="H403" s="138"/>
      <c r="I403" s="137"/>
      <c r="J403" s="137"/>
      <c r="K403" s="137"/>
      <c r="L403" s="137"/>
      <c r="M403" s="138"/>
      <c r="N403" s="138"/>
      <c r="O403" s="138"/>
    </row>
    <row r="404" ht="12.75" customHeight="1">
      <c r="A404" s="136"/>
      <c r="B404" s="137"/>
      <c r="C404" s="136"/>
      <c r="D404" s="136"/>
      <c r="E404" s="137"/>
      <c r="F404" s="137"/>
      <c r="G404" s="137"/>
      <c r="H404" s="138"/>
      <c r="I404" s="137"/>
      <c r="J404" s="137"/>
      <c r="K404" s="137"/>
      <c r="L404" s="137"/>
      <c r="M404" s="138"/>
      <c r="N404" s="138"/>
      <c r="O404" s="138"/>
    </row>
    <row r="405" ht="12.75" customHeight="1">
      <c r="A405" s="136"/>
      <c r="B405" s="137"/>
      <c r="C405" s="136"/>
      <c r="D405" s="136"/>
      <c r="E405" s="137"/>
      <c r="F405" s="137"/>
      <c r="G405" s="137"/>
      <c r="H405" s="138"/>
      <c r="I405" s="137"/>
      <c r="J405" s="137"/>
      <c r="K405" s="137"/>
      <c r="L405" s="137"/>
      <c r="M405" s="138"/>
      <c r="N405" s="138"/>
      <c r="O405" s="138"/>
    </row>
    <row r="406" ht="12.75" customHeight="1">
      <c r="A406" s="136"/>
      <c r="B406" s="137"/>
      <c r="C406" s="136"/>
      <c r="D406" s="136"/>
      <c r="E406" s="137"/>
      <c r="F406" s="137"/>
      <c r="G406" s="137"/>
      <c r="H406" s="138"/>
      <c r="I406" s="137"/>
      <c r="J406" s="137"/>
      <c r="K406" s="137"/>
      <c r="L406" s="137"/>
      <c r="M406" s="138"/>
      <c r="N406" s="138"/>
      <c r="O406" s="138"/>
    </row>
    <row r="407" ht="12.75" customHeight="1">
      <c r="A407" s="136"/>
      <c r="B407" s="137"/>
      <c r="C407" s="136"/>
      <c r="D407" s="136"/>
      <c r="E407" s="137"/>
      <c r="F407" s="137"/>
      <c r="G407" s="137"/>
      <c r="H407" s="138"/>
      <c r="I407" s="137"/>
      <c r="J407" s="137"/>
      <c r="K407" s="137"/>
      <c r="L407" s="137"/>
      <c r="M407" s="138"/>
      <c r="N407" s="138"/>
      <c r="O407" s="138"/>
    </row>
    <row r="408" ht="12.75" customHeight="1">
      <c r="A408" s="136"/>
      <c r="B408" s="137"/>
      <c r="C408" s="136"/>
      <c r="D408" s="136"/>
      <c r="E408" s="137"/>
      <c r="F408" s="137"/>
      <c r="G408" s="137"/>
      <c r="H408" s="138"/>
      <c r="I408" s="137"/>
      <c r="J408" s="137"/>
      <c r="K408" s="137"/>
      <c r="L408" s="137"/>
      <c r="M408" s="138"/>
      <c r="N408" s="138"/>
      <c r="O408" s="138"/>
    </row>
    <row r="409" ht="12.75" customHeight="1">
      <c r="A409" s="136"/>
      <c r="B409" s="137"/>
      <c r="C409" s="136"/>
      <c r="D409" s="136"/>
      <c r="E409" s="137"/>
      <c r="F409" s="137"/>
      <c r="G409" s="137"/>
      <c r="H409" s="138"/>
      <c r="I409" s="137"/>
      <c r="J409" s="137"/>
      <c r="K409" s="137"/>
      <c r="L409" s="137"/>
      <c r="M409" s="138"/>
      <c r="N409" s="138"/>
      <c r="O409" s="138"/>
    </row>
    <row r="410" ht="12.75" customHeight="1">
      <c r="A410" s="136"/>
      <c r="B410" s="137"/>
      <c r="C410" s="136"/>
      <c r="D410" s="136"/>
      <c r="E410" s="137"/>
      <c r="F410" s="137"/>
      <c r="G410" s="137"/>
      <c r="H410" s="138"/>
      <c r="I410" s="137"/>
      <c r="J410" s="137"/>
      <c r="K410" s="137"/>
      <c r="L410" s="137"/>
      <c r="M410" s="138"/>
      <c r="N410" s="138"/>
      <c r="O410" s="138"/>
    </row>
    <row r="411" ht="12.75" customHeight="1">
      <c r="A411" s="136"/>
      <c r="B411" s="137"/>
      <c r="C411" s="136"/>
      <c r="D411" s="136"/>
      <c r="E411" s="137"/>
      <c r="F411" s="137"/>
      <c r="G411" s="137"/>
      <c r="H411" s="138"/>
      <c r="I411" s="137"/>
      <c r="J411" s="137"/>
      <c r="K411" s="137"/>
      <c r="L411" s="137"/>
      <c r="M411" s="138"/>
      <c r="N411" s="138"/>
      <c r="O411" s="138"/>
    </row>
    <row r="412" ht="12.75" customHeight="1">
      <c r="A412" s="136"/>
      <c r="B412" s="137"/>
      <c r="C412" s="136"/>
      <c r="D412" s="136"/>
      <c r="E412" s="137"/>
      <c r="F412" s="137"/>
      <c r="G412" s="137"/>
      <c r="H412" s="138"/>
      <c r="I412" s="137"/>
      <c r="J412" s="137"/>
      <c r="K412" s="137"/>
      <c r="L412" s="137"/>
      <c r="M412" s="138"/>
      <c r="N412" s="138"/>
      <c r="O412" s="138"/>
    </row>
    <row r="413" ht="12.75" customHeight="1">
      <c r="A413" s="136"/>
      <c r="B413" s="137"/>
      <c r="C413" s="136"/>
      <c r="D413" s="136"/>
      <c r="E413" s="137"/>
      <c r="F413" s="137"/>
      <c r="G413" s="137"/>
      <c r="H413" s="138"/>
      <c r="I413" s="137"/>
      <c r="J413" s="137"/>
      <c r="K413" s="137"/>
      <c r="L413" s="137"/>
      <c r="M413" s="138"/>
      <c r="N413" s="138"/>
      <c r="O413" s="138"/>
    </row>
    <row r="414" ht="12.75" customHeight="1">
      <c r="A414" s="136"/>
      <c r="B414" s="137"/>
      <c r="C414" s="136"/>
      <c r="D414" s="136"/>
      <c r="E414" s="137"/>
      <c r="F414" s="137"/>
      <c r="G414" s="137"/>
      <c r="H414" s="138"/>
      <c r="I414" s="137"/>
      <c r="J414" s="137"/>
      <c r="K414" s="137"/>
      <c r="L414" s="137"/>
      <c r="M414" s="138"/>
      <c r="N414" s="138"/>
      <c r="O414" s="138"/>
    </row>
    <row r="415" ht="12.75" customHeight="1">
      <c r="A415" s="136"/>
      <c r="B415" s="137"/>
      <c r="C415" s="136"/>
      <c r="D415" s="136"/>
      <c r="E415" s="137"/>
      <c r="F415" s="137"/>
      <c r="G415" s="137"/>
      <c r="H415" s="138"/>
      <c r="I415" s="137"/>
      <c r="J415" s="137"/>
      <c r="K415" s="137"/>
      <c r="L415" s="137"/>
      <c r="M415" s="138"/>
      <c r="N415" s="138"/>
      <c r="O415" s="138"/>
    </row>
    <row r="416" ht="12.75" customHeight="1">
      <c r="A416" s="136"/>
      <c r="B416" s="137"/>
      <c r="C416" s="136"/>
      <c r="D416" s="136"/>
      <c r="E416" s="137"/>
      <c r="F416" s="137"/>
      <c r="G416" s="137"/>
      <c r="H416" s="138"/>
      <c r="I416" s="137"/>
      <c r="J416" s="137"/>
      <c r="K416" s="137"/>
      <c r="L416" s="137"/>
      <c r="M416" s="138"/>
      <c r="N416" s="138"/>
      <c r="O416" s="138"/>
    </row>
    <row r="417" ht="12.75" customHeight="1">
      <c r="A417" s="136"/>
      <c r="B417" s="137"/>
      <c r="C417" s="136"/>
      <c r="D417" s="136"/>
      <c r="E417" s="137"/>
      <c r="F417" s="137"/>
      <c r="G417" s="137"/>
      <c r="H417" s="138"/>
      <c r="I417" s="137"/>
      <c r="J417" s="137"/>
      <c r="K417" s="137"/>
      <c r="L417" s="137"/>
      <c r="M417" s="138"/>
      <c r="N417" s="138"/>
      <c r="O417" s="138"/>
    </row>
    <row r="418" ht="12.75" customHeight="1">
      <c r="A418" s="136"/>
      <c r="B418" s="137"/>
      <c r="C418" s="136"/>
      <c r="D418" s="136"/>
      <c r="E418" s="137"/>
      <c r="F418" s="137"/>
      <c r="G418" s="137"/>
      <c r="H418" s="138"/>
      <c r="I418" s="137"/>
      <c r="J418" s="137"/>
      <c r="K418" s="137"/>
      <c r="L418" s="137"/>
      <c r="M418" s="138"/>
      <c r="N418" s="138"/>
      <c r="O418" s="138"/>
    </row>
    <row r="419" ht="12.75" customHeight="1">
      <c r="A419" s="136"/>
      <c r="B419" s="137"/>
      <c r="C419" s="136"/>
      <c r="D419" s="136"/>
      <c r="E419" s="137"/>
      <c r="F419" s="137"/>
      <c r="G419" s="137"/>
      <c r="H419" s="138"/>
      <c r="I419" s="137"/>
      <c r="J419" s="137"/>
      <c r="K419" s="137"/>
      <c r="L419" s="137"/>
      <c r="M419" s="138"/>
      <c r="N419" s="138"/>
      <c r="O419" s="138"/>
    </row>
    <row r="420" ht="12.75" customHeight="1">
      <c r="A420" s="136"/>
      <c r="B420" s="137"/>
      <c r="C420" s="136"/>
      <c r="D420" s="136"/>
      <c r="E420" s="137"/>
      <c r="F420" s="137"/>
      <c r="G420" s="137"/>
      <c r="H420" s="138"/>
      <c r="I420" s="137"/>
      <c r="J420" s="137"/>
      <c r="K420" s="137"/>
      <c r="L420" s="137"/>
      <c r="M420" s="138"/>
      <c r="N420" s="138"/>
      <c r="O420" s="138"/>
    </row>
    <row r="421" ht="12.75" customHeight="1">
      <c r="A421" s="136"/>
      <c r="B421" s="137"/>
      <c r="C421" s="136"/>
      <c r="D421" s="136"/>
      <c r="E421" s="137"/>
      <c r="F421" s="137"/>
      <c r="G421" s="137"/>
      <c r="H421" s="138"/>
      <c r="I421" s="137"/>
      <c r="J421" s="137"/>
      <c r="K421" s="137"/>
      <c r="L421" s="137"/>
      <c r="M421" s="138"/>
      <c r="N421" s="138"/>
      <c r="O421" s="138"/>
    </row>
    <row r="422" ht="12.75" customHeight="1">
      <c r="A422" s="136"/>
      <c r="B422" s="137"/>
      <c r="C422" s="136"/>
      <c r="D422" s="136"/>
      <c r="E422" s="137"/>
      <c r="F422" s="137"/>
      <c r="G422" s="137"/>
      <c r="H422" s="138"/>
      <c r="I422" s="137"/>
      <c r="J422" s="137"/>
      <c r="K422" s="137"/>
      <c r="L422" s="137"/>
      <c r="M422" s="138"/>
      <c r="N422" s="138"/>
      <c r="O422" s="138"/>
    </row>
    <row r="423" ht="12.75" customHeight="1">
      <c r="A423" s="136"/>
      <c r="B423" s="137"/>
      <c r="C423" s="136"/>
      <c r="D423" s="136"/>
      <c r="E423" s="137"/>
      <c r="F423" s="137"/>
      <c r="G423" s="137"/>
      <c r="H423" s="138"/>
      <c r="I423" s="137"/>
      <c r="J423" s="137"/>
      <c r="K423" s="137"/>
      <c r="L423" s="137"/>
      <c r="M423" s="138"/>
      <c r="N423" s="138"/>
      <c r="O423" s="138"/>
    </row>
    <row r="424" ht="12.75" customHeight="1">
      <c r="A424" s="136"/>
      <c r="B424" s="137"/>
      <c r="C424" s="136"/>
      <c r="D424" s="136"/>
      <c r="E424" s="137"/>
      <c r="F424" s="137"/>
      <c r="G424" s="137"/>
      <c r="H424" s="138"/>
      <c r="I424" s="137"/>
      <c r="J424" s="137"/>
      <c r="K424" s="137"/>
      <c r="L424" s="137"/>
      <c r="M424" s="138"/>
      <c r="N424" s="138"/>
      <c r="O424" s="138"/>
    </row>
    <row r="425" ht="12.75" customHeight="1">
      <c r="A425" s="136"/>
      <c r="B425" s="137"/>
      <c r="C425" s="136"/>
      <c r="D425" s="136"/>
      <c r="E425" s="137"/>
      <c r="F425" s="137"/>
      <c r="G425" s="137"/>
      <c r="H425" s="138"/>
      <c r="I425" s="137"/>
      <c r="J425" s="137"/>
      <c r="K425" s="137"/>
      <c r="L425" s="137"/>
      <c r="M425" s="138"/>
      <c r="N425" s="138"/>
      <c r="O425" s="138"/>
    </row>
    <row r="426" ht="12.75" customHeight="1">
      <c r="A426" s="136"/>
      <c r="B426" s="137"/>
      <c r="C426" s="136"/>
      <c r="D426" s="136"/>
      <c r="E426" s="137"/>
      <c r="F426" s="137"/>
      <c r="G426" s="137"/>
      <c r="H426" s="138"/>
      <c r="I426" s="137"/>
      <c r="J426" s="137"/>
      <c r="K426" s="137"/>
      <c r="L426" s="137"/>
      <c r="M426" s="138"/>
      <c r="N426" s="138"/>
      <c r="O426" s="138"/>
    </row>
    <row r="427" ht="12.75" customHeight="1">
      <c r="A427" s="136"/>
      <c r="B427" s="137"/>
      <c r="C427" s="136"/>
      <c r="D427" s="136"/>
      <c r="E427" s="137"/>
      <c r="F427" s="137"/>
      <c r="G427" s="137"/>
      <c r="H427" s="138"/>
      <c r="I427" s="137"/>
      <c r="J427" s="137"/>
      <c r="K427" s="137"/>
      <c r="L427" s="137"/>
      <c r="M427" s="138"/>
      <c r="N427" s="138"/>
      <c r="O427" s="138"/>
    </row>
    <row r="428" ht="12.75" customHeight="1">
      <c r="A428" s="136"/>
      <c r="B428" s="137"/>
      <c r="C428" s="136"/>
      <c r="D428" s="136"/>
      <c r="E428" s="137"/>
      <c r="F428" s="137"/>
      <c r="G428" s="137"/>
      <c r="H428" s="138"/>
      <c r="I428" s="137"/>
      <c r="J428" s="137"/>
      <c r="K428" s="137"/>
      <c r="L428" s="137"/>
      <c r="M428" s="138"/>
      <c r="N428" s="138"/>
      <c r="O428" s="138"/>
    </row>
    <row r="429" ht="12.75" customHeight="1">
      <c r="A429" s="136"/>
      <c r="B429" s="137"/>
      <c r="C429" s="136"/>
      <c r="D429" s="136"/>
      <c r="E429" s="137"/>
      <c r="F429" s="137"/>
      <c r="G429" s="137"/>
      <c r="H429" s="138"/>
      <c r="I429" s="137"/>
      <c r="J429" s="137"/>
      <c r="K429" s="137"/>
      <c r="L429" s="137"/>
      <c r="M429" s="138"/>
      <c r="N429" s="138"/>
      <c r="O429" s="138"/>
    </row>
    <row r="430" ht="12.75" customHeight="1">
      <c r="A430" s="136"/>
      <c r="B430" s="137"/>
      <c r="C430" s="136"/>
      <c r="D430" s="136"/>
      <c r="E430" s="137"/>
      <c r="F430" s="137"/>
      <c r="G430" s="137"/>
      <c r="H430" s="138"/>
      <c r="I430" s="137"/>
      <c r="J430" s="137"/>
      <c r="K430" s="137"/>
      <c r="L430" s="137"/>
      <c r="M430" s="138"/>
      <c r="N430" s="138"/>
      <c r="O430" s="138"/>
    </row>
    <row r="431" ht="12.75" customHeight="1">
      <c r="A431" s="136"/>
      <c r="B431" s="137"/>
      <c r="C431" s="136"/>
      <c r="D431" s="136"/>
      <c r="E431" s="137"/>
      <c r="F431" s="137"/>
      <c r="G431" s="137"/>
      <c r="H431" s="138"/>
      <c r="I431" s="137"/>
      <c r="J431" s="137"/>
      <c r="K431" s="137"/>
      <c r="L431" s="137"/>
      <c r="M431" s="138"/>
      <c r="N431" s="138"/>
      <c r="O431" s="138"/>
    </row>
    <row r="432" ht="12.75" customHeight="1">
      <c r="A432" s="136"/>
      <c r="B432" s="137"/>
      <c r="C432" s="136"/>
      <c r="D432" s="136"/>
      <c r="E432" s="137"/>
      <c r="F432" s="137"/>
      <c r="G432" s="137"/>
      <c r="H432" s="138"/>
      <c r="I432" s="137"/>
      <c r="J432" s="137"/>
      <c r="K432" s="137"/>
      <c r="L432" s="137"/>
      <c r="M432" s="138"/>
      <c r="N432" s="138"/>
      <c r="O432" s="138"/>
    </row>
    <row r="433" ht="12.75" customHeight="1">
      <c r="A433" s="136"/>
      <c r="B433" s="137"/>
      <c r="C433" s="136"/>
      <c r="D433" s="136"/>
      <c r="E433" s="137"/>
      <c r="F433" s="137"/>
      <c r="G433" s="137"/>
      <c r="H433" s="138"/>
      <c r="I433" s="137"/>
      <c r="J433" s="137"/>
      <c r="K433" s="137"/>
      <c r="L433" s="137"/>
      <c r="M433" s="138"/>
      <c r="N433" s="138"/>
      <c r="O433" s="138"/>
    </row>
    <row r="434" ht="12.75" customHeight="1">
      <c r="A434" s="136"/>
      <c r="B434" s="137"/>
      <c r="C434" s="136"/>
      <c r="D434" s="136"/>
      <c r="E434" s="137"/>
      <c r="F434" s="137"/>
      <c r="G434" s="137"/>
      <c r="H434" s="138"/>
      <c r="I434" s="137"/>
      <c r="J434" s="137"/>
      <c r="K434" s="137"/>
      <c r="L434" s="137"/>
      <c r="M434" s="138"/>
      <c r="N434" s="138"/>
      <c r="O434" s="138"/>
    </row>
    <row r="435" ht="12.75" customHeight="1">
      <c r="A435" s="136"/>
      <c r="B435" s="137"/>
      <c r="C435" s="136"/>
      <c r="D435" s="136"/>
      <c r="E435" s="137"/>
      <c r="F435" s="137"/>
      <c r="G435" s="137"/>
      <c r="H435" s="138"/>
      <c r="I435" s="137"/>
      <c r="J435" s="137"/>
      <c r="K435" s="137"/>
      <c r="L435" s="137"/>
      <c r="M435" s="138"/>
      <c r="N435" s="138"/>
      <c r="O435" s="138"/>
    </row>
    <row r="436" ht="12.75" customHeight="1">
      <c r="A436" s="136"/>
      <c r="B436" s="137"/>
      <c r="C436" s="136"/>
      <c r="D436" s="136"/>
      <c r="E436" s="137"/>
      <c r="F436" s="137"/>
      <c r="G436" s="137"/>
      <c r="H436" s="138"/>
      <c r="I436" s="137"/>
      <c r="J436" s="137"/>
      <c r="K436" s="137"/>
      <c r="L436" s="137"/>
      <c r="M436" s="138"/>
      <c r="N436" s="138"/>
      <c r="O436" s="138"/>
    </row>
    <row r="437" ht="12.75" customHeight="1">
      <c r="A437" s="136"/>
      <c r="B437" s="137"/>
      <c r="C437" s="136"/>
      <c r="D437" s="136"/>
      <c r="E437" s="137"/>
      <c r="F437" s="137"/>
      <c r="G437" s="137"/>
      <c r="H437" s="138"/>
      <c r="I437" s="137"/>
      <c r="J437" s="137"/>
      <c r="K437" s="137"/>
      <c r="L437" s="137"/>
      <c r="M437" s="138"/>
      <c r="N437" s="138"/>
      <c r="O437" s="138"/>
    </row>
    <row r="438" ht="12.75" customHeight="1">
      <c r="A438" s="136"/>
      <c r="B438" s="137"/>
      <c r="C438" s="136"/>
      <c r="D438" s="136"/>
      <c r="E438" s="137"/>
      <c r="F438" s="137"/>
      <c r="G438" s="137"/>
      <c r="H438" s="138"/>
      <c r="I438" s="137"/>
      <c r="J438" s="137"/>
      <c r="K438" s="137"/>
      <c r="L438" s="137"/>
      <c r="M438" s="138"/>
      <c r="N438" s="138"/>
      <c r="O438" s="138"/>
    </row>
    <row r="439" ht="12.75" customHeight="1">
      <c r="A439" s="136"/>
      <c r="B439" s="137"/>
      <c r="C439" s="136"/>
      <c r="D439" s="136"/>
      <c r="E439" s="137"/>
      <c r="F439" s="137"/>
      <c r="G439" s="137"/>
      <c r="H439" s="138"/>
      <c r="I439" s="137"/>
      <c r="J439" s="137"/>
      <c r="K439" s="137"/>
      <c r="L439" s="137"/>
      <c r="M439" s="138"/>
      <c r="N439" s="138"/>
      <c r="O439" s="138"/>
    </row>
    <row r="440" ht="12.75" customHeight="1">
      <c r="A440" s="136"/>
      <c r="B440" s="137"/>
      <c r="C440" s="136"/>
      <c r="D440" s="136"/>
      <c r="E440" s="137"/>
      <c r="F440" s="137"/>
      <c r="G440" s="137"/>
      <c r="H440" s="138"/>
      <c r="I440" s="137"/>
      <c r="J440" s="137"/>
      <c r="K440" s="137"/>
      <c r="L440" s="137"/>
      <c r="M440" s="138"/>
      <c r="N440" s="138"/>
      <c r="O440" s="138"/>
    </row>
    <row r="441" ht="12.75" customHeight="1">
      <c r="A441" s="136"/>
      <c r="B441" s="137"/>
      <c r="C441" s="136"/>
      <c r="D441" s="136"/>
      <c r="E441" s="137"/>
      <c r="F441" s="137"/>
      <c r="G441" s="137"/>
      <c r="H441" s="138"/>
      <c r="I441" s="137"/>
      <c r="J441" s="137"/>
      <c r="K441" s="137"/>
      <c r="L441" s="137"/>
      <c r="M441" s="138"/>
      <c r="N441" s="138"/>
      <c r="O441" s="138"/>
    </row>
    <row r="442" ht="12.75" customHeight="1">
      <c r="A442" s="136"/>
      <c r="B442" s="137"/>
      <c r="C442" s="136"/>
      <c r="D442" s="136"/>
      <c r="E442" s="137"/>
      <c r="F442" s="137"/>
      <c r="G442" s="137"/>
      <c r="H442" s="138"/>
      <c r="I442" s="137"/>
      <c r="J442" s="137"/>
      <c r="K442" s="137"/>
      <c r="L442" s="137"/>
      <c r="M442" s="138"/>
      <c r="N442" s="138"/>
      <c r="O442" s="138"/>
    </row>
    <row r="443" ht="12.75" customHeight="1">
      <c r="A443" s="136"/>
      <c r="B443" s="137"/>
      <c r="C443" s="136"/>
      <c r="D443" s="136"/>
      <c r="E443" s="137"/>
      <c r="F443" s="137"/>
      <c r="G443" s="137"/>
      <c r="H443" s="138"/>
      <c r="I443" s="137"/>
      <c r="J443" s="137"/>
      <c r="K443" s="137"/>
      <c r="L443" s="137"/>
      <c r="M443" s="138"/>
      <c r="N443" s="138"/>
      <c r="O443" s="138"/>
    </row>
    <row r="444" ht="12.75" customHeight="1">
      <c r="A444" s="136"/>
      <c r="B444" s="137"/>
      <c r="C444" s="136"/>
      <c r="D444" s="136"/>
      <c r="E444" s="137"/>
      <c r="F444" s="137"/>
      <c r="G444" s="137"/>
      <c r="H444" s="138"/>
      <c r="I444" s="137"/>
      <c r="J444" s="137"/>
      <c r="K444" s="137"/>
      <c r="L444" s="137"/>
      <c r="M444" s="138"/>
      <c r="N444" s="138"/>
      <c r="O444" s="138"/>
    </row>
    <row r="445" ht="12.75" customHeight="1">
      <c r="A445" s="136"/>
      <c r="B445" s="137"/>
      <c r="C445" s="136"/>
      <c r="D445" s="136"/>
      <c r="E445" s="137"/>
      <c r="F445" s="137"/>
      <c r="G445" s="137"/>
      <c r="H445" s="138"/>
      <c r="I445" s="137"/>
      <c r="J445" s="137"/>
      <c r="K445" s="137"/>
      <c r="L445" s="137"/>
      <c r="M445" s="138"/>
      <c r="N445" s="138"/>
      <c r="O445" s="138"/>
    </row>
    <row r="446" ht="12.75" customHeight="1">
      <c r="A446" s="136"/>
      <c r="B446" s="137"/>
      <c r="C446" s="136"/>
      <c r="D446" s="136"/>
      <c r="E446" s="137"/>
      <c r="F446" s="137"/>
      <c r="G446" s="137"/>
      <c r="H446" s="138"/>
      <c r="I446" s="137"/>
      <c r="J446" s="137"/>
      <c r="K446" s="137"/>
      <c r="L446" s="137"/>
      <c r="M446" s="138"/>
      <c r="N446" s="138"/>
      <c r="O446" s="138"/>
    </row>
    <row r="447" ht="12.75" customHeight="1">
      <c r="A447" s="136"/>
      <c r="B447" s="137"/>
      <c r="C447" s="136"/>
      <c r="D447" s="136"/>
      <c r="E447" s="137"/>
      <c r="F447" s="137"/>
      <c r="G447" s="137"/>
      <c r="H447" s="138"/>
      <c r="I447" s="137"/>
      <c r="J447" s="137"/>
      <c r="K447" s="137"/>
      <c r="L447" s="137"/>
      <c r="M447" s="138"/>
      <c r="N447" s="138"/>
      <c r="O447" s="138"/>
    </row>
    <row r="448" ht="12.75" customHeight="1">
      <c r="A448" s="136"/>
      <c r="B448" s="137"/>
      <c r="C448" s="136"/>
      <c r="D448" s="136"/>
      <c r="E448" s="137"/>
      <c r="F448" s="137"/>
      <c r="G448" s="137"/>
      <c r="H448" s="138"/>
      <c r="I448" s="137"/>
      <c r="J448" s="137"/>
      <c r="K448" s="137"/>
      <c r="L448" s="137"/>
      <c r="M448" s="138"/>
      <c r="N448" s="138"/>
      <c r="O448" s="138"/>
    </row>
    <row r="449" ht="12.75" customHeight="1">
      <c r="A449" s="136"/>
      <c r="B449" s="137"/>
      <c r="C449" s="136"/>
      <c r="D449" s="136"/>
      <c r="E449" s="137"/>
      <c r="F449" s="137"/>
      <c r="G449" s="137"/>
      <c r="H449" s="138"/>
      <c r="I449" s="137"/>
      <c r="J449" s="137"/>
      <c r="K449" s="137"/>
      <c r="L449" s="137"/>
      <c r="M449" s="138"/>
      <c r="N449" s="138"/>
      <c r="O449" s="138"/>
    </row>
    <row r="450" ht="12.75" customHeight="1">
      <c r="A450" s="136"/>
      <c r="B450" s="137"/>
      <c r="C450" s="136"/>
      <c r="D450" s="136"/>
      <c r="E450" s="137"/>
      <c r="F450" s="137"/>
      <c r="G450" s="137"/>
      <c r="H450" s="138"/>
      <c r="I450" s="137"/>
      <c r="J450" s="137"/>
      <c r="K450" s="137"/>
      <c r="L450" s="137"/>
      <c r="M450" s="138"/>
      <c r="N450" s="138"/>
      <c r="O450" s="138"/>
    </row>
    <row r="451" ht="12.75" customHeight="1">
      <c r="A451" s="136"/>
      <c r="B451" s="137"/>
      <c r="C451" s="136"/>
      <c r="D451" s="136"/>
      <c r="E451" s="137"/>
      <c r="F451" s="137"/>
      <c r="G451" s="137"/>
      <c r="H451" s="138"/>
      <c r="I451" s="137"/>
      <c r="J451" s="137"/>
      <c r="K451" s="137"/>
      <c r="L451" s="137"/>
      <c r="M451" s="138"/>
      <c r="N451" s="138"/>
      <c r="O451" s="138"/>
    </row>
    <row r="452" ht="12.75" customHeight="1">
      <c r="A452" s="136"/>
      <c r="B452" s="137"/>
      <c r="C452" s="136"/>
      <c r="D452" s="136"/>
      <c r="E452" s="137"/>
      <c r="F452" s="137"/>
      <c r="G452" s="137"/>
      <c r="H452" s="138"/>
      <c r="I452" s="137"/>
      <c r="J452" s="137"/>
      <c r="K452" s="137"/>
      <c r="L452" s="137"/>
      <c r="M452" s="138"/>
      <c r="N452" s="138"/>
      <c r="O452" s="138"/>
    </row>
    <row r="453" ht="12.75" customHeight="1">
      <c r="A453" s="136"/>
      <c r="B453" s="137"/>
      <c r="C453" s="136"/>
      <c r="D453" s="136"/>
      <c r="E453" s="137"/>
      <c r="F453" s="137"/>
      <c r="G453" s="137"/>
      <c r="H453" s="138"/>
      <c r="I453" s="137"/>
      <c r="J453" s="137"/>
      <c r="K453" s="137"/>
      <c r="L453" s="137"/>
      <c r="M453" s="138"/>
      <c r="N453" s="138"/>
      <c r="O453" s="138"/>
    </row>
    <row r="454" ht="12.75" customHeight="1">
      <c r="A454" s="136"/>
      <c r="B454" s="137"/>
      <c r="C454" s="136"/>
      <c r="D454" s="136"/>
      <c r="E454" s="137"/>
      <c r="F454" s="137"/>
      <c r="G454" s="137"/>
      <c r="H454" s="138"/>
      <c r="I454" s="137"/>
      <c r="J454" s="137"/>
      <c r="K454" s="137"/>
      <c r="L454" s="137"/>
      <c r="M454" s="138"/>
      <c r="N454" s="138"/>
      <c r="O454" s="138"/>
    </row>
    <row r="455" ht="12.75" customHeight="1">
      <c r="A455" s="136"/>
      <c r="B455" s="137"/>
      <c r="C455" s="136"/>
      <c r="D455" s="136"/>
      <c r="E455" s="137"/>
      <c r="F455" s="137"/>
      <c r="G455" s="137"/>
      <c r="H455" s="138"/>
      <c r="I455" s="137"/>
      <c r="J455" s="137"/>
      <c r="K455" s="137"/>
      <c r="L455" s="137"/>
      <c r="M455" s="138"/>
      <c r="N455" s="138"/>
      <c r="O455" s="138"/>
    </row>
    <row r="456" ht="12.75" customHeight="1">
      <c r="A456" s="136"/>
      <c r="B456" s="137"/>
      <c r="C456" s="136"/>
      <c r="D456" s="136"/>
      <c r="E456" s="137"/>
      <c r="F456" s="137"/>
      <c r="G456" s="137"/>
      <c r="H456" s="138"/>
      <c r="I456" s="137"/>
      <c r="J456" s="137"/>
      <c r="K456" s="137"/>
      <c r="L456" s="137"/>
      <c r="M456" s="138"/>
      <c r="N456" s="138"/>
      <c r="O456" s="138"/>
    </row>
    <row r="457" ht="12.75" customHeight="1">
      <c r="A457" s="136"/>
      <c r="B457" s="137"/>
      <c r="C457" s="136"/>
      <c r="D457" s="136"/>
      <c r="E457" s="137"/>
      <c r="F457" s="137"/>
      <c r="G457" s="137"/>
      <c r="H457" s="138"/>
      <c r="I457" s="137"/>
      <c r="J457" s="137"/>
      <c r="K457" s="137"/>
      <c r="L457" s="137"/>
      <c r="M457" s="138"/>
      <c r="N457" s="138"/>
      <c r="O457" s="138"/>
    </row>
    <row r="458" ht="12.75" customHeight="1">
      <c r="A458" s="136"/>
      <c r="B458" s="137"/>
      <c r="C458" s="136"/>
      <c r="D458" s="136"/>
      <c r="E458" s="137"/>
      <c r="F458" s="137"/>
      <c r="G458" s="137"/>
      <c r="H458" s="138"/>
      <c r="I458" s="137"/>
      <c r="J458" s="137"/>
      <c r="K458" s="137"/>
      <c r="L458" s="137"/>
      <c r="M458" s="138"/>
      <c r="N458" s="138"/>
      <c r="O458" s="138"/>
    </row>
    <row r="459" ht="12.75" customHeight="1">
      <c r="A459" s="136"/>
      <c r="B459" s="137"/>
      <c r="C459" s="136"/>
      <c r="D459" s="136"/>
      <c r="E459" s="137"/>
      <c r="F459" s="137"/>
      <c r="G459" s="137"/>
      <c r="H459" s="138"/>
      <c r="I459" s="137"/>
      <c r="J459" s="137"/>
      <c r="K459" s="137"/>
      <c r="L459" s="137"/>
      <c r="M459" s="138"/>
      <c r="N459" s="138"/>
      <c r="O459" s="138"/>
    </row>
    <row r="460" ht="12.75" customHeight="1">
      <c r="A460" s="136"/>
      <c r="B460" s="137"/>
      <c r="C460" s="136"/>
      <c r="D460" s="136"/>
      <c r="E460" s="137"/>
      <c r="F460" s="137"/>
      <c r="G460" s="137"/>
      <c r="H460" s="138"/>
      <c r="I460" s="137"/>
      <c r="J460" s="137"/>
      <c r="K460" s="137"/>
      <c r="L460" s="137"/>
      <c r="M460" s="138"/>
      <c r="N460" s="138"/>
      <c r="O460" s="138"/>
    </row>
    <row r="461" ht="12.75" customHeight="1">
      <c r="A461" s="136"/>
      <c r="B461" s="137"/>
      <c r="C461" s="136"/>
      <c r="D461" s="136"/>
      <c r="E461" s="137"/>
      <c r="F461" s="137"/>
      <c r="G461" s="137"/>
      <c r="H461" s="138"/>
      <c r="I461" s="137"/>
      <c r="J461" s="137"/>
      <c r="K461" s="137"/>
      <c r="L461" s="137"/>
      <c r="M461" s="138"/>
      <c r="N461" s="138"/>
      <c r="O461" s="138"/>
    </row>
    <row r="462" ht="12.75" customHeight="1">
      <c r="A462" s="136"/>
      <c r="B462" s="137"/>
      <c r="C462" s="136"/>
      <c r="D462" s="136"/>
      <c r="E462" s="137"/>
      <c r="F462" s="137"/>
      <c r="G462" s="137"/>
      <c r="H462" s="138"/>
      <c r="I462" s="137"/>
      <c r="J462" s="137"/>
      <c r="K462" s="137"/>
      <c r="L462" s="137"/>
      <c r="M462" s="138"/>
      <c r="N462" s="138"/>
      <c r="O462" s="138"/>
    </row>
    <row r="463" ht="12.75" customHeight="1">
      <c r="A463" s="136"/>
      <c r="B463" s="137"/>
      <c r="C463" s="136"/>
      <c r="D463" s="136"/>
      <c r="E463" s="137"/>
      <c r="F463" s="137"/>
      <c r="G463" s="137"/>
      <c r="H463" s="138"/>
      <c r="I463" s="137"/>
      <c r="J463" s="137"/>
      <c r="K463" s="137"/>
      <c r="L463" s="137"/>
      <c r="M463" s="138"/>
      <c r="N463" s="138"/>
      <c r="O463" s="138"/>
    </row>
    <row r="464" ht="12.75" customHeight="1">
      <c r="A464" s="136"/>
      <c r="B464" s="137"/>
      <c r="C464" s="136"/>
      <c r="D464" s="136"/>
      <c r="E464" s="137"/>
      <c r="F464" s="137"/>
      <c r="G464" s="137"/>
      <c r="H464" s="138"/>
      <c r="I464" s="137"/>
      <c r="J464" s="137"/>
      <c r="K464" s="137"/>
      <c r="L464" s="137"/>
      <c r="M464" s="138"/>
      <c r="N464" s="138"/>
      <c r="O464" s="138"/>
    </row>
    <row r="465" ht="12.75" customHeight="1">
      <c r="A465" s="136"/>
      <c r="B465" s="137"/>
      <c r="C465" s="136"/>
      <c r="D465" s="136"/>
      <c r="E465" s="137"/>
      <c r="F465" s="137"/>
      <c r="G465" s="137"/>
      <c r="H465" s="138"/>
      <c r="I465" s="137"/>
      <c r="J465" s="137"/>
      <c r="K465" s="137"/>
      <c r="L465" s="137"/>
      <c r="M465" s="138"/>
      <c r="N465" s="138"/>
      <c r="O465" s="138"/>
    </row>
    <row r="466" ht="12.75" customHeight="1">
      <c r="A466" s="136"/>
      <c r="B466" s="137"/>
      <c r="C466" s="136"/>
      <c r="D466" s="136"/>
      <c r="E466" s="137"/>
      <c r="F466" s="137"/>
      <c r="G466" s="137"/>
      <c r="H466" s="138"/>
      <c r="I466" s="137"/>
      <c r="J466" s="137"/>
      <c r="K466" s="137"/>
      <c r="L466" s="137"/>
      <c r="M466" s="138"/>
      <c r="N466" s="138"/>
      <c r="O466" s="138"/>
    </row>
    <row r="467" ht="12.75" customHeight="1">
      <c r="A467" s="136"/>
      <c r="B467" s="137"/>
      <c r="C467" s="136"/>
      <c r="D467" s="136"/>
      <c r="E467" s="137"/>
      <c r="F467" s="137"/>
      <c r="G467" s="137"/>
      <c r="H467" s="138"/>
      <c r="I467" s="137"/>
      <c r="J467" s="137"/>
      <c r="K467" s="137"/>
      <c r="L467" s="137"/>
      <c r="M467" s="138"/>
      <c r="N467" s="138"/>
      <c r="O467" s="138"/>
    </row>
    <row r="468" ht="12.75" customHeight="1">
      <c r="A468" s="136"/>
      <c r="B468" s="137"/>
      <c r="C468" s="136"/>
      <c r="D468" s="136"/>
      <c r="E468" s="137"/>
      <c r="F468" s="137"/>
      <c r="G468" s="137"/>
      <c r="H468" s="138"/>
      <c r="I468" s="137"/>
      <c r="J468" s="137"/>
      <c r="K468" s="137"/>
      <c r="L468" s="137"/>
      <c r="M468" s="138"/>
      <c r="N468" s="138"/>
      <c r="O468" s="138"/>
    </row>
    <row r="469" ht="12.75" customHeight="1">
      <c r="A469" s="136"/>
      <c r="B469" s="137"/>
      <c r="C469" s="136"/>
      <c r="D469" s="136"/>
      <c r="E469" s="137"/>
      <c r="F469" s="137"/>
      <c r="G469" s="137"/>
      <c r="H469" s="138"/>
      <c r="I469" s="137"/>
      <c r="J469" s="137"/>
      <c r="K469" s="137"/>
      <c r="L469" s="137"/>
      <c r="M469" s="138"/>
      <c r="N469" s="138"/>
      <c r="O469" s="138"/>
    </row>
    <row r="470" ht="12.75" customHeight="1">
      <c r="A470" s="136"/>
      <c r="B470" s="137"/>
      <c r="C470" s="136"/>
      <c r="D470" s="136"/>
      <c r="E470" s="137"/>
      <c r="F470" s="137"/>
      <c r="G470" s="137"/>
      <c r="H470" s="138"/>
      <c r="I470" s="137"/>
      <c r="J470" s="137"/>
      <c r="K470" s="137"/>
      <c r="L470" s="137"/>
      <c r="M470" s="138"/>
      <c r="N470" s="138"/>
      <c r="O470" s="138"/>
    </row>
    <row r="471" ht="12.75" customHeight="1">
      <c r="A471" s="136"/>
      <c r="B471" s="137"/>
      <c r="C471" s="136"/>
      <c r="D471" s="136"/>
      <c r="E471" s="137"/>
      <c r="F471" s="137"/>
      <c r="G471" s="137"/>
      <c r="H471" s="138"/>
      <c r="I471" s="137"/>
      <c r="J471" s="137"/>
      <c r="K471" s="137"/>
      <c r="L471" s="137"/>
      <c r="M471" s="138"/>
      <c r="N471" s="138"/>
      <c r="O471" s="138"/>
    </row>
    <row r="472" ht="12.75" customHeight="1">
      <c r="A472" s="136"/>
      <c r="B472" s="137"/>
      <c r="C472" s="136"/>
      <c r="D472" s="136"/>
      <c r="E472" s="137"/>
      <c r="F472" s="137"/>
      <c r="G472" s="137"/>
      <c r="H472" s="138"/>
      <c r="I472" s="137"/>
      <c r="J472" s="137"/>
      <c r="K472" s="137"/>
      <c r="L472" s="137"/>
      <c r="M472" s="138"/>
      <c r="N472" s="138"/>
      <c r="O472" s="138"/>
    </row>
    <row r="473" ht="12.75" customHeight="1">
      <c r="A473" s="136"/>
      <c r="B473" s="137"/>
      <c r="C473" s="136"/>
      <c r="D473" s="136"/>
      <c r="E473" s="137"/>
      <c r="F473" s="137"/>
      <c r="G473" s="137"/>
      <c r="H473" s="138"/>
      <c r="I473" s="137"/>
      <c r="J473" s="137"/>
      <c r="K473" s="137"/>
      <c r="L473" s="137"/>
      <c r="M473" s="138"/>
      <c r="N473" s="138"/>
      <c r="O473" s="138"/>
    </row>
    <row r="474" ht="12.75" customHeight="1">
      <c r="A474" s="136"/>
      <c r="B474" s="137"/>
      <c r="C474" s="136"/>
      <c r="D474" s="136"/>
      <c r="E474" s="137"/>
      <c r="F474" s="137"/>
      <c r="G474" s="137"/>
      <c r="H474" s="138"/>
      <c r="I474" s="137"/>
      <c r="J474" s="137"/>
      <c r="K474" s="137"/>
      <c r="L474" s="137"/>
      <c r="M474" s="138"/>
      <c r="N474" s="138"/>
      <c r="O474" s="138"/>
    </row>
    <row r="475" ht="12.75" customHeight="1">
      <c r="A475" s="136"/>
      <c r="B475" s="137"/>
      <c r="C475" s="136"/>
      <c r="D475" s="136"/>
      <c r="E475" s="137"/>
      <c r="F475" s="137"/>
      <c r="G475" s="137"/>
      <c r="H475" s="138"/>
      <c r="I475" s="137"/>
      <c r="J475" s="137"/>
      <c r="K475" s="137"/>
      <c r="L475" s="137"/>
      <c r="M475" s="138"/>
      <c r="N475" s="138"/>
      <c r="O475" s="138"/>
    </row>
    <row r="476" ht="12.75" customHeight="1">
      <c r="A476" s="136"/>
      <c r="B476" s="137"/>
      <c r="C476" s="136"/>
      <c r="D476" s="136"/>
      <c r="E476" s="137"/>
      <c r="F476" s="137"/>
      <c r="G476" s="137"/>
      <c r="H476" s="138"/>
      <c r="I476" s="137"/>
      <c r="J476" s="137"/>
      <c r="K476" s="137"/>
      <c r="L476" s="137"/>
      <c r="M476" s="138"/>
      <c r="N476" s="138"/>
      <c r="O476" s="138"/>
    </row>
    <row r="477" ht="12.75" customHeight="1">
      <c r="A477" s="136"/>
      <c r="B477" s="137"/>
      <c r="C477" s="136"/>
      <c r="D477" s="136"/>
      <c r="E477" s="137"/>
      <c r="F477" s="137"/>
      <c r="G477" s="137"/>
      <c r="H477" s="138"/>
      <c r="I477" s="137"/>
      <c r="J477" s="137"/>
      <c r="K477" s="137"/>
      <c r="L477" s="137"/>
      <c r="M477" s="138"/>
      <c r="N477" s="138"/>
      <c r="O477" s="138"/>
    </row>
    <row r="478" ht="12.75" customHeight="1">
      <c r="A478" s="136"/>
      <c r="B478" s="137"/>
      <c r="C478" s="136"/>
      <c r="D478" s="136"/>
      <c r="E478" s="137"/>
      <c r="F478" s="137"/>
      <c r="G478" s="137"/>
      <c r="H478" s="138"/>
      <c r="I478" s="137"/>
      <c r="J478" s="137"/>
      <c r="K478" s="137"/>
      <c r="L478" s="137"/>
      <c r="M478" s="138"/>
      <c r="N478" s="138"/>
      <c r="O478" s="138"/>
    </row>
    <row r="479" ht="12.75" customHeight="1">
      <c r="A479" s="136"/>
      <c r="B479" s="137"/>
      <c r="C479" s="136"/>
      <c r="D479" s="136"/>
      <c r="E479" s="137"/>
      <c r="F479" s="137"/>
      <c r="G479" s="137"/>
      <c r="H479" s="138"/>
      <c r="I479" s="137"/>
      <c r="J479" s="137"/>
      <c r="K479" s="137"/>
      <c r="L479" s="137"/>
      <c r="M479" s="138"/>
      <c r="N479" s="138"/>
      <c r="O479" s="138"/>
    </row>
    <row r="480" ht="12.75" customHeight="1">
      <c r="A480" s="136"/>
      <c r="B480" s="137"/>
      <c r="C480" s="136"/>
      <c r="D480" s="136"/>
      <c r="E480" s="137"/>
      <c r="F480" s="137"/>
      <c r="G480" s="137"/>
      <c r="H480" s="138"/>
      <c r="I480" s="137"/>
      <c r="J480" s="137"/>
      <c r="K480" s="137"/>
      <c r="L480" s="137"/>
      <c r="M480" s="138"/>
      <c r="N480" s="138"/>
      <c r="O480" s="138"/>
    </row>
    <row r="481" ht="12.75" customHeight="1">
      <c r="A481" s="136"/>
      <c r="B481" s="137"/>
      <c r="C481" s="136"/>
      <c r="D481" s="136"/>
      <c r="E481" s="137"/>
      <c r="F481" s="137"/>
      <c r="G481" s="137"/>
      <c r="H481" s="138"/>
      <c r="I481" s="137"/>
      <c r="J481" s="137"/>
      <c r="K481" s="137"/>
      <c r="L481" s="137"/>
      <c r="M481" s="138"/>
      <c r="N481" s="138"/>
      <c r="O481" s="138"/>
    </row>
    <row r="482" ht="12.75" customHeight="1">
      <c r="A482" s="136"/>
      <c r="B482" s="137"/>
      <c r="C482" s="136"/>
      <c r="D482" s="136"/>
      <c r="E482" s="137"/>
      <c r="F482" s="137"/>
      <c r="G482" s="137"/>
      <c r="H482" s="138"/>
      <c r="I482" s="137"/>
      <c r="J482" s="137"/>
      <c r="K482" s="137"/>
      <c r="L482" s="137"/>
      <c r="M482" s="138"/>
      <c r="N482" s="138"/>
      <c r="O482" s="138"/>
    </row>
    <row r="483" ht="12.75" customHeight="1">
      <c r="A483" s="136"/>
      <c r="B483" s="137"/>
      <c r="C483" s="136"/>
      <c r="D483" s="136"/>
      <c r="E483" s="137"/>
      <c r="F483" s="137"/>
      <c r="G483" s="137"/>
      <c r="H483" s="138"/>
      <c r="I483" s="137"/>
      <c r="J483" s="137"/>
      <c r="K483" s="137"/>
      <c r="L483" s="137"/>
      <c r="M483" s="138"/>
      <c r="N483" s="138"/>
      <c r="O483" s="138"/>
    </row>
    <row r="484" ht="12.75" customHeight="1">
      <c r="A484" s="136"/>
      <c r="B484" s="137"/>
      <c r="C484" s="136"/>
      <c r="D484" s="136"/>
      <c r="E484" s="137"/>
      <c r="F484" s="137"/>
      <c r="G484" s="137"/>
      <c r="H484" s="138"/>
      <c r="I484" s="137"/>
      <c r="J484" s="137"/>
      <c r="K484" s="137"/>
      <c r="L484" s="137"/>
      <c r="M484" s="138"/>
      <c r="N484" s="138"/>
      <c r="O484" s="138"/>
    </row>
    <row r="485" ht="12.75" customHeight="1">
      <c r="A485" s="136"/>
      <c r="B485" s="137"/>
      <c r="C485" s="136"/>
      <c r="D485" s="136"/>
      <c r="E485" s="137"/>
      <c r="F485" s="137"/>
      <c r="G485" s="137"/>
      <c r="H485" s="138"/>
      <c r="I485" s="137"/>
      <c r="J485" s="137"/>
      <c r="K485" s="137"/>
      <c r="L485" s="137"/>
      <c r="M485" s="138"/>
      <c r="N485" s="138"/>
      <c r="O485" s="138"/>
    </row>
    <row r="486" ht="12.75" customHeight="1">
      <c r="A486" s="136"/>
      <c r="B486" s="137"/>
      <c r="C486" s="136"/>
      <c r="D486" s="136"/>
      <c r="E486" s="137"/>
      <c r="F486" s="137"/>
      <c r="G486" s="137"/>
      <c r="H486" s="138"/>
      <c r="I486" s="137"/>
      <c r="J486" s="137"/>
      <c r="K486" s="137"/>
      <c r="L486" s="137"/>
      <c r="M486" s="138"/>
      <c r="N486" s="138"/>
      <c r="O486" s="138"/>
    </row>
    <row r="487" ht="12.75" customHeight="1">
      <c r="A487" s="136"/>
      <c r="B487" s="137"/>
      <c r="C487" s="136"/>
      <c r="D487" s="136"/>
      <c r="E487" s="137"/>
      <c r="F487" s="137"/>
      <c r="G487" s="137"/>
      <c r="H487" s="138"/>
      <c r="I487" s="137"/>
      <c r="J487" s="137"/>
      <c r="K487" s="137"/>
      <c r="L487" s="137"/>
      <c r="M487" s="138"/>
      <c r="N487" s="138"/>
      <c r="O487" s="138"/>
    </row>
    <row r="488" ht="12.75" customHeight="1">
      <c r="A488" s="136"/>
      <c r="B488" s="137"/>
      <c r="C488" s="136"/>
      <c r="D488" s="136"/>
      <c r="E488" s="137"/>
      <c r="F488" s="137"/>
      <c r="G488" s="137"/>
      <c r="H488" s="138"/>
      <c r="I488" s="137"/>
      <c r="J488" s="137"/>
      <c r="K488" s="137"/>
      <c r="L488" s="137"/>
      <c r="M488" s="138"/>
      <c r="N488" s="138"/>
      <c r="O488" s="138"/>
    </row>
    <row r="489" ht="12.75" customHeight="1">
      <c r="A489" s="136"/>
      <c r="B489" s="137"/>
      <c r="C489" s="136"/>
      <c r="D489" s="136"/>
      <c r="E489" s="137"/>
      <c r="F489" s="137"/>
      <c r="G489" s="137"/>
      <c r="H489" s="138"/>
      <c r="I489" s="137"/>
      <c r="J489" s="137"/>
      <c r="K489" s="137"/>
      <c r="L489" s="137"/>
      <c r="M489" s="138"/>
      <c r="N489" s="138"/>
      <c r="O489" s="138"/>
    </row>
    <row r="490" ht="12.75" customHeight="1">
      <c r="A490" s="136"/>
      <c r="B490" s="137"/>
      <c r="C490" s="136"/>
      <c r="D490" s="136"/>
      <c r="E490" s="137"/>
      <c r="F490" s="137"/>
      <c r="G490" s="137"/>
      <c r="H490" s="138"/>
      <c r="I490" s="137"/>
      <c r="J490" s="137"/>
      <c r="K490" s="137"/>
      <c r="L490" s="137"/>
      <c r="M490" s="138"/>
      <c r="N490" s="138"/>
      <c r="O490" s="138"/>
    </row>
    <row r="491" ht="12.75" customHeight="1">
      <c r="A491" s="136"/>
      <c r="B491" s="137"/>
      <c r="C491" s="136"/>
      <c r="D491" s="136"/>
      <c r="E491" s="137"/>
      <c r="F491" s="137"/>
      <c r="G491" s="137"/>
      <c r="H491" s="138"/>
      <c r="I491" s="137"/>
      <c r="J491" s="137"/>
      <c r="K491" s="137"/>
      <c r="L491" s="137"/>
      <c r="M491" s="138"/>
      <c r="N491" s="138"/>
      <c r="O491" s="138"/>
    </row>
    <row r="492" ht="12.75" customHeight="1">
      <c r="A492" s="136"/>
      <c r="B492" s="137"/>
      <c r="C492" s="136"/>
      <c r="D492" s="136"/>
      <c r="E492" s="137"/>
      <c r="F492" s="137"/>
      <c r="G492" s="137"/>
      <c r="H492" s="138"/>
      <c r="I492" s="137"/>
      <c r="J492" s="137"/>
      <c r="K492" s="137"/>
      <c r="L492" s="137"/>
      <c r="M492" s="138"/>
      <c r="N492" s="138"/>
      <c r="O492" s="138"/>
    </row>
    <row r="493" ht="12.75" customHeight="1">
      <c r="A493" s="136"/>
      <c r="B493" s="137"/>
      <c r="C493" s="136"/>
      <c r="D493" s="136"/>
      <c r="E493" s="137"/>
      <c r="F493" s="137"/>
      <c r="G493" s="137"/>
      <c r="H493" s="138"/>
      <c r="I493" s="137"/>
      <c r="J493" s="137"/>
      <c r="K493" s="137"/>
      <c r="L493" s="137"/>
      <c r="M493" s="138"/>
      <c r="N493" s="138"/>
      <c r="O493" s="138"/>
    </row>
    <row r="494" ht="12.75" customHeight="1">
      <c r="A494" s="136"/>
      <c r="B494" s="137"/>
      <c r="C494" s="136"/>
      <c r="D494" s="136"/>
      <c r="E494" s="137"/>
      <c r="F494" s="137"/>
      <c r="G494" s="137"/>
      <c r="H494" s="138"/>
      <c r="I494" s="137"/>
      <c r="J494" s="137"/>
      <c r="K494" s="137"/>
      <c r="L494" s="137"/>
      <c r="M494" s="138"/>
      <c r="N494" s="138"/>
      <c r="O494" s="138"/>
    </row>
    <row r="495" ht="12.75" customHeight="1">
      <c r="A495" s="136"/>
      <c r="B495" s="137"/>
      <c r="C495" s="136"/>
      <c r="D495" s="136"/>
      <c r="E495" s="137"/>
      <c r="F495" s="137"/>
      <c r="G495" s="137"/>
      <c r="H495" s="138"/>
      <c r="I495" s="137"/>
      <c r="J495" s="137"/>
      <c r="K495" s="137"/>
      <c r="L495" s="137"/>
      <c r="M495" s="138"/>
      <c r="N495" s="138"/>
      <c r="O495" s="138"/>
    </row>
    <row r="496" ht="12.75" customHeight="1">
      <c r="A496" s="136"/>
      <c r="B496" s="137"/>
      <c r="C496" s="136"/>
      <c r="D496" s="136"/>
      <c r="E496" s="137"/>
      <c r="F496" s="137"/>
      <c r="G496" s="137"/>
      <c r="H496" s="138"/>
      <c r="I496" s="137"/>
      <c r="J496" s="137"/>
      <c r="K496" s="137"/>
      <c r="L496" s="137"/>
      <c r="M496" s="138"/>
      <c r="N496" s="138"/>
      <c r="O496" s="138"/>
    </row>
    <row r="497" ht="12.75" customHeight="1">
      <c r="A497" s="136"/>
      <c r="B497" s="137"/>
      <c r="C497" s="136"/>
      <c r="D497" s="136"/>
      <c r="E497" s="137"/>
      <c r="F497" s="137"/>
      <c r="G497" s="137"/>
      <c r="H497" s="138"/>
      <c r="I497" s="137"/>
      <c r="J497" s="137"/>
      <c r="K497" s="137"/>
      <c r="L497" s="137"/>
      <c r="M497" s="138"/>
      <c r="N497" s="138"/>
      <c r="O497" s="138"/>
    </row>
    <row r="498" ht="12.75" customHeight="1">
      <c r="A498" s="136"/>
      <c r="B498" s="137"/>
      <c r="C498" s="136"/>
      <c r="D498" s="136"/>
      <c r="E498" s="137"/>
      <c r="F498" s="137"/>
      <c r="G498" s="137"/>
      <c r="H498" s="138"/>
      <c r="I498" s="137"/>
      <c r="J498" s="137"/>
      <c r="K498" s="137"/>
      <c r="L498" s="137"/>
      <c r="M498" s="138"/>
      <c r="N498" s="138"/>
      <c r="O498" s="138"/>
    </row>
    <row r="499" ht="12.75" customHeight="1">
      <c r="A499" s="136"/>
      <c r="B499" s="137"/>
      <c r="C499" s="136"/>
      <c r="D499" s="136"/>
      <c r="E499" s="137"/>
      <c r="F499" s="137"/>
      <c r="G499" s="137"/>
      <c r="H499" s="138"/>
      <c r="I499" s="137"/>
      <c r="J499" s="137"/>
      <c r="K499" s="137"/>
      <c r="L499" s="137"/>
      <c r="M499" s="138"/>
      <c r="N499" s="138"/>
      <c r="O499" s="138"/>
    </row>
    <row r="500" ht="12.75" customHeight="1">
      <c r="A500" s="136"/>
      <c r="B500" s="137"/>
      <c r="C500" s="136"/>
      <c r="D500" s="136"/>
      <c r="E500" s="137"/>
      <c r="F500" s="137"/>
      <c r="G500" s="137"/>
      <c r="H500" s="138"/>
      <c r="I500" s="137"/>
      <c r="J500" s="137"/>
      <c r="K500" s="137"/>
      <c r="L500" s="137"/>
      <c r="M500" s="138"/>
      <c r="N500" s="138"/>
      <c r="O500" s="138"/>
    </row>
    <row r="501" ht="12.75" customHeight="1">
      <c r="A501" s="136"/>
      <c r="B501" s="137"/>
      <c r="C501" s="136"/>
      <c r="D501" s="136"/>
      <c r="E501" s="137"/>
      <c r="F501" s="137"/>
      <c r="G501" s="137"/>
      <c r="H501" s="138"/>
      <c r="I501" s="137"/>
      <c r="J501" s="137"/>
      <c r="K501" s="137"/>
      <c r="L501" s="137"/>
      <c r="M501" s="138"/>
      <c r="N501" s="138"/>
      <c r="O501" s="138"/>
    </row>
    <row r="502" ht="12.75" customHeight="1">
      <c r="A502" s="136"/>
      <c r="B502" s="137"/>
      <c r="C502" s="136"/>
      <c r="D502" s="136"/>
      <c r="E502" s="137"/>
      <c r="F502" s="137"/>
      <c r="G502" s="137"/>
      <c r="H502" s="138"/>
      <c r="I502" s="137"/>
      <c r="J502" s="137"/>
      <c r="K502" s="137"/>
      <c r="L502" s="137"/>
      <c r="M502" s="138"/>
      <c r="N502" s="138"/>
      <c r="O502" s="138"/>
    </row>
    <row r="503" ht="12.75" customHeight="1">
      <c r="A503" s="136"/>
      <c r="B503" s="137"/>
      <c r="C503" s="136"/>
      <c r="D503" s="136"/>
      <c r="E503" s="137"/>
      <c r="F503" s="137"/>
      <c r="G503" s="137"/>
      <c r="H503" s="138"/>
      <c r="I503" s="137"/>
      <c r="J503" s="137"/>
      <c r="K503" s="137"/>
      <c r="L503" s="137"/>
      <c r="M503" s="138"/>
      <c r="N503" s="138"/>
      <c r="O503" s="138"/>
    </row>
    <row r="504" ht="12.75" customHeight="1">
      <c r="A504" s="136"/>
      <c r="B504" s="137"/>
      <c r="C504" s="136"/>
      <c r="D504" s="136"/>
      <c r="E504" s="137"/>
      <c r="F504" s="137"/>
      <c r="G504" s="137"/>
      <c r="H504" s="138"/>
      <c r="I504" s="137"/>
      <c r="J504" s="137"/>
      <c r="K504" s="137"/>
      <c r="L504" s="137"/>
      <c r="M504" s="138"/>
      <c r="N504" s="138"/>
      <c r="O504" s="138"/>
    </row>
    <row r="505" ht="12.75" customHeight="1">
      <c r="A505" s="136"/>
      <c r="B505" s="137"/>
      <c r="C505" s="136"/>
      <c r="D505" s="136"/>
      <c r="E505" s="137"/>
      <c r="F505" s="137"/>
      <c r="G505" s="137"/>
      <c r="H505" s="138"/>
      <c r="I505" s="137"/>
      <c r="J505" s="137"/>
      <c r="K505" s="137"/>
      <c r="L505" s="137"/>
      <c r="M505" s="138"/>
      <c r="N505" s="138"/>
      <c r="O505" s="138"/>
    </row>
    <row r="506" ht="12.75" customHeight="1">
      <c r="A506" s="136"/>
      <c r="B506" s="137"/>
      <c r="C506" s="136"/>
      <c r="D506" s="136"/>
      <c r="E506" s="137"/>
      <c r="F506" s="137"/>
      <c r="G506" s="137"/>
      <c r="H506" s="138"/>
      <c r="I506" s="137"/>
      <c r="J506" s="137"/>
      <c r="K506" s="137"/>
      <c r="L506" s="137"/>
      <c r="M506" s="138"/>
      <c r="N506" s="138"/>
      <c r="O506" s="138"/>
    </row>
    <row r="507" ht="12.75" customHeight="1">
      <c r="A507" s="136"/>
      <c r="B507" s="137"/>
      <c r="C507" s="136"/>
      <c r="D507" s="136"/>
      <c r="E507" s="137"/>
      <c r="F507" s="137"/>
      <c r="G507" s="137"/>
      <c r="H507" s="138"/>
      <c r="I507" s="137"/>
      <c r="J507" s="137"/>
      <c r="K507" s="137"/>
      <c r="L507" s="137"/>
      <c r="M507" s="138"/>
      <c r="N507" s="138"/>
      <c r="O507" s="138"/>
    </row>
    <row r="508" ht="12.75" customHeight="1">
      <c r="A508" s="136"/>
      <c r="B508" s="137"/>
      <c r="C508" s="136"/>
      <c r="D508" s="136"/>
      <c r="E508" s="137"/>
      <c r="F508" s="137"/>
      <c r="G508" s="137"/>
      <c r="H508" s="138"/>
      <c r="I508" s="137"/>
      <c r="J508" s="137"/>
      <c r="K508" s="137"/>
      <c r="L508" s="137"/>
      <c r="M508" s="138"/>
      <c r="N508" s="138"/>
      <c r="O508" s="138"/>
    </row>
    <row r="509" ht="12.75" customHeight="1">
      <c r="A509" s="136"/>
      <c r="B509" s="137"/>
      <c r="C509" s="136"/>
      <c r="D509" s="136"/>
      <c r="E509" s="137"/>
      <c r="F509" s="137"/>
      <c r="G509" s="137"/>
      <c r="H509" s="138"/>
      <c r="I509" s="137"/>
      <c r="J509" s="137"/>
      <c r="K509" s="137"/>
      <c r="L509" s="137"/>
      <c r="M509" s="138"/>
      <c r="N509" s="138"/>
      <c r="O509" s="138"/>
    </row>
    <row r="510" ht="12.75" customHeight="1">
      <c r="A510" s="136"/>
      <c r="B510" s="137"/>
      <c r="C510" s="136"/>
      <c r="D510" s="136"/>
      <c r="E510" s="137"/>
      <c r="F510" s="137"/>
      <c r="G510" s="137"/>
      <c r="H510" s="138"/>
      <c r="I510" s="137"/>
      <c r="J510" s="137"/>
      <c r="K510" s="137"/>
      <c r="L510" s="137"/>
      <c r="M510" s="138"/>
      <c r="N510" s="138"/>
      <c r="O510" s="138"/>
    </row>
    <row r="511" ht="12.75" customHeight="1">
      <c r="A511" s="136"/>
      <c r="B511" s="137"/>
      <c r="C511" s="136"/>
      <c r="D511" s="136"/>
      <c r="E511" s="137"/>
      <c r="F511" s="137"/>
      <c r="G511" s="137"/>
      <c r="H511" s="138"/>
      <c r="I511" s="137"/>
      <c r="J511" s="137"/>
      <c r="K511" s="137"/>
      <c r="L511" s="137"/>
      <c r="M511" s="138"/>
      <c r="N511" s="138"/>
      <c r="O511" s="138"/>
    </row>
    <row r="512" ht="12.75" customHeight="1">
      <c r="A512" s="136"/>
      <c r="B512" s="137"/>
      <c r="C512" s="136"/>
      <c r="D512" s="136"/>
      <c r="E512" s="137"/>
      <c r="F512" s="137"/>
      <c r="G512" s="137"/>
      <c r="H512" s="138"/>
      <c r="I512" s="137"/>
      <c r="J512" s="137"/>
      <c r="K512" s="137"/>
      <c r="L512" s="137"/>
      <c r="M512" s="138"/>
      <c r="N512" s="138"/>
      <c r="O512" s="138"/>
    </row>
    <row r="513" ht="12.75" customHeight="1">
      <c r="A513" s="136"/>
      <c r="B513" s="137"/>
      <c r="C513" s="136"/>
      <c r="D513" s="136"/>
      <c r="E513" s="137"/>
      <c r="F513" s="137"/>
      <c r="G513" s="137"/>
      <c r="H513" s="138"/>
      <c r="I513" s="137"/>
      <c r="J513" s="137"/>
      <c r="K513" s="137"/>
      <c r="L513" s="137"/>
      <c r="M513" s="138"/>
      <c r="N513" s="138"/>
      <c r="O513" s="138"/>
    </row>
    <row r="514" ht="12.75" customHeight="1">
      <c r="A514" s="136"/>
      <c r="B514" s="137"/>
      <c r="C514" s="136"/>
      <c r="D514" s="136"/>
      <c r="E514" s="137"/>
      <c r="F514" s="137"/>
      <c r="G514" s="137"/>
      <c r="H514" s="138"/>
      <c r="I514" s="137"/>
      <c r="J514" s="137"/>
      <c r="K514" s="137"/>
      <c r="L514" s="137"/>
      <c r="M514" s="138"/>
      <c r="N514" s="138"/>
      <c r="O514" s="138"/>
    </row>
    <row r="515" ht="12.75" customHeight="1">
      <c r="A515" s="136"/>
      <c r="B515" s="137"/>
      <c r="C515" s="136"/>
      <c r="D515" s="136"/>
      <c r="E515" s="137"/>
      <c r="F515" s="137"/>
      <c r="G515" s="137"/>
      <c r="H515" s="138"/>
      <c r="I515" s="137"/>
      <c r="J515" s="137"/>
      <c r="K515" s="137"/>
      <c r="L515" s="137"/>
      <c r="M515" s="138"/>
      <c r="N515" s="138"/>
      <c r="O515" s="138"/>
    </row>
    <row r="516" ht="12.75" customHeight="1">
      <c r="A516" s="136"/>
      <c r="B516" s="137"/>
      <c r="C516" s="136"/>
      <c r="D516" s="136"/>
      <c r="E516" s="137"/>
      <c r="F516" s="137"/>
      <c r="G516" s="137"/>
      <c r="H516" s="138"/>
      <c r="I516" s="137"/>
      <c r="J516" s="137"/>
      <c r="K516" s="137"/>
      <c r="L516" s="137"/>
      <c r="M516" s="138"/>
      <c r="N516" s="138"/>
      <c r="O516" s="138"/>
    </row>
    <row r="517" ht="12.75" customHeight="1">
      <c r="A517" s="136"/>
      <c r="B517" s="137"/>
      <c r="C517" s="136"/>
      <c r="D517" s="136"/>
      <c r="E517" s="137"/>
      <c r="F517" s="137"/>
      <c r="G517" s="137"/>
      <c r="H517" s="138"/>
      <c r="I517" s="137"/>
      <c r="J517" s="137"/>
      <c r="K517" s="137"/>
      <c r="L517" s="137"/>
      <c r="M517" s="138"/>
      <c r="N517" s="138"/>
      <c r="O517" s="138"/>
    </row>
    <row r="518" ht="12.75" customHeight="1">
      <c r="A518" s="136"/>
      <c r="B518" s="137"/>
      <c r="C518" s="136"/>
      <c r="D518" s="136"/>
      <c r="E518" s="137"/>
      <c r="F518" s="137"/>
      <c r="G518" s="137"/>
      <c r="H518" s="138"/>
      <c r="I518" s="137"/>
      <c r="J518" s="137"/>
      <c r="K518" s="137"/>
      <c r="L518" s="137"/>
      <c r="M518" s="138"/>
      <c r="N518" s="138"/>
      <c r="O518" s="138"/>
    </row>
    <row r="519" ht="12.75" customHeight="1">
      <c r="A519" s="136"/>
      <c r="B519" s="137"/>
      <c r="C519" s="136"/>
      <c r="D519" s="136"/>
      <c r="E519" s="137"/>
      <c r="F519" s="137"/>
      <c r="G519" s="137"/>
      <c r="H519" s="138"/>
      <c r="I519" s="137"/>
      <c r="J519" s="137"/>
      <c r="K519" s="137"/>
      <c r="L519" s="137"/>
      <c r="M519" s="138"/>
      <c r="N519" s="138"/>
      <c r="O519" s="138"/>
    </row>
    <row r="520" ht="12.75" customHeight="1">
      <c r="A520" s="136"/>
      <c r="B520" s="137"/>
      <c r="C520" s="136"/>
      <c r="D520" s="136"/>
      <c r="E520" s="137"/>
      <c r="F520" s="137"/>
      <c r="G520" s="137"/>
      <c r="H520" s="138"/>
      <c r="I520" s="137"/>
      <c r="J520" s="137"/>
      <c r="K520" s="137"/>
      <c r="L520" s="137"/>
      <c r="M520" s="138"/>
      <c r="N520" s="138"/>
      <c r="O520" s="138"/>
    </row>
    <row r="521" ht="12.75" customHeight="1">
      <c r="A521" s="136"/>
      <c r="B521" s="137"/>
      <c r="C521" s="136"/>
      <c r="D521" s="136"/>
      <c r="E521" s="137"/>
      <c r="F521" s="137"/>
      <c r="G521" s="137"/>
      <c r="H521" s="138"/>
      <c r="I521" s="137"/>
      <c r="J521" s="137"/>
      <c r="K521" s="137"/>
      <c r="L521" s="137"/>
      <c r="M521" s="138"/>
      <c r="N521" s="138"/>
      <c r="O521" s="138"/>
    </row>
    <row r="522" ht="12.75" customHeight="1">
      <c r="A522" s="136"/>
      <c r="B522" s="137"/>
      <c r="C522" s="136"/>
      <c r="D522" s="136"/>
      <c r="E522" s="137"/>
      <c r="F522" s="137"/>
      <c r="G522" s="137"/>
      <c r="H522" s="138"/>
      <c r="I522" s="137"/>
      <c r="J522" s="137"/>
      <c r="K522" s="137"/>
      <c r="L522" s="137"/>
      <c r="M522" s="138"/>
      <c r="N522" s="138"/>
      <c r="O522" s="138"/>
    </row>
    <row r="523" ht="12.75" customHeight="1">
      <c r="A523" s="136"/>
      <c r="B523" s="137"/>
      <c r="C523" s="136"/>
      <c r="D523" s="136"/>
      <c r="E523" s="137"/>
      <c r="F523" s="137"/>
      <c r="G523" s="137"/>
      <c r="H523" s="138"/>
      <c r="I523" s="137"/>
      <c r="J523" s="137"/>
      <c r="K523" s="137"/>
      <c r="L523" s="137"/>
      <c r="M523" s="138"/>
      <c r="N523" s="138"/>
      <c r="O523" s="138"/>
    </row>
    <row r="524" ht="12.75" customHeight="1">
      <c r="A524" s="136"/>
      <c r="B524" s="137"/>
      <c r="C524" s="136"/>
      <c r="D524" s="136"/>
      <c r="E524" s="137"/>
      <c r="F524" s="137"/>
      <c r="G524" s="137"/>
      <c r="H524" s="138"/>
      <c r="I524" s="137"/>
      <c r="J524" s="137"/>
      <c r="K524" s="137"/>
      <c r="L524" s="137"/>
      <c r="M524" s="138"/>
      <c r="N524" s="138"/>
      <c r="O524" s="138"/>
    </row>
    <row r="525" ht="12.75" customHeight="1">
      <c r="A525" s="136"/>
      <c r="B525" s="137"/>
      <c r="C525" s="136"/>
      <c r="D525" s="136"/>
      <c r="E525" s="137"/>
      <c r="F525" s="137"/>
      <c r="G525" s="137"/>
      <c r="H525" s="138"/>
      <c r="I525" s="137"/>
      <c r="J525" s="137"/>
      <c r="K525" s="137"/>
      <c r="L525" s="137"/>
      <c r="M525" s="138"/>
      <c r="N525" s="138"/>
      <c r="O525" s="138"/>
    </row>
    <row r="526" ht="12.75" customHeight="1">
      <c r="A526" s="136"/>
      <c r="B526" s="137"/>
      <c r="C526" s="136"/>
      <c r="D526" s="136"/>
      <c r="E526" s="137"/>
      <c r="F526" s="137"/>
      <c r="G526" s="137"/>
      <c r="H526" s="138"/>
      <c r="I526" s="137"/>
      <c r="J526" s="137"/>
      <c r="K526" s="137"/>
      <c r="L526" s="137"/>
      <c r="M526" s="138"/>
      <c r="N526" s="138"/>
      <c r="O526" s="138"/>
    </row>
    <row r="527" ht="12.75" customHeight="1">
      <c r="A527" s="136"/>
      <c r="B527" s="137"/>
      <c r="C527" s="136"/>
      <c r="D527" s="136"/>
      <c r="E527" s="137"/>
      <c r="F527" s="137"/>
      <c r="G527" s="137"/>
      <c r="H527" s="138"/>
      <c r="I527" s="137"/>
      <c r="J527" s="137"/>
      <c r="K527" s="137"/>
      <c r="L527" s="137"/>
      <c r="M527" s="138"/>
      <c r="N527" s="138"/>
      <c r="O527" s="138"/>
    </row>
    <row r="528" ht="12.75" customHeight="1">
      <c r="A528" s="136"/>
      <c r="B528" s="137"/>
      <c r="C528" s="136"/>
      <c r="D528" s="136"/>
      <c r="E528" s="137"/>
      <c r="F528" s="137"/>
      <c r="G528" s="137"/>
      <c r="H528" s="138"/>
      <c r="I528" s="137"/>
      <c r="J528" s="137"/>
      <c r="K528" s="137"/>
      <c r="L528" s="137"/>
      <c r="M528" s="138"/>
      <c r="N528" s="138"/>
      <c r="O528" s="138"/>
    </row>
    <row r="529" ht="12.75" customHeight="1">
      <c r="A529" s="136"/>
      <c r="B529" s="137"/>
      <c r="C529" s="136"/>
      <c r="D529" s="136"/>
      <c r="E529" s="137"/>
      <c r="F529" s="137"/>
      <c r="G529" s="137"/>
      <c r="H529" s="138"/>
      <c r="I529" s="137"/>
      <c r="J529" s="137"/>
      <c r="K529" s="137"/>
      <c r="L529" s="137"/>
      <c r="M529" s="138"/>
      <c r="N529" s="138"/>
      <c r="O529" s="138"/>
    </row>
    <row r="530" ht="12.75" customHeight="1">
      <c r="A530" s="136"/>
      <c r="B530" s="137"/>
      <c r="C530" s="136"/>
      <c r="D530" s="136"/>
      <c r="E530" s="137"/>
      <c r="F530" s="137"/>
      <c r="G530" s="137"/>
      <c r="H530" s="138"/>
      <c r="I530" s="137"/>
      <c r="J530" s="137"/>
      <c r="K530" s="137"/>
      <c r="L530" s="137"/>
      <c r="M530" s="138"/>
      <c r="N530" s="138"/>
      <c r="O530" s="138"/>
    </row>
    <row r="531" ht="12.75" customHeight="1">
      <c r="A531" s="136"/>
      <c r="B531" s="137"/>
      <c r="C531" s="136"/>
      <c r="D531" s="136"/>
      <c r="E531" s="137"/>
      <c r="F531" s="137"/>
      <c r="G531" s="137"/>
      <c r="H531" s="138"/>
      <c r="I531" s="137"/>
      <c r="J531" s="137"/>
      <c r="K531" s="137"/>
      <c r="L531" s="137"/>
      <c r="M531" s="138"/>
      <c r="N531" s="138"/>
      <c r="O531" s="138"/>
    </row>
    <row r="532" ht="12.75" customHeight="1">
      <c r="A532" s="136"/>
      <c r="B532" s="137"/>
      <c r="C532" s="136"/>
      <c r="D532" s="136"/>
      <c r="E532" s="137"/>
      <c r="F532" s="137"/>
      <c r="G532" s="137"/>
      <c r="H532" s="138"/>
      <c r="I532" s="137"/>
      <c r="J532" s="137"/>
      <c r="K532" s="137"/>
      <c r="L532" s="137"/>
      <c r="M532" s="138"/>
      <c r="N532" s="138"/>
      <c r="O532" s="138"/>
    </row>
    <row r="533" ht="12.75" customHeight="1">
      <c r="A533" s="136"/>
      <c r="B533" s="137"/>
      <c r="C533" s="136"/>
      <c r="D533" s="136"/>
      <c r="E533" s="137"/>
      <c r="F533" s="137"/>
      <c r="G533" s="137"/>
      <c r="H533" s="138"/>
      <c r="I533" s="137"/>
      <c r="J533" s="137"/>
      <c r="K533" s="137"/>
      <c r="L533" s="137"/>
      <c r="M533" s="138"/>
      <c r="N533" s="138"/>
      <c r="O533" s="138"/>
    </row>
    <row r="534" ht="12.75" customHeight="1">
      <c r="A534" s="136"/>
      <c r="B534" s="137"/>
      <c r="C534" s="136"/>
      <c r="D534" s="136"/>
      <c r="E534" s="137"/>
      <c r="F534" s="137"/>
      <c r="G534" s="137"/>
      <c r="H534" s="138"/>
      <c r="I534" s="137"/>
      <c r="J534" s="137"/>
      <c r="K534" s="137"/>
      <c r="L534" s="137"/>
      <c r="M534" s="138"/>
      <c r="N534" s="138"/>
      <c r="O534" s="138"/>
    </row>
    <row r="535" ht="12.75" customHeight="1">
      <c r="A535" s="136"/>
      <c r="B535" s="137"/>
      <c r="C535" s="136"/>
      <c r="D535" s="136"/>
      <c r="E535" s="137"/>
      <c r="F535" s="137"/>
      <c r="G535" s="137"/>
      <c r="H535" s="138"/>
      <c r="I535" s="137"/>
      <c r="J535" s="137"/>
      <c r="K535" s="137"/>
      <c r="L535" s="137"/>
      <c r="M535" s="138"/>
      <c r="N535" s="138"/>
      <c r="O535" s="138"/>
    </row>
    <row r="536" ht="12.75" customHeight="1">
      <c r="A536" s="136"/>
      <c r="B536" s="137"/>
      <c r="C536" s="136"/>
      <c r="D536" s="136"/>
      <c r="E536" s="137"/>
      <c r="F536" s="137"/>
      <c r="G536" s="137"/>
      <c r="H536" s="138"/>
      <c r="I536" s="137"/>
      <c r="J536" s="137"/>
      <c r="K536" s="137"/>
      <c r="L536" s="137"/>
      <c r="M536" s="138"/>
      <c r="N536" s="138"/>
      <c r="O536" s="138"/>
    </row>
    <row r="537" ht="12.75" customHeight="1">
      <c r="A537" s="136"/>
      <c r="B537" s="137"/>
      <c r="C537" s="136"/>
      <c r="D537" s="136"/>
      <c r="E537" s="137"/>
      <c r="F537" s="137"/>
      <c r="G537" s="137"/>
      <c r="H537" s="138"/>
      <c r="I537" s="137"/>
      <c r="J537" s="137"/>
      <c r="K537" s="137"/>
      <c r="L537" s="137"/>
      <c r="M537" s="138"/>
      <c r="N537" s="138"/>
      <c r="O537" s="138"/>
    </row>
    <row r="538" ht="12.75" customHeight="1">
      <c r="A538" s="136"/>
      <c r="B538" s="137"/>
      <c r="C538" s="136"/>
      <c r="D538" s="136"/>
      <c r="E538" s="137"/>
      <c r="F538" s="137"/>
      <c r="G538" s="137"/>
      <c r="H538" s="138"/>
      <c r="I538" s="137"/>
      <c r="J538" s="137"/>
      <c r="K538" s="137"/>
      <c r="L538" s="137"/>
      <c r="M538" s="138"/>
      <c r="N538" s="138"/>
      <c r="O538" s="138"/>
    </row>
    <row r="539" ht="12.75" customHeight="1">
      <c r="A539" s="136"/>
      <c r="B539" s="137"/>
      <c r="C539" s="136"/>
      <c r="D539" s="136"/>
      <c r="E539" s="137"/>
      <c r="F539" s="137"/>
      <c r="G539" s="137"/>
      <c r="H539" s="138"/>
      <c r="I539" s="137"/>
      <c r="J539" s="137"/>
      <c r="K539" s="137"/>
      <c r="L539" s="137"/>
      <c r="M539" s="138"/>
      <c r="N539" s="138"/>
      <c r="O539" s="138"/>
    </row>
    <row r="540" ht="12.75" customHeight="1">
      <c r="A540" s="136"/>
      <c r="B540" s="137"/>
      <c r="C540" s="136"/>
      <c r="D540" s="136"/>
      <c r="E540" s="137"/>
      <c r="F540" s="137"/>
      <c r="G540" s="137"/>
      <c r="H540" s="138"/>
      <c r="I540" s="137"/>
      <c r="J540" s="137"/>
      <c r="K540" s="137"/>
      <c r="L540" s="137"/>
      <c r="M540" s="138"/>
      <c r="N540" s="138"/>
      <c r="O540" s="138"/>
    </row>
    <row r="541" ht="12.75" customHeight="1">
      <c r="A541" s="136"/>
      <c r="B541" s="137"/>
      <c r="C541" s="136"/>
      <c r="D541" s="136"/>
      <c r="E541" s="137"/>
      <c r="F541" s="137"/>
      <c r="G541" s="137"/>
      <c r="H541" s="138"/>
      <c r="I541" s="137"/>
      <c r="J541" s="137"/>
      <c r="K541" s="137"/>
      <c r="L541" s="137"/>
      <c r="M541" s="138"/>
      <c r="N541" s="138"/>
      <c r="O541" s="138"/>
    </row>
    <row r="542" ht="12.75" customHeight="1">
      <c r="A542" s="136"/>
      <c r="B542" s="137"/>
      <c r="C542" s="136"/>
      <c r="D542" s="136"/>
      <c r="E542" s="137"/>
      <c r="F542" s="137"/>
      <c r="G542" s="137"/>
      <c r="H542" s="138"/>
      <c r="I542" s="137"/>
      <c r="J542" s="137"/>
      <c r="K542" s="137"/>
      <c r="L542" s="137"/>
      <c r="M542" s="138"/>
      <c r="N542" s="138"/>
      <c r="O542" s="138"/>
    </row>
    <row r="543" ht="12.75" customHeight="1">
      <c r="A543" s="136"/>
      <c r="B543" s="137"/>
      <c r="C543" s="136"/>
      <c r="D543" s="136"/>
      <c r="E543" s="137"/>
      <c r="F543" s="137"/>
      <c r="G543" s="137"/>
      <c r="H543" s="138"/>
      <c r="I543" s="137"/>
      <c r="J543" s="137"/>
      <c r="K543" s="137"/>
      <c r="L543" s="137"/>
      <c r="M543" s="138"/>
      <c r="N543" s="138"/>
      <c r="O543" s="138"/>
    </row>
    <row r="544" ht="12.75" customHeight="1">
      <c r="A544" s="136"/>
      <c r="B544" s="137"/>
      <c r="C544" s="136"/>
      <c r="D544" s="136"/>
      <c r="E544" s="137"/>
      <c r="F544" s="137"/>
      <c r="G544" s="137"/>
      <c r="H544" s="138"/>
      <c r="I544" s="137"/>
      <c r="J544" s="137"/>
      <c r="K544" s="137"/>
      <c r="L544" s="137"/>
      <c r="M544" s="138"/>
      <c r="N544" s="138"/>
      <c r="O544" s="138"/>
    </row>
    <row r="545" ht="12.75" customHeight="1">
      <c r="A545" s="136"/>
      <c r="B545" s="137"/>
      <c r="C545" s="136"/>
      <c r="D545" s="136"/>
      <c r="E545" s="137"/>
      <c r="F545" s="137"/>
      <c r="G545" s="137"/>
      <c r="H545" s="138"/>
      <c r="I545" s="137"/>
      <c r="J545" s="137"/>
      <c r="K545" s="137"/>
      <c r="L545" s="137"/>
      <c r="M545" s="138"/>
      <c r="N545" s="138"/>
      <c r="O545" s="138"/>
    </row>
    <row r="546" ht="12.75" customHeight="1">
      <c r="A546" s="136"/>
      <c r="B546" s="137"/>
      <c r="C546" s="136"/>
      <c r="D546" s="136"/>
      <c r="E546" s="137"/>
      <c r="F546" s="137"/>
      <c r="G546" s="137"/>
      <c r="H546" s="138"/>
      <c r="I546" s="137"/>
      <c r="J546" s="137"/>
      <c r="K546" s="137"/>
      <c r="L546" s="137"/>
      <c r="M546" s="138"/>
      <c r="N546" s="138"/>
      <c r="O546" s="138"/>
    </row>
    <row r="547" ht="12.75" customHeight="1">
      <c r="A547" s="136"/>
      <c r="B547" s="137"/>
      <c r="C547" s="136"/>
      <c r="D547" s="136"/>
      <c r="E547" s="137"/>
      <c r="F547" s="137"/>
      <c r="G547" s="137"/>
      <c r="H547" s="138"/>
      <c r="I547" s="137"/>
      <c r="J547" s="137"/>
      <c r="K547" s="137"/>
      <c r="L547" s="137"/>
      <c r="M547" s="138"/>
      <c r="N547" s="138"/>
      <c r="O547" s="138"/>
    </row>
    <row r="548" ht="12.75" customHeight="1">
      <c r="A548" s="136"/>
      <c r="B548" s="137"/>
      <c r="C548" s="136"/>
      <c r="D548" s="136"/>
      <c r="E548" s="137"/>
      <c r="F548" s="137"/>
      <c r="G548" s="137"/>
      <c r="H548" s="138"/>
      <c r="I548" s="137"/>
      <c r="J548" s="137"/>
      <c r="K548" s="137"/>
      <c r="L548" s="137"/>
      <c r="M548" s="138"/>
      <c r="N548" s="138"/>
      <c r="O548" s="138"/>
    </row>
    <row r="549" ht="12.75" customHeight="1">
      <c r="A549" s="136"/>
      <c r="B549" s="137"/>
      <c r="C549" s="136"/>
      <c r="D549" s="136"/>
      <c r="E549" s="137"/>
      <c r="F549" s="137"/>
      <c r="G549" s="137"/>
      <c r="H549" s="138"/>
      <c r="I549" s="137"/>
      <c r="J549" s="137"/>
      <c r="K549" s="137"/>
      <c r="L549" s="137"/>
      <c r="M549" s="138"/>
      <c r="N549" s="138"/>
      <c r="O549" s="138"/>
    </row>
    <row r="550" ht="12.75" customHeight="1">
      <c r="A550" s="136"/>
      <c r="B550" s="137"/>
      <c r="C550" s="136"/>
      <c r="D550" s="136"/>
      <c r="E550" s="137"/>
      <c r="F550" s="137"/>
      <c r="G550" s="137"/>
      <c r="H550" s="138"/>
      <c r="I550" s="137"/>
      <c r="J550" s="137"/>
      <c r="K550" s="137"/>
      <c r="L550" s="137"/>
      <c r="M550" s="138"/>
      <c r="N550" s="138"/>
      <c r="O550" s="138"/>
    </row>
    <row r="551" ht="12.75" customHeight="1">
      <c r="A551" s="136"/>
      <c r="B551" s="137"/>
      <c r="C551" s="136"/>
      <c r="D551" s="136"/>
      <c r="E551" s="137"/>
      <c r="F551" s="137"/>
      <c r="G551" s="137"/>
      <c r="H551" s="138"/>
      <c r="I551" s="137"/>
      <c r="J551" s="137"/>
      <c r="K551" s="137"/>
      <c r="L551" s="137"/>
      <c r="M551" s="138"/>
      <c r="N551" s="138"/>
      <c r="O551" s="138"/>
    </row>
    <row r="552" ht="12.75" customHeight="1">
      <c r="A552" s="136"/>
      <c r="B552" s="137"/>
      <c r="C552" s="136"/>
      <c r="D552" s="136"/>
      <c r="E552" s="137"/>
      <c r="F552" s="137"/>
      <c r="G552" s="137"/>
      <c r="H552" s="138"/>
      <c r="I552" s="137"/>
      <c r="J552" s="137"/>
      <c r="K552" s="137"/>
      <c r="L552" s="137"/>
      <c r="M552" s="138"/>
      <c r="N552" s="138"/>
      <c r="O552" s="138"/>
    </row>
    <row r="553" ht="12.75" customHeight="1">
      <c r="A553" s="136"/>
      <c r="B553" s="137"/>
      <c r="C553" s="136"/>
      <c r="D553" s="136"/>
      <c r="E553" s="137"/>
      <c r="F553" s="137"/>
      <c r="G553" s="137"/>
      <c r="H553" s="138"/>
      <c r="I553" s="137"/>
      <c r="J553" s="137"/>
      <c r="K553" s="137"/>
      <c r="L553" s="137"/>
      <c r="M553" s="138"/>
      <c r="N553" s="138"/>
      <c r="O553" s="138"/>
    </row>
    <row r="554" ht="12.75" customHeight="1">
      <c r="A554" s="136"/>
      <c r="B554" s="137"/>
      <c r="C554" s="136"/>
      <c r="D554" s="136"/>
      <c r="E554" s="137"/>
      <c r="F554" s="137"/>
      <c r="G554" s="137"/>
      <c r="H554" s="138"/>
      <c r="I554" s="137"/>
      <c r="J554" s="137"/>
      <c r="K554" s="137"/>
      <c r="L554" s="137"/>
      <c r="M554" s="138"/>
      <c r="N554" s="138"/>
      <c r="O554" s="138"/>
    </row>
    <row r="555" ht="12.75" customHeight="1">
      <c r="A555" s="136"/>
      <c r="B555" s="137"/>
      <c r="C555" s="136"/>
      <c r="D555" s="136"/>
      <c r="E555" s="137"/>
      <c r="F555" s="137"/>
      <c r="G555" s="137"/>
      <c r="H555" s="138"/>
      <c r="I555" s="137"/>
      <c r="J555" s="137"/>
      <c r="K555" s="137"/>
      <c r="L555" s="137"/>
      <c r="M555" s="138"/>
      <c r="N555" s="138"/>
      <c r="O555" s="138"/>
    </row>
    <row r="556" ht="12.75" customHeight="1">
      <c r="A556" s="136"/>
      <c r="B556" s="137"/>
      <c r="C556" s="136"/>
      <c r="D556" s="136"/>
      <c r="E556" s="137"/>
      <c r="F556" s="137"/>
      <c r="G556" s="137"/>
      <c r="H556" s="138"/>
      <c r="I556" s="137"/>
      <c r="J556" s="137"/>
      <c r="K556" s="137"/>
      <c r="L556" s="137"/>
      <c r="M556" s="138"/>
      <c r="N556" s="138"/>
      <c r="O556" s="138"/>
    </row>
    <row r="557" ht="12.75" customHeight="1">
      <c r="A557" s="136"/>
      <c r="B557" s="137"/>
      <c r="C557" s="136"/>
      <c r="D557" s="136"/>
      <c r="E557" s="137"/>
      <c r="F557" s="137"/>
      <c r="G557" s="137"/>
      <c r="H557" s="138"/>
      <c r="I557" s="137"/>
      <c r="J557" s="137"/>
      <c r="K557" s="137"/>
      <c r="L557" s="137"/>
      <c r="M557" s="138"/>
      <c r="N557" s="138"/>
      <c r="O557" s="138"/>
    </row>
    <row r="558" ht="12.75" customHeight="1">
      <c r="A558" s="136"/>
      <c r="B558" s="137"/>
      <c r="C558" s="136"/>
      <c r="D558" s="136"/>
      <c r="E558" s="137"/>
      <c r="F558" s="137"/>
      <c r="G558" s="137"/>
      <c r="H558" s="138"/>
      <c r="I558" s="137"/>
      <c r="J558" s="137"/>
      <c r="K558" s="137"/>
      <c r="L558" s="137"/>
      <c r="M558" s="138"/>
      <c r="N558" s="138"/>
      <c r="O558" s="138"/>
    </row>
    <row r="559" ht="12.75" customHeight="1">
      <c r="A559" s="136"/>
      <c r="B559" s="137"/>
      <c r="C559" s="136"/>
      <c r="D559" s="136"/>
      <c r="E559" s="137"/>
      <c r="F559" s="137"/>
      <c r="G559" s="137"/>
      <c r="H559" s="138"/>
      <c r="I559" s="137"/>
      <c r="J559" s="137"/>
      <c r="K559" s="137"/>
      <c r="L559" s="137"/>
      <c r="M559" s="138"/>
      <c r="N559" s="138"/>
      <c r="O559" s="138"/>
    </row>
    <row r="560" ht="12.75" customHeight="1">
      <c r="A560" s="136"/>
      <c r="B560" s="137"/>
      <c r="C560" s="136"/>
      <c r="D560" s="136"/>
      <c r="E560" s="137"/>
      <c r="F560" s="137"/>
      <c r="G560" s="137"/>
      <c r="H560" s="138"/>
      <c r="I560" s="137"/>
      <c r="J560" s="137"/>
      <c r="K560" s="137"/>
      <c r="L560" s="137"/>
      <c r="M560" s="138"/>
      <c r="N560" s="138"/>
      <c r="O560" s="138"/>
    </row>
    <row r="561" ht="12.75" customHeight="1">
      <c r="A561" s="136"/>
      <c r="B561" s="137"/>
      <c r="C561" s="136"/>
      <c r="D561" s="136"/>
      <c r="E561" s="137"/>
      <c r="F561" s="137"/>
      <c r="G561" s="137"/>
      <c r="H561" s="138"/>
      <c r="I561" s="137"/>
      <c r="J561" s="137"/>
      <c r="K561" s="137"/>
      <c r="L561" s="137"/>
      <c r="M561" s="138"/>
      <c r="N561" s="138"/>
      <c r="O561" s="138"/>
    </row>
    <row r="562" ht="12.75" customHeight="1">
      <c r="A562" s="136"/>
      <c r="B562" s="137"/>
      <c r="C562" s="136"/>
      <c r="D562" s="136"/>
      <c r="E562" s="137"/>
      <c r="F562" s="137"/>
      <c r="G562" s="137"/>
      <c r="H562" s="138"/>
      <c r="I562" s="137"/>
      <c r="J562" s="137"/>
      <c r="K562" s="137"/>
      <c r="L562" s="137"/>
      <c r="M562" s="138"/>
      <c r="N562" s="138"/>
      <c r="O562" s="138"/>
    </row>
    <row r="563" ht="12.75" customHeight="1">
      <c r="A563" s="136"/>
      <c r="B563" s="137"/>
      <c r="C563" s="136"/>
      <c r="D563" s="136"/>
      <c r="E563" s="137"/>
      <c r="F563" s="137"/>
      <c r="G563" s="137"/>
      <c r="H563" s="138"/>
      <c r="I563" s="137"/>
      <c r="J563" s="137"/>
      <c r="K563" s="137"/>
      <c r="L563" s="137"/>
      <c r="M563" s="138"/>
      <c r="N563" s="138"/>
      <c r="O563" s="138"/>
    </row>
    <row r="564" ht="12.75" customHeight="1">
      <c r="A564" s="136"/>
      <c r="B564" s="137"/>
      <c r="C564" s="136"/>
      <c r="D564" s="136"/>
      <c r="E564" s="137"/>
      <c r="F564" s="137"/>
      <c r="G564" s="137"/>
      <c r="H564" s="138"/>
      <c r="I564" s="137"/>
      <c r="J564" s="137"/>
      <c r="K564" s="137"/>
      <c r="L564" s="137"/>
      <c r="M564" s="138"/>
      <c r="N564" s="138"/>
      <c r="O564" s="138"/>
    </row>
    <row r="565" ht="12.75" customHeight="1">
      <c r="A565" s="136"/>
      <c r="B565" s="137"/>
      <c r="C565" s="136"/>
      <c r="D565" s="136"/>
      <c r="E565" s="137"/>
      <c r="F565" s="137"/>
      <c r="G565" s="137"/>
      <c r="H565" s="138"/>
      <c r="I565" s="137"/>
      <c r="J565" s="137"/>
      <c r="K565" s="137"/>
      <c r="L565" s="137"/>
      <c r="M565" s="138"/>
      <c r="N565" s="138"/>
      <c r="O565" s="138"/>
    </row>
    <row r="566" ht="12.75" customHeight="1">
      <c r="A566" s="136"/>
      <c r="B566" s="137"/>
      <c r="C566" s="136"/>
      <c r="D566" s="136"/>
      <c r="E566" s="137"/>
      <c r="F566" s="137"/>
      <c r="G566" s="137"/>
      <c r="H566" s="138"/>
      <c r="I566" s="137"/>
      <c r="J566" s="137"/>
      <c r="K566" s="137"/>
      <c r="L566" s="137"/>
      <c r="M566" s="138"/>
      <c r="N566" s="138"/>
      <c r="O566" s="138"/>
    </row>
    <row r="567" ht="12.75" customHeight="1">
      <c r="A567" s="136"/>
      <c r="B567" s="137"/>
      <c r="C567" s="136"/>
      <c r="D567" s="136"/>
      <c r="E567" s="137"/>
      <c r="F567" s="137"/>
      <c r="G567" s="137"/>
      <c r="H567" s="138"/>
      <c r="I567" s="137"/>
      <c r="J567" s="137"/>
      <c r="K567" s="137"/>
      <c r="L567" s="137"/>
      <c r="M567" s="138"/>
      <c r="N567" s="138"/>
      <c r="O567" s="138"/>
    </row>
    <row r="568" ht="12.75" customHeight="1">
      <c r="A568" s="136"/>
      <c r="B568" s="137"/>
      <c r="C568" s="136"/>
      <c r="D568" s="136"/>
      <c r="E568" s="137"/>
      <c r="F568" s="137"/>
      <c r="G568" s="137"/>
      <c r="H568" s="138"/>
      <c r="I568" s="137"/>
      <c r="J568" s="137"/>
      <c r="K568" s="137"/>
      <c r="L568" s="137"/>
      <c r="M568" s="138"/>
      <c r="N568" s="138"/>
      <c r="O568" s="138"/>
    </row>
    <row r="569" ht="12.75" customHeight="1">
      <c r="A569" s="136"/>
      <c r="B569" s="137"/>
      <c r="C569" s="136"/>
      <c r="D569" s="136"/>
      <c r="E569" s="137"/>
      <c r="F569" s="137"/>
      <c r="G569" s="137"/>
      <c r="H569" s="138"/>
      <c r="I569" s="137"/>
      <c r="J569" s="137"/>
      <c r="K569" s="137"/>
      <c r="L569" s="137"/>
      <c r="M569" s="138"/>
      <c r="N569" s="138"/>
      <c r="O569" s="138"/>
    </row>
    <row r="570" ht="12.75" customHeight="1">
      <c r="A570" s="136"/>
      <c r="B570" s="137"/>
      <c r="C570" s="136"/>
      <c r="D570" s="136"/>
      <c r="E570" s="137"/>
      <c r="F570" s="137"/>
      <c r="G570" s="137"/>
      <c r="H570" s="138"/>
      <c r="I570" s="137"/>
      <c r="J570" s="137"/>
      <c r="K570" s="137"/>
      <c r="L570" s="137"/>
      <c r="M570" s="138"/>
      <c r="N570" s="138"/>
      <c r="O570" s="138"/>
    </row>
    <row r="571" ht="12.75" customHeight="1">
      <c r="A571" s="136"/>
      <c r="B571" s="137"/>
      <c r="C571" s="136"/>
      <c r="D571" s="136"/>
      <c r="E571" s="137"/>
      <c r="F571" s="137"/>
      <c r="G571" s="137"/>
      <c r="H571" s="138"/>
      <c r="I571" s="137"/>
      <c r="J571" s="137"/>
      <c r="K571" s="137"/>
      <c r="L571" s="137"/>
      <c r="M571" s="138"/>
      <c r="N571" s="138"/>
      <c r="O571" s="138"/>
    </row>
    <row r="572" ht="12.75" customHeight="1">
      <c r="A572" s="136"/>
      <c r="B572" s="137"/>
      <c r="C572" s="136"/>
      <c r="D572" s="136"/>
      <c r="E572" s="137"/>
      <c r="F572" s="137"/>
      <c r="G572" s="137"/>
      <c r="H572" s="138"/>
      <c r="I572" s="137"/>
      <c r="J572" s="137"/>
      <c r="K572" s="137"/>
      <c r="L572" s="137"/>
      <c r="M572" s="138"/>
      <c r="N572" s="138"/>
      <c r="O572" s="138"/>
    </row>
    <row r="573" ht="12.75" customHeight="1">
      <c r="A573" s="136"/>
      <c r="B573" s="137"/>
      <c r="C573" s="136"/>
      <c r="D573" s="136"/>
      <c r="E573" s="137"/>
      <c r="F573" s="137"/>
      <c r="G573" s="137"/>
      <c r="H573" s="138"/>
      <c r="I573" s="137"/>
      <c r="J573" s="137"/>
      <c r="K573" s="137"/>
      <c r="L573" s="137"/>
      <c r="M573" s="138"/>
      <c r="N573" s="138"/>
      <c r="O573" s="138"/>
    </row>
    <row r="574" ht="12.75" customHeight="1">
      <c r="A574" s="136"/>
      <c r="B574" s="137"/>
      <c r="C574" s="136"/>
      <c r="D574" s="136"/>
      <c r="E574" s="137"/>
      <c r="F574" s="137"/>
      <c r="G574" s="137"/>
      <c r="H574" s="138"/>
      <c r="I574" s="137"/>
      <c r="J574" s="137"/>
      <c r="K574" s="137"/>
      <c r="L574" s="137"/>
      <c r="M574" s="138"/>
      <c r="N574" s="138"/>
      <c r="O574" s="138"/>
    </row>
    <row r="575" ht="12.75" customHeight="1">
      <c r="A575" s="136"/>
      <c r="B575" s="137"/>
      <c r="C575" s="136"/>
      <c r="D575" s="136"/>
      <c r="E575" s="137"/>
      <c r="F575" s="137"/>
      <c r="G575" s="137"/>
      <c r="H575" s="138"/>
      <c r="I575" s="137"/>
      <c r="J575" s="137"/>
      <c r="K575" s="137"/>
      <c r="L575" s="137"/>
      <c r="M575" s="138"/>
      <c r="N575" s="138"/>
      <c r="O575" s="138"/>
    </row>
    <row r="576" ht="12.75" customHeight="1">
      <c r="A576" s="136"/>
      <c r="B576" s="137"/>
      <c r="C576" s="136"/>
      <c r="D576" s="136"/>
      <c r="E576" s="137"/>
      <c r="F576" s="137"/>
      <c r="G576" s="137"/>
      <c r="H576" s="138"/>
      <c r="I576" s="137"/>
      <c r="J576" s="137"/>
      <c r="K576" s="137"/>
      <c r="L576" s="137"/>
      <c r="M576" s="138"/>
      <c r="N576" s="138"/>
      <c r="O576" s="138"/>
    </row>
    <row r="577" ht="12.75" customHeight="1">
      <c r="A577" s="136"/>
      <c r="B577" s="137"/>
      <c r="C577" s="136"/>
      <c r="D577" s="136"/>
      <c r="E577" s="137"/>
      <c r="F577" s="137"/>
      <c r="G577" s="137"/>
      <c r="H577" s="138"/>
      <c r="I577" s="137"/>
      <c r="J577" s="137"/>
      <c r="K577" s="137"/>
      <c r="L577" s="137"/>
      <c r="M577" s="138"/>
      <c r="N577" s="138"/>
      <c r="O577" s="138"/>
    </row>
    <row r="578" ht="12.75" customHeight="1">
      <c r="A578" s="136"/>
      <c r="B578" s="137"/>
      <c r="C578" s="136"/>
      <c r="D578" s="136"/>
      <c r="E578" s="137"/>
      <c r="F578" s="137"/>
      <c r="G578" s="137"/>
      <c r="H578" s="138"/>
      <c r="I578" s="137"/>
      <c r="J578" s="137"/>
      <c r="K578" s="137"/>
      <c r="L578" s="137"/>
      <c r="M578" s="138"/>
      <c r="N578" s="138"/>
      <c r="O578" s="138"/>
    </row>
    <row r="579" ht="12.75" customHeight="1">
      <c r="A579" s="136"/>
      <c r="B579" s="137"/>
      <c r="C579" s="136"/>
      <c r="D579" s="136"/>
      <c r="E579" s="137"/>
      <c r="F579" s="137"/>
      <c r="G579" s="137"/>
      <c r="H579" s="138"/>
      <c r="I579" s="137"/>
      <c r="J579" s="137"/>
      <c r="K579" s="137"/>
      <c r="L579" s="137"/>
      <c r="M579" s="138"/>
      <c r="N579" s="138"/>
      <c r="O579" s="138"/>
    </row>
    <row r="580" ht="12.75" customHeight="1">
      <c r="A580" s="136"/>
      <c r="B580" s="137"/>
      <c r="C580" s="136"/>
      <c r="D580" s="136"/>
      <c r="E580" s="137"/>
      <c r="F580" s="137"/>
      <c r="G580" s="137"/>
      <c r="H580" s="138"/>
      <c r="I580" s="137"/>
      <c r="J580" s="137"/>
      <c r="K580" s="137"/>
      <c r="L580" s="137"/>
      <c r="M580" s="138"/>
      <c r="N580" s="138"/>
      <c r="O580" s="138"/>
    </row>
    <row r="581" ht="12.75" customHeight="1">
      <c r="A581" s="136"/>
      <c r="B581" s="137"/>
      <c r="C581" s="136"/>
      <c r="D581" s="136"/>
      <c r="E581" s="137"/>
      <c r="F581" s="137"/>
      <c r="G581" s="137"/>
      <c r="H581" s="138"/>
      <c r="I581" s="137"/>
      <c r="J581" s="137"/>
      <c r="K581" s="137"/>
      <c r="L581" s="137"/>
      <c r="M581" s="138"/>
      <c r="N581" s="138"/>
      <c r="O581" s="138"/>
    </row>
    <row r="582" ht="12.75" customHeight="1">
      <c r="A582" s="136"/>
      <c r="B582" s="137"/>
      <c r="C582" s="136"/>
      <c r="D582" s="136"/>
      <c r="E582" s="137"/>
      <c r="F582" s="137"/>
      <c r="G582" s="137"/>
      <c r="H582" s="138"/>
      <c r="I582" s="137"/>
      <c r="J582" s="137"/>
      <c r="K582" s="137"/>
      <c r="L582" s="137"/>
      <c r="M582" s="138"/>
      <c r="N582" s="138"/>
      <c r="O582" s="138"/>
    </row>
    <row r="583" ht="12.75" customHeight="1">
      <c r="A583" s="136"/>
      <c r="B583" s="137"/>
      <c r="C583" s="136"/>
      <c r="D583" s="136"/>
      <c r="E583" s="137"/>
      <c r="F583" s="137"/>
      <c r="G583" s="137"/>
      <c r="H583" s="138"/>
      <c r="I583" s="137"/>
      <c r="J583" s="137"/>
      <c r="K583" s="137"/>
      <c r="L583" s="137"/>
      <c r="M583" s="138"/>
      <c r="N583" s="138"/>
      <c r="O583" s="138"/>
    </row>
    <row r="584" ht="12.75" customHeight="1">
      <c r="A584" s="136"/>
      <c r="B584" s="137"/>
      <c r="C584" s="136"/>
      <c r="D584" s="136"/>
      <c r="E584" s="137"/>
      <c r="F584" s="137"/>
      <c r="G584" s="137"/>
      <c r="H584" s="138"/>
      <c r="I584" s="137"/>
      <c r="J584" s="137"/>
      <c r="K584" s="137"/>
      <c r="L584" s="137"/>
      <c r="M584" s="138"/>
      <c r="N584" s="138"/>
      <c r="O584" s="138"/>
    </row>
    <row r="585" ht="12.75" customHeight="1">
      <c r="A585" s="136"/>
      <c r="B585" s="137"/>
      <c r="C585" s="136"/>
      <c r="D585" s="136"/>
      <c r="E585" s="137"/>
      <c r="F585" s="137"/>
      <c r="G585" s="137"/>
      <c r="H585" s="138"/>
      <c r="I585" s="137"/>
      <c r="J585" s="137"/>
      <c r="K585" s="137"/>
      <c r="L585" s="137"/>
      <c r="M585" s="138"/>
      <c r="N585" s="138"/>
      <c r="O585" s="138"/>
    </row>
    <row r="586" ht="12.75" customHeight="1">
      <c r="A586" s="136"/>
      <c r="B586" s="137"/>
      <c r="C586" s="136"/>
      <c r="D586" s="136"/>
      <c r="E586" s="137"/>
      <c r="F586" s="137"/>
      <c r="G586" s="137"/>
      <c r="H586" s="138"/>
      <c r="I586" s="137"/>
      <c r="J586" s="137"/>
      <c r="K586" s="137"/>
      <c r="L586" s="137"/>
      <c r="M586" s="138"/>
      <c r="N586" s="138"/>
      <c r="O586" s="138"/>
    </row>
    <row r="587" ht="12.75" customHeight="1">
      <c r="A587" s="136"/>
      <c r="B587" s="137"/>
      <c r="C587" s="136"/>
      <c r="D587" s="136"/>
      <c r="E587" s="137"/>
      <c r="F587" s="137"/>
      <c r="G587" s="137"/>
      <c r="H587" s="138"/>
      <c r="I587" s="137"/>
      <c r="J587" s="137"/>
      <c r="K587" s="137"/>
      <c r="L587" s="137"/>
      <c r="M587" s="138"/>
      <c r="N587" s="138"/>
      <c r="O587" s="138"/>
    </row>
    <row r="588" ht="12.75" customHeight="1">
      <c r="A588" s="136"/>
      <c r="B588" s="137"/>
      <c r="C588" s="136"/>
      <c r="D588" s="136"/>
      <c r="E588" s="137"/>
      <c r="F588" s="137"/>
      <c r="G588" s="137"/>
      <c r="H588" s="138"/>
      <c r="I588" s="137"/>
      <c r="J588" s="137"/>
      <c r="K588" s="137"/>
      <c r="L588" s="137"/>
      <c r="M588" s="138"/>
      <c r="N588" s="138"/>
      <c r="O588" s="138"/>
    </row>
    <row r="589" ht="12.75" customHeight="1">
      <c r="A589" s="136"/>
      <c r="B589" s="137"/>
      <c r="C589" s="136"/>
      <c r="D589" s="136"/>
      <c r="E589" s="137"/>
      <c r="F589" s="137"/>
      <c r="G589" s="137"/>
      <c r="H589" s="138"/>
      <c r="I589" s="137"/>
      <c r="J589" s="137"/>
      <c r="K589" s="137"/>
      <c r="L589" s="137"/>
      <c r="M589" s="138"/>
      <c r="N589" s="138"/>
      <c r="O589" s="138"/>
    </row>
    <row r="590" ht="12.75" customHeight="1">
      <c r="A590" s="136"/>
      <c r="B590" s="137"/>
      <c r="C590" s="136"/>
      <c r="D590" s="136"/>
      <c r="E590" s="137"/>
      <c r="F590" s="137"/>
      <c r="G590" s="137"/>
      <c r="H590" s="138"/>
      <c r="I590" s="137"/>
      <c r="J590" s="137"/>
      <c r="K590" s="137"/>
      <c r="L590" s="137"/>
      <c r="M590" s="138"/>
      <c r="N590" s="138"/>
      <c r="O590" s="138"/>
    </row>
    <row r="591" ht="12.75" customHeight="1">
      <c r="A591" s="136"/>
      <c r="B591" s="137"/>
      <c r="C591" s="136"/>
      <c r="D591" s="136"/>
      <c r="E591" s="137"/>
      <c r="F591" s="137"/>
      <c r="G591" s="137"/>
      <c r="H591" s="138"/>
      <c r="I591" s="137"/>
      <c r="J591" s="137"/>
      <c r="K591" s="137"/>
      <c r="L591" s="137"/>
      <c r="M591" s="138"/>
      <c r="N591" s="138"/>
      <c r="O591" s="138"/>
    </row>
    <row r="592" ht="12.75" customHeight="1">
      <c r="A592" s="136"/>
      <c r="B592" s="137"/>
      <c r="C592" s="136"/>
      <c r="D592" s="136"/>
      <c r="E592" s="137"/>
      <c r="F592" s="137"/>
      <c r="G592" s="137"/>
      <c r="H592" s="138"/>
      <c r="I592" s="137"/>
      <c r="J592" s="137"/>
      <c r="K592" s="137"/>
      <c r="L592" s="137"/>
      <c r="M592" s="138"/>
      <c r="N592" s="138"/>
      <c r="O592" s="138"/>
    </row>
    <row r="593" ht="12.75" customHeight="1">
      <c r="A593" s="136"/>
      <c r="B593" s="137"/>
      <c r="C593" s="136"/>
      <c r="D593" s="136"/>
      <c r="E593" s="137"/>
      <c r="F593" s="137"/>
      <c r="G593" s="137"/>
      <c r="H593" s="138"/>
      <c r="I593" s="137"/>
      <c r="J593" s="137"/>
      <c r="K593" s="137"/>
      <c r="L593" s="137"/>
      <c r="M593" s="138"/>
      <c r="N593" s="138"/>
      <c r="O593" s="138"/>
    </row>
    <row r="594" ht="12.75" customHeight="1">
      <c r="A594" s="136"/>
      <c r="B594" s="137"/>
      <c r="C594" s="136"/>
      <c r="D594" s="136"/>
      <c r="E594" s="137"/>
      <c r="F594" s="137"/>
      <c r="G594" s="137"/>
      <c r="H594" s="138"/>
      <c r="I594" s="137"/>
      <c r="J594" s="137"/>
      <c r="K594" s="137"/>
      <c r="L594" s="137"/>
      <c r="M594" s="138"/>
      <c r="N594" s="138"/>
      <c r="O594" s="138"/>
    </row>
    <row r="595" ht="12.75" customHeight="1">
      <c r="A595" s="136"/>
      <c r="B595" s="137"/>
      <c r="C595" s="136"/>
      <c r="D595" s="136"/>
      <c r="E595" s="137"/>
      <c r="F595" s="137"/>
      <c r="G595" s="137"/>
      <c r="H595" s="138"/>
      <c r="I595" s="137"/>
      <c r="J595" s="137"/>
      <c r="K595" s="137"/>
      <c r="L595" s="137"/>
      <c r="M595" s="138"/>
      <c r="N595" s="138"/>
      <c r="O595" s="138"/>
    </row>
    <row r="596" ht="12.75" customHeight="1">
      <c r="A596" s="136"/>
      <c r="B596" s="137"/>
      <c r="C596" s="136"/>
      <c r="D596" s="136"/>
      <c r="E596" s="137"/>
      <c r="F596" s="137"/>
      <c r="G596" s="137"/>
      <c r="H596" s="138"/>
      <c r="I596" s="137"/>
      <c r="J596" s="137"/>
      <c r="K596" s="137"/>
      <c r="L596" s="137"/>
      <c r="M596" s="138"/>
      <c r="N596" s="138"/>
      <c r="O596" s="138"/>
    </row>
    <row r="597" ht="12.75" customHeight="1">
      <c r="A597" s="136"/>
      <c r="B597" s="137"/>
      <c r="C597" s="136"/>
      <c r="D597" s="136"/>
      <c r="E597" s="137"/>
      <c r="F597" s="137"/>
      <c r="G597" s="137"/>
      <c r="H597" s="138"/>
      <c r="I597" s="137"/>
      <c r="J597" s="137"/>
      <c r="K597" s="137"/>
      <c r="L597" s="137"/>
      <c r="M597" s="138"/>
      <c r="N597" s="138"/>
      <c r="O597" s="138"/>
    </row>
    <row r="598" ht="12.75" customHeight="1">
      <c r="A598" s="136"/>
      <c r="B598" s="137"/>
      <c r="C598" s="136"/>
      <c r="D598" s="136"/>
      <c r="E598" s="137"/>
      <c r="F598" s="137"/>
      <c r="G598" s="137"/>
      <c r="H598" s="138"/>
      <c r="I598" s="137"/>
      <c r="J598" s="137"/>
      <c r="K598" s="137"/>
      <c r="L598" s="137"/>
      <c r="M598" s="138"/>
      <c r="N598" s="138"/>
      <c r="O598" s="138"/>
    </row>
    <row r="599" ht="12.75" customHeight="1">
      <c r="A599" s="136"/>
      <c r="B599" s="137"/>
      <c r="C599" s="136"/>
      <c r="D599" s="136"/>
      <c r="E599" s="137"/>
      <c r="F599" s="137"/>
      <c r="G599" s="137"/>
      <c r="H599" s="138"/>
      <c r="I599" s="137"/>
      <c r="J599" s="137"/>
      <c r="K599" s="137"/>
      <c r="L599" s="137"/>
      <c r="M599" s="138"/>
      <c r="N599" s="138"/>
      <c r="O599" s="138"/>
    </row>
    <row r="600" ht="12.75" customHeight="1">
      <c r="A600" s="136"/>
      <c r="B600" s="137"/>
      <c r="C600" s="136"/>
      <c r="D600" s="136"/>
      <c r="E600" s="137"/>
      <c r="F600" s="137"/>
      <c r="G600" s="137"/>
      <c r="H600" s="138"/>
      <c r="I600" s="137"/>
      <c r="J600" s="137"/>
      <c r="K600" s="137"/>
      <c r="L600" s="137"/>
      <c r="M600" s="138"/>
      <c r="N600" s="138"/>
      <c r="O600" s="138"/>
    </row>
    <row r="601" ht="12.75" customHeight="1">
      <c r="A601" s="136"/>
      <c r="B601" s="137"/>
      <c r="C601" s="136"/>
      <c r="D601" s="136"/>
      <c r="E601" s="137"/>
      <c r="F601" s="137"/>
      <c r="G601" s="137"/>
      <c r="H601" s="138"/>
      <c r="I601" s="137"/>
      <c r="J601" s="137"/>
      <c r="K601" s="137"/>
      <c r="L601" s="137"/>
      <c r="M601" s="138"/>
      <c r="N601" s="138"/>
      <c r="O601" s="138"/>
    </row>
    <row r="602" ht="12.75" customHeight="1">
      <c r="A602" s="136"/>
      <c r="B602" s="137"/>
      <c r="C602" s="136"/>
      <c r="D602" s="136"/>
      <c r="E602" s="137"/>
      <c r="F602" s="137"/>
      <c r="G602" s="137"/>
      <c r="H602" s="138"/>
      <c r="I602" s="137"/>
      <c r="J602" s="137"/>
      <c r="K602" s="137"/>
      <c r="L602" s="137"/>
      <c r="M602" s="138"/>
      <c r="N602" s="138"/>
      <c r="O602" s="138"/>
    </row>
    <row r="603" ht="12.75" customHeight="1">
      <c r="A603" s="136"/>
      <c r="B603" s="137"/>
      <c r="C603" s="136"/>
      <c r="D603" s="136"/>
      <c r="E603" s="137"/>
      <c r="F603" s="137"/>
      <c r="G603" s="137"/>
      <c r="H603" s="138"/>
      <c r="I603" s="137"/>
      <c r="J603" s="137"/>
      <c r="K603" s="137"/>
      <c r="L603" s="137"/>
      <c r="M603" s="138"/>
      <c r="N603" s="138"/>
      <c r="O603" s="138"/>
    </row>
    <row r="604" ht="12.75" customHeight="1">
      <c r="A604" s="136"/>
      <c r="B604" s="137"/>
      <c r="C604" s="136"/>
      <c r="D604" s="136"/>
      <c r="E604" s="137"/>
      <c r="F604" s="137"/>
      <c r="G604" s="137"/>
      <c r="H604" s="138"/>
      <c r="I604" s="137"/>
      <c r="J604" s="137"/>
      <c r="K604" s="137"/>
      <c r="L604" s="137"/>
      <c r="M604" s="138"/>
      <c r="N604" s="138"/>
      <c r="O604" s="138"/>
    </row>
    <row r="605" ht="12.75" customHeight="1">
      <c r="A605" s="136"/>
      <c r="B605" s="137"/>
      <c r="C605" s="136"/>
      <c r="D605" s="136"/>
      <c r="E605" s="137"/>
      <c r="F605" s="137"/>
      <c r="G605" s="137"/>
      <c r="H605" s="138"/>
      <c r="I605" s="137"/>
      <c r="J605" s="137"/>
      <c r="K605" s="137"/>
      <c r="L605" s="137"/>
      <c r="M605" s="138"/>
      <c r="N605" s="138"/>
      <c r="O605" s="138"/>
    </row>
    <row r="606" ht="12.75" customHeight="1">
      <c r="A606" s="136"/>
      <c r="B606" s="137"/>
      <c r="C606" s="136"/>
      <c r="D606" s="136"/>
      <c r="E606" s="137"/>
      <c r="F606" s="137"/>
      <c r="G606" s="137"/>
      <c r="H606" s="138"/>
      <c r="I606" s="137"/>
      <c r="J606" s="137"/>
      <c r="K606" s="137"/>
      <c r="L606" s="137"/>
      <c r="M606" s="138"/>
      <c r="N606" s="138"/>
      <c r="O606" s="138"/>
    </row>
    <row r="607" ht="12.75" customHeight="1">
      <c r="A607" s="136"/>
      <c r="B607" s="137"/>
      <c r="C607" s="136"/>
      <c r="D607" s="136"/>
      <c r="E607" s="137"/>
      <c r="F607" s="137"/>
      <c r="G607" s="137"/>
      <c r="H607" s="138"/>
      <c r="I607" s="137"/>
      <c r="J607" s="137"/>
      <c r="K607" s="137"/>
      <c r="L607" s="137"/>
      <c r="M607" s="138"/>
      <c r="N607" s="138"/>
      <c r="O607" s="138"/>
    </row>
    <row r="608" ht="12.75" customHeight="1">
      <c r="A608" s="136"/>
      <c r="B608" s="137"/>
      <c r="C608" s="136"/>
      <c r="D608" s="136"/>
      <c r="E608" s="137"/>
      <c r="F608" s="137"/>
      <c r="G608" s="137"/>
      <c r="H608" s="138"/>
      <c r="I608" s="137"/>
      <c r="J608" s="137"/>
      <c r="K608" s="137"/>
      <c r="L608" s="137"/>
      <c r="M608" s="138"/>
      <c r="N608" s="138"/>
      <c r="O608" s="138"/>
    </row>
    <row r="609" ht="12.75" customHeight="1">
      <c r="A609" s="136"/>
      <c r="B609" s="137"/>
      <c r="C609" s="136"/>
      <c r="D609" s="136"/>
      <c r="E609" s="137"/>
      <c r="F609" s="137"/>
      <c r="G609" s="137"/>
      <c r="H609" s="138"/>
      <c r="I609" s="137"/>
      <c r="J609" s="137"/>
      <c r="K609" s="137"/>
      <c r="L609" s="137"/>
      <c r="M609" s="138"/>
      <c r="N609" s="138"/>
      <c r="O609" s="138"/>
    </row>
    <row r="610" ht="12.75" customHeight="1">
      <c r="A610" s="136"/>
      <c r="B610" s="137"/>
      <c r="C610" s="136"/>
      <c r="D610" s="136"/>
      <c r="E610" s="137"/>
      <c r="F610" s="137"/>
      <c r="G610" s="137"/>
      <c r="H610" s="138"/>
      <c r="I610" s="137"/>
      <c r="J610" s="137"/>
      <c r="K610" s="137"/>
      <c r="L610" s="137"/>
      <c r="M610" s="138"/>
      <c r="N610" s="138"/>
      <c r="O610" s="138"/>
    </row>
    <row r="611" ht="12.75" customHeight="1">
      <c r="A611" s="136"/>
      <c r="B611" s="137"/>
      <c r="C611" s="136"/>
      <c r="D611" s="136"/>
      <c r="E611" s="137"/>
      <c r="F611" s="137"/>
      <c r="G611" s="137"/>
      <c r="H611" s="138"/>
      <c r="I611" s="137"/>
      <c r="J611" s="137"/>
      <c r="K611" s="137"/>
      <c r="L611" s="137"/>
      <c r="M611" s="138"/>
      <c r="N611" s="138"/>
      <c r="O611" s="138"/>
    </row>
    <row r="612" ht="12.75" customHeight="1">
      <c r="A612" s="136"/>
      <c r="B612" s="137"/>
      <c r="C612" s="136"/>
      <c r="D612" s="136"/>
      <c r="E612" s="137"/>
      <c r="F612" s="137"/>
      <c r="G612" s="137"/>
      <c r="H612" s="138"/>
      <c r="I612" s="137"/>
      <c r="J612" s="137"/>
      <c r="K612" s="137"/>
      <c r="L612" s="137"/>
      <c r="M612" s="138"/>
      <c r="N612" s="138"/>
      <c r="O612" s="138"/>
    </row>
    <row r="613" ht="12.75" customHeight="1">
      <c r="A613" s="136"/>
      <c r="B613" s="137"/>
      <c r="C613" s="136"/>
      <c r="D613" s="136"/>
      <c r="E613" s="137"/>
      <c r="F613" s="137"/>
      <c r="G613" s="137"/>
      <c r="H613" s="138"/>
      <c r="I613" s="137"/>
      <c r="J613" s="137"/>
      <c r="K613" s="137"/>
      <c r="L613" s="137"/>
      <c r="M613" s="138"/>
      <c r="N613" s="138"/>
      <c r="O613" s="138"/>
    </row>
    <row r="614" ht="12.75" customHeight="1">
      <c r="A614" s="136"/>
      <c r="B614" s="137"/>
      <c r="C614" s="136"/>
      <c r="D614" s="136"/>
      <c r="E614" s="137"/>
      <c r="F614" s="137"/>
      <c r="G614" s="137"/>
      <c r="H614" s="138"/>
      <c r="I614" s="137"/>
      <c r="J614" s="137"/>
      <c r="K614" s="137"/>
      <c r="L614" s="137"/>
      <c r="M614" s="138"/>
      <c r="N614" s="138"/>
      <c r="O614" s="138"/>
    </row>
    <row r="615" ht="12.75" customHeight="1">
      <c r="A615" s="136"/>
      <c r="B615" s="137"/>
      <c r="C615" s="136"/>
      <c r="D615" s="136"/>
      <c r="E615" s="137"/>
      <c r="F615" s="137"/>
      <c r="G615" s="137"/>
      <c r="H615" s="138"/>
      <c r="I615" s="137"/>
      <c r="J615" s="137"/>
      <c r="K615" s="137"/>
      <c r="L615" s="137"/>
      <c r="M615" s="138"/>
      <c r="N615" s="138"/>
      <c r="O615" s="138"/>
    </row>
    <row r="616" ht="12.75" customHeight="1">
      <c r="A616" s="136"/>
      <c r="B616" s="137"/>
      <c r="C616" s="136"/>
      <c r="D616" s="136"/>
      <c r="E616" s="137"/>
      <c r="F616" s="137"/>
      <c r="G616" s="137"/>
      <c r="H616" s="138"/>
      <c r="I616" s="137"/>
      <c r="J616" s="137"/>
      <c r="K616" s="137"/>
      <c r="L616" s="137"/>
      <c r="M616" s="138"/>
      <c r="N616" s="138"/>
      <c r="O616" s="138"/>
    </row>
    <row r="617" ht="12.75" customHeight="1">
      <c r="A617" s="136"/>
      <c r="B617" s="137"/>
      <c r="C617" s="136"/>
      <c r="D617" s="136"/>
      <c r="E617" s="137"/>
      <c r="F617" s="137"/>
      <c r="G617" s="137"/>
      <c r="H617" s="138"/>
      <c r="I617" s="137"/>
      <c r="J617" s="137"/>
      <c r="K617" s="137"/>
      <c r="L617" s="137"/>
      <c r="M617" s="138"/>
      <c r="N617" s="138"/>
      <c r="O617" s="138"/>
    </row>
    <row r="618" ht="12.75" customHeight="1">
      <c r="A618" s="136"/>
      <c r="B618" s="137"/>
      <c r="C618" s="136"/>
      <c r="D618" s="136"/>
      <c r="E618" s="137"/>
      <c r="F618" s="137"/>
      <c r="G618" s="137"/>
      <c r="H618" s="138"/>
      <c r="I618" s="137"/>
      <c r="J618" s="137"/>
      <c r="K618" s="137"/>
      <c r="L618" s="137"/>
      <c r="M618" s="138"/>
      <c r="N618" s="138"/>
      <c r="O618" s="138"/>
    </row>
    <row r="619" ht="12.75" customHeight="1">
      <c r="A619" s="136"/>
      <c r="B619" s="137"/>
      <c r="C619" s="136"/>
      <c r="D619" s="136"/>
      <c r="E619" s="137"/>
      <c r="F619" s="137"/>
      <c r="G619" s="137"/>
      <c r="H619" s="138"/>
      <c r="I619" s="137"/>
      <c r="J619" s="137"/>
      <c r="K619" s="137"/>
      <c r="L619" s="137"/>
      <c r="M619" s="138"/>
      <c r="N619" s="138"/>
      <c r="O619" s="138"/>
    </row>
    <row r="620" ht="12.75" customHeight="1">
      <c r="A620" s="136"/>
      <c r="B620" s="137"/>
      <c r="C620" s="136"/>
      <c r="D620" s="136"/>
      <c r="E620" s="137"/>
      <c r="F620" s="137"/>
      <c r="G620" s="137"/>
      <c r="H620" s="138"/>
      <c r="I620" s="137"/>
      <c r="J620" s="137"/>
      <c r="K620" s="137"/>
      <c r="L620" s="137"/>
      <c r="M620" s="138"/>
      <c r="N620" s="138"/>
      <c r="O620" s="138"/>
    </row>
    <row r="621" ht="12.75" customHeight="1">
      <c r="A621" s="136"/>
      <c r="B621" s="137"/>
      <c r="C621" s="136"/>
      <c r="D621" s="136"/>
      <c r="E621" s="137"/>
      <c r="F621" s="137"/>
      <c r="G621" s="137"/>
      <c r="H621" s="138"/>
      <c r="I621" s="137"/>
      <c r="J621" s="137"/>
      <c r="K621" s="137"/>
      <c r="L621" s="137"/>
      <c r="M621" s="138"/>
      <c r="N621" s="138"/>
      <c r="O621" s="138"/>
    </row>
    <row r="622" ht="12.75" customHeight="1">
      <c r="A622" s="136"/>
      <c r="B622" s="137"/>
      <c r="C622" s="136"/>
      <c r="D622" s="136"/>
      <c r="E622" s="137"/>
      <c r="F622" s="137"/>
      <c r="G622" s="137"/>
      <c r="H622" s="138"/>
      <c r="I622" s="137"/>
      <c r="J622" s="137"/>
      <c r="K622" s="137"/>
      <c r="L622" s="137"/>
      <c r="M622" s="138"/>
      <c r="N622" s="138"/>
      <c r="O622" s="138"/>
    </row>
    <row r="623" ht="12.75" customHeight="1">
      <c r="A623" s="136"/>
      <c r="B623" s="137"/>
      <c r="C623" s="136"/>
      <c r="D623" s="136"/>
      <c r="E623" s="137"/>
      <c r="F623" s="137"/>
      <c r="G623" s="137"/>
      <c r="H623" s="138"/>
      <c r="I623" s="137"/>
      <c r="J623" s="137"/>
      <c r="K623" s="137"/>
      <c r="L623" s="137"/>
      <c r="M623" s="138"/>
      <c r="N623" s="138"/>
      <c r="O623" s="138"/>
    </row>
    <row r="624" ht="12.75" customHeight="1">
      <c r="A624" s="136"/>
      <c r="B624" s="137"/>
      <c r="C624" s="136"/>
      <c r="D624" s="136"/>
      <c r="E624" s="137"/>
      <c r="F624" s="137"/>
      <c r="G624" s="137"/>
      <c r="H624" s="138"/>
      <c r="I624" s="137"/>
      <c r="J624" s="137"/>
      <c r="K624" s="137"/>
      <c r="L624" s="137"/>
      <c r="M624" s="138"/>
      <c r="N624" s="138"/>
      <c r="O624" s="138"/>
    </row>
    <row r="625" ht="12.75" customHeight="1">
      <c r="A625" s="136"/>
      <c r="B625" s="137"/>
      <c r="C625" s="136"/>
      <c r="D625" s="136"/>
      <c r="E625" s="137"/>
      <c r="F625" s="137"/>
      <c r="G625" s="137"/>
      <c r="H625" s="138"/>
      <c r="I625" s="137"/>
      <c r="J625" s="137"/>
      <c r="K625" s="137"/>
      <c r="L625" s="137"/>
      <c r="M625" s="138"/>
      <c r="N625" s="138"/>
      <c r="O625" s="138"/>
    </row>
    <row r="626" ht="12.75" customHeight="1">
      <c r="A626" s="136"/>
      <c r="B626" s="137"/>
      <c r="C626" s="136"/>
      <c r="D626" s="136"/>
      <c r="E626" s="137"/>
      <c r="F626" s="137"/>
      <c r="G626" s="137"/>
      <c r="H626" s="138"/>
      <c r="I626" s="137"/>
      <c r="J626" s="137"/>
      <c r="K626" s="137"/>
      <c r="L626" s="137"/>
      <c r="M626" s="138"/>
      <c r="N626" s="138"/>
      <c r="O626" s="138"/>
    </row>
    <row r="627" ht="12.75" customHeight="1">
      <c r="A627" s="136"/>
      <c r="B627" s="137"/>
      <c r="C627" s="136"/>
      <c r="D627" s="136"/>
      <c r="E627" s="137"/>
      <c r="F627" s="137"/>
      <c r="G627" s="137"/>
      <c r="H627" s="138"/>
      <c r="I627" s="137"/>
      <c r="J627" s="137"/>
      <c r="K627" s="137"/>
      <c r="L627" s="137"/>
      <c r="M627" s="138"/>
      <c r="N627" s="138"/>
      <c r="O627" s="138"/>
    </row>
    <row r="628" ht="12.75" customHeight="1">
      <c r="A628" s="136"/>
      <c r="B628" s="137"/>
      <c r="C628" s="136"/>
      <c r="D628" s="136"/>
      <c r="E628" s="137"/>
      <c r="F628" s="137"/>
      <c r="G628" s="137"/>
      <c r="H628" s="138"/>
      <c r="I628" s="137"/>
      <c r="J628" s="137"/>
      <c r="K628" s="137"/>
      <c r="L628" s="137"/>
      <c r="M628" s="138"/>
      <c r="N628" s="138"/>
      <c r="O628" s="138"/>
    </row>
    <row r="629" ht="12.75" customHeight="1">
      <c r="A629" s="136"/>
      <c r="B629" s="137"/>
      <c r="C629" s="136"/>
      <c r="D629" s="136"/>
      <c r="E629" s="137"/>
      <c r="F629" s="137"/>
      <c r="G629" s="137"/>
      <c r="H629" s="138"/>
      <c r="I629" s="137"/>
      <c r="J629" s="137"/>
      <c r="K629" s="137"/>
      <c r="L629" s="137"/>
      <c r="M629" s="138"/>
      <c r="N629" s="138"/>
      <c r="O629" s="138"/>
    </row>
    <row r="630" ht="12.75" customHeight="1">
      <c r="A630" s="136"/>
      <c r="B630" s="137"/>
      <c r="C630" s="136"/>
      <c r="D630" s="136"/>
      <c r="E630" s="137"/>
      <c r="F630" s="137"/>
      <c r="G630" s="137"/>
      <c r="H630" s="138"/>
      <c r="I630" s="137"/>
      <c r="J630" s="137"/>
      <c r="K630" s="137"/>
      <c r="L630" s="137"/>
      <c r="M630" s="138"/>
      <c r="N630" s="138"/>
      <c r="O630" s="138"/>
    </row>
    <row r="631" ht="12.75" customHeight="1">
      <c r="A631" s="136"/>
      <c r="B631" s="137"/>
      <c r="C631" s="136"/>
      <c r="D631" s="136"/>
      <c r="E631" s="137"/>
      <c r="F631" s="137"/>
      <c r="G631" s="137"/>
      <c r="H631" s="138"/>
      <c r="I631" s="137"/>
      <c r="J631" s="137"/>
      <c r="K631" s="137"/>
      <c r="L631" s="137"/>
      <c r="M631" s="138"/>
      <c r="N631" s="138"/>
      <c r="O631" s="138"/>
    </row>
    <row r="632" ht="12.75" customHeight="1">
      <c r="A632" s="136"/>
      <c r="B632" s="137"/>
      <c r="C632" s="136"/>
      <c r="D632" s="136"/>
      <c r="E632" s="137"/>
      <c r="F632" s="137"/>
      <c r="G632" s="137"/>
      <c r="H632" s="138"/>
      <c r="I632" s="137"/>
      <c r="J632" s="137"/>
      <c r="K632" s="137"/>
      <c r="L632" s="137"/>
      <c r="M632" s="138"/>
      <c r="N632" s="138"/>
      <c r="O632" s="138"/>
    </row>
    <row r="633" ht="12.75" customHeight="1">
      <c r="A633" s="136"/>
      <c r="B633" s="137"/>
      <c r="C633" s="136"/>
      <c r="D633" s="136"/>
      <c r="E633" s="137"/>
      <c r="F633" s="137"/>
      <c r="G633" s="137"/>
      <c r="H633" s="138"/>
      <c r="I633" s="137"/>
      <c r="J633" s="137"/>
      <c r="K633" s="137"/>
      <c r="L633" s="137"/>
      <c r="M633" s="138"/>
      <c r="N633" s="138"/>
      <c r="O633" s="138"/>
    </row>
    <row r="634" ht="12.75" customHeight="1">
      <c r="A634" s="136"/>
      <c r="B634" s="137"/>
      <c r="C634" s="136"/>
      <c r="D634" s="136"/>
      <c r="E634" s="137"/>
      <c r="F634" s="137"/>
      <c r="G634" s="137"/>
      <c r="H634" s="138"/>
      <c r="I634" s="137"/>
      <c r="J634" s="137"/>
      <c r="K634" s="137"/>
      <c r="L634" s="137"/>
      <c r="M634" s="138"/>
      <c r="N634" s="138"/>
      <c r="O634" s="138"/>
    </row>
    <row r="635" ht="12.75" customHeight="1">
      <c r="A635" s="136"/>
      <c r="B635" s="137"/>
      <c r="C635" s="136"/>
      <c r="D635" s="136"/>
      <c r="E635" s="137"/>
      <c r="F635" s="137"/>
      <c r="G635" s="137"/>
      <c r="H635" s="138"/>
      <c r="I635" s="137"/>
      <c r="J635" s="137"/>
      <c r="K635" s="137"/>
      <c r="L635" s="137"/>
      <c r="M635" s="138"/>
      <c r="N635" s="138"/>
      <c r="O635" s="138"/>
    </row>
    <row r="636" ht="12.75" customHeight="1">
      <c r="A636" s="136"/>
      <c r="B636" s="137"/>
      <c r="C636" s="136"/>
      <c r="D636" s="136"/>
      <c r="E636" s="137"/>
      <c r="F636" s="137"/>
      <c r="G636" s="137"/>
      <c r="H636" s="138"/>
      <c r="I636" s="137"/>
      <c r="J636" s="137"/>
      <c r="K636" s="137"/>
      <c r="L636" s="137"/>
      <c r="M636" s="138"/>
      <c r="N636" s="138"/>
      <c r="O636" s="138"/>
    </row>
    <row r="637" ht="12.75" customHeight="1">
      <c r="A637" s="136"/>
      <c r="B637" s="137"/>
      <c r="C637" s="136"/>
      <c r="D637" s="136"/>
      <c r="E637" s="137"/>
      <c r="F637" s="137"/>
      <c r="G637" s="137"/>
      <c r="H637" s="138"/>
      <c r="I637" s="137"/>
      <c r="J637" s="137"/>
      <c r="K637" s="137"/>
      <c r="L637" s="137"/>
      <c r="M637" s="138"/>
      <c r="N637" s="138"/>
      <c r="O637" s="138"/>
    </row>
    <row r="638" ht="12.75" customHeight="1">
      <c r="A638" s="136"/>
      <c r="B638" s="137"/>
      <c r="C638" s="136"/>
      <c r="D638" s="136"/>
      <c r="E638" s="137"/>
      <c r="F638" s="137"/>
      <c r="G638" s="137"/>
      <c r="H638" s="138"/>
      <c r="I638" s="137"/>
      <c r="J638" s="137"/>
      <c r="K638" s="137"/>
      <c r="L638" s="137"/>
      <c r="M638" s="138"/>
      <c r="N638" s="138"/>
      <c r="O638" s="138"/>
    </row>
    <row r="639" ht="12.75" customHeight="1">
      <c r="A639" s="136"/>
      <c r="B639" s="137"/>
      <c r="C639" s="136"/>
      <c r="D639" s="136"/>
      <c r="E639" s="137"/>
      <c r="F639" s="137"/>
      <c r="G639" s="137"/>
      <c r="H639" s="138"/>
      <c r="I639" s="137"/>
      <c r="J639" s="137"/>
      <c r="K639" s="137"/>
      <c r="L639" s="137"/>
      <c r="M639" s="138"/>
      <c r="N639" s="138"/>
      <c r="O639" s="138"/>
    </row>
    <row r="640" ht="12.75" customHeight="1">
      <c r="A640" s="136"/>
      <c r="B640" s="137"/>
      <c r="C640" s="136"/>
      <c r="D640" s="136"/>
      <c r="E640" s="137"/>
      <c r="F640" s="137"/>
      <c r="G640" s="137"/>
      <c r="H640" s="138"/>
      <c r="I640" s="137"/>
      <c r="J640" s="137"/>
      <c r="K640" s="137"/>
      <c r="L640" s="137"/>
      <c r="M640" s="138"/>
      <c r="N640" s="138"/>
      <c r="O640" s="138"/>
    </row>
    <row r="641" ht="12.75" customHeight="1">
      <c r="A641" s="136"/>
      <c r="B641" s="137"/>
      <c r="C641" s="136"/>
      <c r="D641" s="136"/>
      <c r="E641" s="137"/>
      <c r="F641" s="137"/>
      <c r="G641" s="137"/>
      <c r="H641" s="138"/>
      <c r="I641" s="137"/>
      <c r="J641" s="137"/>
      <c r="K641" s="137"/>
      <c r="L641" s="137"/>
      <c r="M641" s="138"/>
      <c r="N641" s="138"/>
      <c r="O641" s="138"/>
    </row>
    <row r="642" ht="12.75" customHeight="1">
      <c r="A642" s="136"/>
      <c r="B642" s="137"/>
      <c r="C642" s="136"/>
      <c r="D642" s="136"/>
      <c r="E642" s="137"/>
      <c r="F642" s="137"/>
      <c r="G642" s="137"/>
      <c r="H642" s="138"/>
      <c r="I642" s="137"/>
      <c r="J642" s="137"/>
      <c r="K642" s="137"/>
      <c r="L642" s="137"/>
      <c r="M642" s="138"/>
      <c r="N642" s="138"/>
      <c r="O642" s="138"/>
    </row>
    <row r="643" ht="12.75" customHeight="1">
      <c r="A643" s="136"/>
      <c r="B643" s="137"/>
      <c r="C643" s="136"/>
      <c r="D643" s="136"/>
      <c r="E643" s="137"/>
      <c r="F643" s="137"/>
      <c r="G643" s="137"/>
      <c r="H643" s="138"/>
      <c r="I643" s="137"/>
      <c r="J643" s="137"/>
      <c r="K643" s="137"/>
      <c r="L643" s="137"/>
      <c r="M643" s="138"/>
      <c r="N643" s="138"/>
      <c r="O643" s="138"/>
    </row>
    <row r="644" ht="12.75" customHeight="1">
      <c r="A644" s="136"/>
      <c r="B644" s="137"/>
      <c r="C644" s="136"/>
      <c r="D644" s="136"/>
      <c r="E644" s="137"/>
      <c r="F644" s="137"/>
      <c r="G644" s="137"/>
      <c r="H644" s="138"/>
      <c r="I644" s="137"/>
      <c r="J644" s="137"/>
      <c r="K644" s="137"/>
      <c r="L644" s="137"/>
      <c r="M644" s="138"/>
      <c r="N644" s="138"/>
      <c r="O644" s="138"/>
    </row>
    <row r="645" ht="12.75" customHeight="1">
      <c r="A645" s="136"/>
      <c r="B645" s="137"/>
      <c r="C645" s="136"/>
      <c r="D645" s="136"/>
      <c r="E645" s="137"/>
      <c r="F645" s="137"/>
      <c r="G645" s="137"/>
      <c r="H645" s="138"/>
      <c r="I645" s="137"/>
      <c r="J645" s="137"/>
      <c r="K645" s="137"/>
      <c r="L645" s="137"/>
      <c r="M645" s="138"/>
      <c r="N645" s="138"/>
      <c r="O645" s="138"/>
    </row>
    <row r="646" ht="12.75" customHeight="1">
      <c r="A646" s="136"/>
      <c r="B646" s="137"/>
      <c r="C646" s="136"/>
      <c r="D646" s="136"/>
      <c r="E646" s="137"/>
      <c r="F646" s="137"/>
      <c r="G646" s="137"/>
      <c r="H646" s="138"/>
      <c r="I646" s="137"/>
      <c r="J646" s="137"/>
      <c r="K646" s="137"/>
      <c r="L646" s="137"/>
      <c r="M646" s="138"/>
      <c r="N646" s="138"/>
      <c r="O646" s="138"/>
    </row>
    <row r="647" ht="12.75" customHeight="1">
      <c r="A647" s="136"/>
      <c r="B647" s="137"/>
      <c r="C647" s="136"/>
      <c r="D647" s="136"/>
      <c r="E647" s="137"/>
      <c r="F647" s="137"/>
      <c r="G647" s="137"/>
      <c r="H647" s="138"/>
      <c r="I647" s="137"/>
      <c r="J647" s="137"/>
      <c r="K647" s="137"/>
      <c r="L647" s="137"/>
      <c r="M647" s="138"/>
      <c r="N647" s="138"/>
      <c r="O647" s="138"/>
    </row>
    <row r="648" ht="12.75" customHeight="1">
      <c r="A648" s="136"/>
      <c r="B648" s="137"/>
      <c r="C648" s="136"/>
      <c r="D648" s="136"/>
      <c r="E648" s="137"/>
      <c r="F648" s="137"/>
      <c r="G648" s="137"/>
      <c r="H648" s="138"/>
      <c r="I648" s="137"/>
      <c r="J648" s="137"/>
      <c r="K648" s="137"/>
      <c r="L648" s="137"/>
      <c r="M648" s="138"/>
      <c r="N648" s="138"/>
      <c r="O648" s="138"/>
    </row>
    <row r="649" ht="12.75" customHeight="1">
      <c r="A649" s="136"/>
      <c r="B649" s="137"/>
      <c r="C649" s="136"/>
      <c r="D649" s="136"/>
      <c r="E649" s="137"/>
      <c r="F649" s="137"/>
      <c r="G649" s="137"/>
      <c r="H649" s="138"/>
      <c r="I649" s="137"/>
      <c r="J649" s="137"/>
      <c r="K649" s="137"/>
      <c r="L649" s="137"/>
      <c r="M649" s="138"/>
      <c r="N649" s="138"/>
      <c r="O649" s="138"/>
    </row>
    <row r="650" ht="12.75" customHeight="1">
      <c r="A650" s="136"/>
      <c r="B650" s="137"/>
      <c r="C650" s="136"/>
      <c r="D650" s="136"/>
      <c r="E650" s="137"/>
      <c r="F650" s="137"/>
      <c r="G650" s="137"/>
      <c r="H650" s="138"/>
      <c r="I650" s="137"/>
      <c r="J650" s="137"/>
      <c r="K650" s="137"/>
      <c r="L650" s="137"/>
      <c r="M650" s="138"/>
      <c r="N650" s="138"/>
      <c r="O650" s="138"/>
    </row>
    <row r="651" ht="12.75" customHeight="1">
      <c r="A651" s="136"/>
      <c r="B651" s="137"/>
      <c r="C651" s="136"/>
      <c r="D651" s="136"/>
      <c r="E651" s="137"/>
      <c r="F651" s="137"/>
      <c r="G651" s="137"/>
      <c r="H651" s="138"/>
      <c r="I651" s="137"/>
      <c r="J651" s="137"/>
      <c r="K651" s="137"/>
      <c r="L651" s="137"/>
      <c r="M651" s="138"/>
      <c r="N651" s="138"/>
      <c r="O651" s="138"/>
    </row>
    <row r="652" ht="12.75" customHeight="1">
      <c r="A652" s="136"/>
      <c r="B652" s="137"/>
      <c r="C652" s="136"/>
      <c r="D652" s="136"/>
      <c r="E652" s="137"/>
      <c r="F652" s="137"/>
      <c r="G652" s="137"/>
      <c r="H652" s="138"/>
      <c r="I652" s="137"/>
      <c r="J652" s="137"/>
      <c r="K652" s="137"/>
      <c r="L652" s="137"/>
      <c r="M652" s="138"/>
      <c r="N652" s="138"/>
      <c r="O652" s="138"/>
    </row>
    <row r="653" ht="12.75" customHeight="1">
      <c r="A653" s="136"/>
      <c r="B653" s="137"/>
      <c r="C653" s="136"/>
      <c r="D653" s="136"/>
      <c r="E653" s="137"/>
      <c r="F653" s="137"/>
      <c r="G653" s="137"/>
      <c r="H653" s="138"/>
      <c r="I653" s="137"/>
      <c r="J653" s="137"/>
      <c r="K653" s="137"/>
      <c r="L653" s="137"/>
      <c r="M653" s="138"/>
      <c r="N653" s="138"/>
      <c r="O653" s="138"/>
    </row>
    <row r="654" ht="12.75" customHeight="1">
      <c r="A654" s="136"/>
      <c r="B654" s="137"/>
      <c r="C654" s="136"/>
      <c r="D654" s="136"/>
      <c r="E654" s="137"/>
      <c r="F654" s="137"/>
      <c r="G654" s="137"/>
      <c r="H654" s="138"/>
      <c r="I654" s="137"/>
      <c r="J654" s="137"/>
      <c r="K654" s="137"/>
      <c r="L654" s="137"/>
      <c r="M654" s="138"/>
      <c r="N654" s="138"/>
      <c r="O654" s="138"/>
    </row>
    <row r="655" ht="12.75" customHeight="1">
      <c r="A655" s="136"/>
      <c r="B655" s="137"/>
      <c r="C655" s="136"/>
      <c r="D655" s="136"/>
      <c r="E655" s="137"/>
      <c r="F655" s="137"/>
      <c r="G655" s="137"/>
      <c r="H655" s="138"/>
      <c r="I655" s="137"/>
      <c r="J655" s="137"/>
      <c r="K655" s="137"/>
      <c r="L655" s="137"/>
      <c r="M655" s="138"/>
      <c r="N655" s="138"/>
      <c r="O655" s="138"/>
    </row>
    <row r="656" ht="12.75" customHeight="1">
      <c r="A656" s="136"/>
      <c r="B656" s="137"/>
      <c r="C656" s="136"/>
      <c r="D656" s="136"/>
      <c r="E656" s="137"/>
      <c r="F656" s="137"/>
      <c r="G656" s="137"/>
      <c r="H656" s="138"/>
      <c r="I656" s="137"/>
      <c r="J656" s="137"/>
      <c r="K656" s="137"/>
      <c r="L656" s="137"/>
      <c r="M656" s="138"/>
      <c r="N656" s="138"/>
      <c r="O656" s="138"/>
    </row>
    <row r="657" ht="12.75" customHeight="1">
      <c r="A657" s="136"/>
      <c r="B657" s="137"/>
      <c r="C657" s="136"/>
      <c r="D657" s="136"/>
      <c r="E657" s="137"/>
      <c r="F657" s="137"/>
      <c r="G657" s="137"/>
      <c r="H657" s="138"/>
      <c r="I657" s="137"/>
      <c r="J657" s="137"/>
      <c r="K657" s="137"/>
      <c r="L657" s="137"/>
      <c r="M657" s="138"/>
      <c r="N657" s="138"/>
      <c r="O657" s="138"/>
    </row>
    <row r="658" ht="12.75" customHeight="1">
      <c r="A658" s="136"/>
      <c r="B658" s="137"/>
      <c r="C658" s="136"/>
      <c r="D658" s="136"/>
      <c r="E658" s="137"/>
      <c r="F658" s="137"/>
      <c r="G658" s="137"/>
      <c r="H658" s="138"/>
      <c r="I658" s="137"/>
      <c r="J658" s="137"/>
      <c r="K658" s="137"/>
      <c r="L658" s="137"/>
      <c r="M658" s="138"/>
      <c r="N658" s="138"/>
      <c r="O658" s="138"/>
    </row>
    <row r="659" ht="12.75" customHeight="1">
      <c r="A659" s="136"/>
      <c r="B659" s="137"/>
      <c r="C659" s="136"/>
      <c r="D659" s="136"/>
      <c r="E659" s="137"/>
      <c r="F659" s="137"/>
      <c r="G659" s="137"/>
      <c r="H659" s="138"/>
      <c r="I659" s="137"/>
      <c r="J659" s="137"/>
      <c r="K659" s="137"/>
      <c r="L659" s="137"/>
      <c r="M659" s="138"/>
      <c r="N659" s="138"/>
      <c r="O659" s="138"/>
    </row>
    <row r="660" ht="12.75" customHeight="1">
      <c r="A660" s="136"/>
      <c r="B660" s="137"/>
      <c r="C660" s="136"/>
      <c r="D660" s="136"/>
      <c r="E660" s="137"/>
      <c r="F660" s="137"/>
      <c r="G660" s="137"/>
      <c r="H660" s="138"/>
      <c r="I660" s="137"/>
      <c r="J660" s="137"/>
      <c r="K660" s="137"/>
      <c r="L660" s="137"/>
      <c r="M660" s="138"/>
      <c r="N660" s="138"/>
      <c r="O660" s="138"/>
    </row>
    <row r="661" ht="12.75" customHeight="1">
      <c r="A661" s="136"/>
      <c r="B661" s="137"/>
      <c r="C661" s="136"/>
      <c r="D661" s="136"/>
      <c r="E661" s="137"/>
      <c r="F661" s="137"/>
      <c r="G661" s="137"/>
      <c r="H661" s="138"/>
      <c r="I661" s="137"/>
      <c r="J661" s="137"/>
      <c r="K661" s="137"/>
      <c r="L661" s="137"/>
      <c r="M661" s="138"/>
      <c r="N661" s="138"/>
      <c r="O661" s="138"/>
    </row>
    <row r="662" ht="12.75" customHeight="1">
      <c r="A662" s="136"/>
      <c r="B662" s="137"/>
      <c r="C662" s="136"/>
      <c r="D662" s="136"/>
      <c r="E662" s="137"/>
      <c r="F662" s="137"/>
      <c r="G662" s="137"/>
      <c r="H662" s="138"/>
      <c r="I662" s="137"/>
      <c r="J662" s="137"/>
      <c r="K662" s="137"/>
      <c r="L662" s="137"/>
      <c r="M662" s="138"/>
      <c r="N662" s="138"/>
      <c r="O662" s="138"/>
    </row>
    <row r="663" ht="12.75" customHeight="1">
      <c r="A663" s="136"/>
      <c r="B663" s="137"/>
      <c r="C663" s="136"/>
      <c r="D663" s="136"/>
      <c r="E663" s="137"/>
      <c r="F663" s="137"/>
      <c r="G663" s="137"/>
      <c r="H663" s="138"/>
      <c r="I663" s="137"/>
      <c r="J663" s="137"/>
      <c r="K663" s="137"/>
      <c r="L663" s="137"/>
      <c r="M663" s="138"/>
      <c r="N663" s="138"/>
      <c r="O663" s="138"/>
    </row>
    <row r="664" ht="12.75" customHeight="1">
      <c r="A664" s="136"/>
      <c r="B664" s="137"/>
      <c r="C664" s="136"/>
      <c r="D664" s="136"/>
      <c r="E664" s="137"/>
      <c r="F664" s="137"/>
      <c r="G664" s="137"/>
      <c r="H664" s="138"/>
      <c r="I664" s="137"/>
      <c r="J664" s="137"/>
      <c r="K664" s="137"/>
      <c r="L664" s="137"/>
      <c r="M664" s="138"/>
      <c r="N664" s="138"/>
      <c r="O664" s="138"/>
    </row>
    <row r="665" ht="12.75" customHeight="1">
      <c r="A665" s="136"/>
      <c r="B665" s="137"/>
      <c r="C665" s="136"/>
      <c r="D665" s="136"/>
      <c r="E665" s="137"/>
      <c r="F665" s="137"/>
      <c r="G665" s="137"/>
      <c r="H665" s="138"/>
      <c r="I665" s="137"/>
      <c r="J665" s="137"/>
      <c r="K665" s="137"/>
      <c r="L665" s="137"/>
      <c r="M665" s="138"/>
      <c r="N665" s="138"/>
      <c r="O665" s="138"/>
    </row>
    <row r="666" ht="12.75" customHeight="1">
      <c r="A666" s="136"/>
      <c r="B666" s="137"/>
      <c r="C666" s="136"/>
      <c r="D666" s="136"/>
      <c r="E666" s="137"/>
      <c r="F666" s="137"/>
      <c r="G666" s="137"/>
      <c r="H666" s="138"/>
      <c r="I666" s="137"/>
      <c r="J666" s="137"/>
      <c r="K666" s="137"/>
      <c r="L666" s="137"/>
      <c r="M666" s="138"/>
      <c r="N666" s="138"/>
      <c r="O666" s="138"/>
    </row>
    <row r="667" ht="12.75" customHeight="1">
      <c r="A667" s="136"/>
      <c r="B667" s="137"/>
      <c r="C667" s="136"/>
      <c r="D667" s="136"/>
      <c r="E667" s="137"/>
      <c r="F667" s="137"/>
      <c r="G667" s="137"/>
      <c r="H667" s="138"/>
      <c r="I667" s="137"/>
      <c r="J667" s="137"/>
      <c r="K667" s="137"/>
      <c r="L667" s="137"/>
      <c r="M667" s="138"/>
      <c r="N667" s="138"/>
      <c r="O667" s="138"/>
    </row>
    <row r="668" ht="12.75" customHeight="1">
      <c r="A668" s="136"/>
      <c r="B668" s="137"/>
      <c r="C668" s="136"/>
      <c r="D668" s="136"/>
      <c r="E668" s="137"/>
      <c r="F668" s="137"/>
      <c r="G668" s="137"/>
      <c r="H668" s="138"/>
      <c r="I668" s="137"/>
      <c r="J668" s="137"/>
      <c r="K668" s="137"/>
      <c r="L668" s="137"/>
      <c r="M668" s="138"/>
      <c r="N668" s="138"/>
      <c r="O668" s="138"/>
    </row>
    <row r="669" ht="12.75" customHeight="1">
      <c r="A669" s="136"/>
      <c r="B669" s="137"/>
      <c r="C669" s="136"/>
      <c r="D669" s="136"/>
      <c r="E669" s="137"/>
      <c r="F669" s="137"/>
      <c r="G669" s="137"/>
      <c r="H669" s="138"/>
      <c r="I669" s="137"/>
      <c r="J669" s="137"/>
      <c r="K669" s="137"/>
      <c r="L669" s="137"/>
      <c r="M669" s="138"/>
      <c r="N669" s="138"/>
      <c r="O669" s="138"/>
    </row>
    <row r="670" ht="12.75" customHeight="1">
      <c r="A670" s="136"/>
      <c r="B670" s="137"/>
      <c r="C670" s="136"/>
      <c r="D670" s="136"/>
      <c r="E670" s="137"/>
      <c r="F670" s="137"/>
      <c r="G670" s="137"/>
      <c r="H670" s="138"/>
      <c r="I670" s="137"/>
      <c r="J670" s="137"/>
      <c r="K670" s="137"/>
      <c r="L670" s="137"/>
      <c r="M670" s="138"/>
      <c r="N670" s="138"/>
      <c r="O670" s="138"/>
    </row>
    <row r="671" ht="12.75" customHeight="1">
      <c r="A671" s="136"/>
      <c r="B671" s="137"/>
      <c r="C671" s="136"/>
      <c r="D671" s="136"/>
      <c r="E671" s="137"/>
      <c r="F671" s="137"/>
      <c r="G671" s="137"/>
      <c r="H671" s="138"/>
      <c r="I671" s="137"/>
      <c r="J671" s="137"/>
      <c r="K671" s="137"/>
      <c r="L671" s="137"/>
      <c r="M671" s="138"/>
      <c r="N671" s="138"/>
      <c r="O671" s="138"/>
    </row>
    <row r="672" ht="12.75" customHeight="1">
      <c r="A672" s="136"/>
      <c r="B672" s="137"/>
      <c r="C672" s="136"/>
      <c r="D672" s="136"/>
      <c r="E672" s="137"/>
      <c r="F672" s="137"/>
      <c r="G672" s="137"/>
      <c r="H672" s="138"/>
      <c r="I672" s="137"/>
      <c r="J672" s="137"/>
      <c r="K672" s="137"/>
      <c r="L672" s="137"/>
      <c r="M672" s="138"/>
      <c r="N672" s="138"/>
      <c r="O672" s="138"/>
    </row>
    <row r="673" ht="12.75" customHeight="1">
      <c r="A673" s="136"/>
      <c r="B673" s="137"/>
      <c r="C673" s="136"/>
      <c r="D673" s="136"/>
      <c r="E673" s="137"/>
      <c r="F673" s="137"/>
      <c r="G673" s="137"/>
      <c r="H673" s="138"/>
      <c r="I673" s="137"/>
      <c r="J673" s="137"/>
      <c r="K673" s="137"/>
      <c r="L673" s="137"/>
      <c r="M673" s="138"/>
      <c r="N673" s="138"/>
      <c r="O673" s="138"/>
    </row>
    <row r="674" ht="12.75" customHeight="1">
      <c r="A674" s="136"/>
      <c r="B674" s="137"/>
      <c r="C674" s="136"/>
      <c r="D674" s="136"/>
      <c r="E674" s="137"/>
      <c r="F674" s="137"/>
      <c r="G674" s="137"/>
      <c r="H674" s="138"/>
      <c r="I674" s="137"/>
      <c r="J674" s="137"/>
      <c r="K674" s="137"/>
      <c r="L674" s="137"/>
      <c r="M674" s="138"/>
      <c r="N674" s="138"/>
      <c r="O674" s="138"/>
    </row>
    <row r="675" ht="12.75" customHeight="1">
      <c r="A675" s="136"/>
      <c r="B675" s="137"/>
      <c r="C675" s="136"/>
      <c r="D675" s="136"/>
      <c r="E675" s="137"/>
      <c r="F675" s="137"/>
      <c r="G675" s="137"/>
      <c r="H675" s="138"/>
      <c r="I675" s="137"/>
      <c r="J675" s="137"/>
      <c r="K675" s="137"/>
      <c r="L675" s="137"/>
      <c r="M675" s="138"/>
      <c r="N675" s="138"/>
      <c r="O675" s="138"/>
    </row>
    <row r="676" ht="12.75" customHeight="1">
      <c r="A676" s="136"/>
      <c r="B676" s="137"/>
      <c r="C676" s="136"/>
      <c r="D676" s="136"/>
      <c r="E676" s="137"/>
      <c r="F676" s="137"/>
      <c r="G676" s="137"/>
      <c r="H676" s="138"/>
      <c r="I676" s="137"/>
      <c r="J676" s="137"/>
      <c r="K676" s="137"/>
      <c r="L676" s="137"/>
      <c r="M676" s="138"/>
      <c r="N676" s="138"/>
      <c r="O676" s="138"/>
    </row>
    <row r="677" ht="12.75" customHeight="1">
      <c r="A677" s="136"/>
      <c r="B677" s="137"/>
      <c r="C677" s="136"/>
      <c r="D677" s="136"/>
      <c r="E677" s="137"/>
      <c r="F677" s="137"/>
      <c r="G677" s="137"/>
      <c r="H677" s="138"/>
      <c r="I677" s="137"/>
      <c r="J677" s="137"/>
      <c r="K677" s="137"/>
      <c r="L677" s="137"/>
      <c r="M677" s="138"/>
      <c r="N677" s="138"/>
      <c r="O677" s="138"/>
    </row>
    <row r="678" ht="12.75" customHeight="1">
      <c r="A678" s="136"/>
      <c r="B678" s="137"/>
      <c r="C678" s="136"/>
      <c r="D678" s="136"/>
      <c r="E678" s="137"/>
      <c r="F678" s="137"/>
      <c r="G678" s="137"/>
      <c r="H678" s="138"/>
      <c r="I678" s="137"/>
      <c r="J678" s="137"/>
      <c r="K678" s="137"/>
      <c r="L678" s="137"/>
      <c r="M678" s="138"/>
      <c r="N678" s="138"/>
      <c r="O678" s="138"/>
    </row>
    <row r="679" ht="12.75" customHeight="1">
      <c r="A679" s="136"/>
      <c r="B679" s="137"/>
      <c r="C679" s="136"/>
      <c r="D679" s="136"/>
      <c r="E679" s="137"/>
      <c r="F679" s="137"/>
      <c r="G679" s="137"/>
      <c r="H679" s="138"/>
      <c r="I679" s="137"/>
      <c r="J679" s="137"/>
      <c r="K679" s="137"/>
      <c r="L679" s="137"/>
      <c r="M679" s="138"/>
      <c r="N679" s="138"/>
      <c r="O679" s="138"/>
    </row>
    <row r="680" ht="12.75" customHeight="1">
      <c r="A680" s="136"/>
      <c r="B680" s="137"/>
      <c r="C680" s="136"/>
      <c r="D680" s="136"/>
      <c r="E680" s="137"/>
      <c r="F680" s="137"/>
      <c r="G680" s="137"/>
      <c r="H680" s="138"/>
      <c r="I680" s="137"/>
      <c r="J680" s="137"/>
      <c r="K680" s="137"/>
      <c r="L680" s="137"/>
      <c r="M680" s="138"/>
      <c r="N680" s="138"/>
      <c r="O680" s="138"/>
    </row>
    <row r="681" ht="12.75" customHeight="1">
      <c r="A681" s="136"/>
      <c r="B681" s="137"/>
      <c r="C681" s="136"/>
      <c r="D681" s="136"/>
      <c r="E681" s="137"/>
      <c r="F681" s="137"/>
      <c r="G681" s="137"/>
      <c r="H681" s="138"/>
      <c r="I681" s="137"/>
      <c r="J681" s="137"/>
      <c r="K681" s="137"/>
      <c r="L681" s="137"/>
      <c r="M681" s="138"/>
      <c r="N681" s="138"/>
      <c r="O681" s="138"/>
    </row>
    <row r="682" ht="12.75" customHeight="1">
      <c r="A682" s="136"/>
      <c r="B682" s="137"/>
      <c r="C682" s="136"/>
      <c r="D682" s="136"/>
      <c r="E682" s="137"/>
      <c r="F682" s="137"/>
      <c r="G682" s="137"/>
      <c r="H682" s="138"/>
      <c r="I682" s="137"/>
      <c r="J682" s="137"/>
      <c r="K682" s="137"/>
      <c r="L682" s="137"/>
      <c r="M682" s="138"/>
      <c r="N682" s="138"/>
      <c r="O682" s="138"/>
    </row>
    <row r="683" ht="12.75" customHeight="1">
      <c r="A683" s="136"/>
      <c r="B683" s="137"/>
      <c r="C683" s="136"/>
      <c r="D683" s="136"/>
      <c r="E683" s="137"/>
      <c r="F683" s="137"/>
      <c r="G683" s="137"/>
      <c r="H683" s="138"/>
      <c r="I683" s="137"/>
      <c r="J683" s="137"/>
      <c r="K683" s="137"/>
      <c r="L683" s="137"/>
      <c r="M683" s="138"/>
      <c r="N683" s="138"/>
      <c r="O683" s="138"/>
    </row>
    <row r="684" ht="12.75" customHeight="1">
      <c r="A684" s="136"/>
      <c r="B684" s="137"/>
      <c r="C684" s="136"/>
      <c r="D684" s="136"/>
      <c r="E684" s="137"/>
      <c r="F684" s="137"/>
      <c r="G684" s="137"/>
      <c r="H684" s="138"/>
      <c r="I684" s="137"/>
      <c r="J684" s="137"/>
      <c r="K684" s="137"/>
      <c r="L684" s="137"/>
      <c r="M684" s="138"/>
      <c r="N684" s="138"/>
      <c r="O684" s="138"/>
    </row>
    <row r="685" ht="12.75" customHeight="1">
      <c r="A685" s="136"/>
      <c r="B685" s="137"/>
      <c r="C685" s="136"/>
      <c r="D685" s="136"/>
      <c r="E685" s="137"/>
      <c r="F685" s="137"/>
      <c r="G685" s="137"/>
      <c r="H685" s="138"/>
      <c r="I685" s="137"/>
      <c r="J685" s="137"/>
      <c r="K685" s="137"/>
      <c r="L685" s="137"/>
      <c r="M685" s="138"/>
      <c r="N685" s="138"/>
      <c r="O685" s="138"/>
    </row>
    <row r="686" ht="12.75" customHeight="1">
      <c r="A686" s="136"/>
      <c r="B686" s="137"/>
      <c r="C686" s="136"/>
      <c r="D686" s="136"/>
      <c r="E686" s="137"/>
      <c r="F686" s="137"/>
      <c r="G686" s="137"/>
      <c r="H686" s="138"/>
      <c r="I686" s="137"/>
      <c r="J686" s="137"/>
      <c r="K686" s="137"/>
      <c r="L686" s="137"/>
      <c r="M686" s="138"/>
      <c r="N686" s="138"/>
      <c r="O686" s="138"/>
    </row>
    <row r="687" ht="12.75" customHeight="1">
      <c r="A687" s="136"/>
      <c r="B687" s="137"/>
      <c r="C687" s="136"/>
      <c r="D687" s="136"/>
      <c r="E687" s="137"/>
      <c r="F687" s="137"/>
      <c r="G687" s="137"/>
      <c r="H687" s="138"/>
      <c r="I687" s="137"/>
      <c r="J687" s="137"/>
      <c r="K687" s="137"/>
      <c r="L687" s="137"/>
      <c r="M687" s="138"/>
      <c r="N687" s="138"/>
      <c r="O687" s="138"/>
    </row>
    <row r="688" ht="12.75" customHeight="1">
      <c r="A688" s="136"/>
      <c r="B688" s="137"/>
      <c r="C688" s="136"/>
      <c r="D688" s="136"/>
      <c r="E688" s="137"/>
      <c r="F688" s="137"/>
      <c r="G688" s="137"/>
      <c r="H688" s="138"/>
      <c r="I688" s="137"/>
      <c r="J688" s="137"/>
      <c r="K688" s="137"/>
      <c r="L688" s="137"/>
      <c r="M688" s="138"/>
      <c r="N688" s="138"/>
      <c r="O688" s="138"/>
    </row>
    <row r="689" ht="12.75" customHeight="1">
      <c r="A689" s="136"/>
      <c r="B689" s="137"/>
      <c r="C689" s="136"/>
      <c r="D689" s="136"/>
      <c r="E689" s="137"/>
      <c r="F689" s="137"/>
      <c r="G689" s="137"/>
      <c r="H689" s="138"/>
      <c r="I689" s="137"/>
      <c r="J689" s="137"/>
      <c r="K689" s="137"/>
      <c r="L689" s="137"/>
      <c r="M689" s="138"/>
      <c r="N689" s="138"/>
      <c r="O689" s="138"/>
    </row>
    <row r="690" ht="12.75" customHeight="1">
      <c r="A690" s="136"/>
      <c r="B690" s="137"/>
      <c r="C690" s="136"/>
      <c r="D690" s="136"/>
      <c r="E690" s="137"/>
      <c r="F690" s="137"/>
      <c r="G690" s="137"/>
      <c r="H690" s="138"/>
      <c r="I690" s="137"/>
      <c r="J690" s="137"/>
      <c r="K690" s="137"/>
      <c r="L690" s="137"/>
      <c r="M690" s="138"/>
      <c r="N690" s="138"/>
      <c r="O690" s="138"/>
    </row>
    <row r="691" ht="12.75" customHeight="1">
      <c r="A691" s="136"/>
      <c r="B691" s="137"/>
      <c r="C691" s="136"/>
      <c r="D691" s="136"/>
      <c r="E691" s="137"/>
      <c r="F691" s="137"/>
      <c r="G691" s="137"/>
      <c r="H691" s="138"/>
      <c r="I691" s="137"/>
      <c r="J691" s="137"/>
      <c r="K691" s="137"/>
      <c r="L691" s="137"/>
      <c r="M691" s="138"/>
      <c r="N691" s="138"/>
      <c r="O691" s="138"/>
    </row>
    <row r="692" ht="12.75" customHeight="1">
      <c r="A692" s="136"/>
      <c r="B692" s="137"/>
      <c r="C692" s="136"/>
      <c r="D692" s="136"/>
      <c r="E692" s="137"/>
      <c r="F692" s="137"/>
      <c r="G692" s="137"/>
      <c r="H692" s="138"/>
      <c r="I692" s="137"/>
      <c r="J692" s="137"/>
      <c r="K692" s="137"/>
      <c r="L692" s="137"/>
      <c r="M692" s="138"/>
      <c r="N692" s="138"/>
      <c r="O692" s="138"/>
    </row>
    <row r="693" ht="12.75" customHeight="1">
      <c r="A693" s="136"/>
      <c r="B693" s="137"/>
      <c r="C693" s="136"/>
      <c r="D693" s="136"/>
      <c r="E693" s="137"/>
      <c r="F693" s="137"/>
      <c r="G693" s="137"/>
      <c r="H693" s="138"/>
      <c r="I693" s="137"/>
      <c r="J693" s="137"/>
      <c r="K693" s="137"/>
      <c r="L693" s="137"/>
      <c r="M693" s="138"/>
      <c r="N693" s="138"/>
      <c r="O693" s="138"/>
    </row>
    <row r="694" ht="12.75" customHeight="1">
      <c r="A694" s="136"/>
      <c r="B694" s="137"/>
      <c r="C694" s="136"/>
      <c r="D694" s="136"/>
      <c r="E694" s="137"/>
      <c r="F694" s="137"/>
      <c r="G694" s="137"/>
      <c r="H694" s="138"/>
      <c r="I694" s="137"/>
      <c r="J694" s="137"/>
      <c r="K694" s="137"/>
      <c r="L694" s="137"/>
      <c r="M694" s="138"/>
      <c r="N694" s="138"/>
      <c r="O694" s="138"/>
    </row>
    <row r="695" ht="12.75" customHeight="1">
      <c r="A695" s="136"/>
      <c r="B695" s="137"/>
      <c r="C695" s="136"/>
      <c r="D695" s="136"/>
      <c r="E695" s="137"/>
      <c r="F695" s="137"/>
      <c r="G695" s="137"/>
      <c r="H695" s="138"/>
      <c r="I695" s="137"/>
      <c r="J695" s="137"/>
      <c r="K695" s="137"/>
      <c r="L695" s="137"/>
      <c r="M695" s="138"/>
      <c r="N695" s="138"/>
      <c r="O695" s="138"/>
    </row>
    <row r="696" ht="12.75" customHeight="1">
      <c r="A696" s="136"/>
      <c r="B696" s="137"/>
      <c r="C696" s="136"/>
      <c r="D696" s="136"/>
      <c r="E696" s="137"/>
      <c r="F696" s="137"/>
      <c r="G696" s="137"/>
      <c r="H696" s="138"/>
      <c r="I696" s="137"/>
      <c r="J696" s="137"/>
      <c r="K696" s="137"/>
      <c r="L696" s="137"/>
      <c r="M696" s="138"/>
      <c r="N696" s="138"/>
      <c r="O696" s="138"/>
    </row>
    <row r="697" ht="12.75" customHeight="1">
      <c r="A697" s="136"/>
      <c r="B697" s="137"/>
      <c r="C697" s="136"/>
      <c r="D697" s="136"/>
      <c r="E697" s="137"/>
      <c r="F697" s="137"/>
      <c r="G697" s="137"/>
      <c r="H697" s="138"/>
      <c r="I697" s="137"/>
      <c r="J697" s="137"/>
      <c r="K697" s="137"/>
      <c r="L697" s="137"/>
      <c r="M697" s="138"/>
      <c r="N697" s="138"/>
      <c r="O697" s="138"/>
    </row>
    <row r="698" ht="12.75" customHeight="1">
      <c r="A698" s="136"/>
      <c r="B698" s="137"/>
      <c r="C698" s="136"/>
      <c r="D698" s="136"/>
      <c r="E698" s="137"/>
      <c r="F698" s="137"/>
      <c r="G698" s="137"/>
      <c r="H698" s="138"/>
      <c r="I698" s="137"/>
      <c r="J698" s="137"/>
      <c r="K698" s="137"/>
      <c r="L698" s="137"/>
      <c r="M698" s="138"/>
      <c r="N698" s="138"/>
      <c r="O698" s="138"/>
    </row>
    <row r="699" ht="12.75" customHeight="1">
      <c r="A699" s="136"/>
      <c r="B699" s="137"/>
      <c r="C699" s="136"/>
      <c r="D699" s="136"/>
      <c r="E699" s="137"/>
      <c r="F699" s="137"/>
      <c r="G699" s="137"/>
      <c r="H699" s="138"/>
      <c r="I699" s="137"/>
      <c r="J699" s="137"/>
      <c r="K699" s="137"/>
      <c r="L699" s="137"/>
      <c r="M699" s="138"/>
      <c r="N699" s="138"/>
      <c r="O699" s="138"/>
    </row>
    <row r="700" ht="12.75" customHeight="1">
      <c r="A700" s="136"/>
      <c r="B700" s="137"/>
      <c r="C700" s="136"/>
      <c r="D700" s="136"/>
      <c r="E700" s="137"/>
      <c r="F700" s="137"/>
      <c r="G700" s="137"/>
      <c r="H700" s="138"/>
      <c r="I700" s="137"/>
      <c r="J700" s="137"/>
      <c r="K700" s="137"/>
      <c r="L700" s="137"/>
      <c r="M700" s="138"/>
      <c r="N700" s="138"/>
      <c r="O700" s="138"/>
    </row>
    <row r="701" ht="12.75" customHeight="1">
      <c r="A701" s="136"/>
      <c r="B701" s="137"/>
      <c r="C701" s="136"/>
      <c r="D701" s="136"/>
      <c r="E701" s="137"/>
      <c r="F701" s="137"/>
      <c r="G701" s="137"/>
      <c r="H701" s="138"/>
      <c r="I701" s="137"/>
      <c r="J701" s="137"/>
      <c r="K701" s="137"/>
      <c r="L701" s="137"/>
      <c r="M701" s="138"/>
      <c r="N701" s="138"/>
      <c r="O701" s="138"/>
    </row>
    <row r="702" ht="12.75" customHeight="1">
      <c r="A702" s="136"/>
      <c r="B702" s="137"/>
      <c r="C702" s="136"/>
      <c r="D702" s="136"/>
      <c r="E702" s="137"/>
      <c r="F702" s="137"/>
      <c r="G702" s="137"/>
      <c r="H702" s="138"/>
      <c r="I702" s="137"/>
      <c r="J702" s="137"/>
      <c r="K702" s="137"/>
      <c r="L702" s="137"/>
      <c r="M702" s="138"/>
      <c r="N702" s="138"/>
      <c r="O702" s="138"/>
    </row>
    <row r="703" ht="12.75" customHeight="1">
      <c r="A703" s="136"/>
      <c r="B703" s="137"/>
      <c r="C703" s="136"/>
      <c r="D703" s="136"/>
      <c r="E703" s="137"/>
      <c r="F703" s="137"/>
      <c r="G703" s="137"/>
      <c r="H703" s="138"/>
      <c r="I703" s="137"/>
      <c r="J703" s="137"/>
      <c r="K703" s="137"/>
      <c r="L703" s="137"/>
      <c r="M703" s="138"/>
      <c r="N703" s="138"/>
      <c r="O703" s="138"/>
    </row>
    <row r="704" ht="12.75" customHeight="1">
      <c r="A704" s="136"/>
      <c r="B704" s="137"/>
      <c r="C704" s="136"/>
      <c r="D704" s="136"/>
      <c r="E704" s="137"/>
      <c r="F704" s="137"/>
      <c r="G704" s="137"/>
      <c r="H704" s="138"/>
      <c r="I704" s="137"/>
      <c r="J704" s="137"/>
      <c r="K704" s="137"/>
      <c r="L704" s="137"/>
      <c r="M704" s="138"/>
      <c r="N704" s="138"/>
      <c r="O704" s="138"/>
    </row>
    <row r="705" ht="12.75" customHeight="1">
      <c r="A705" s="136"/>
      <c r="B705" s="137"/>
      <c r="C705" s="136"/>
      <c r="D705" s="136"/>
      <c r="E705" s="137"/>
      <c r="F705" s="137"/>
      <c r="G705" s="137"/>
      <c r="H705" s="138"/>
      <c r="I705" s="137"/>
      <c r="J705" s="137"/>
      <c r="K705" s="137"/>
      <c r="L705" s="137"/>
      <c r="M705" s="138"/>
      <c r="N705" s="138"/>
      <c r="O705" s="138"/>
    </row>
    <row r="706" ht="12.75" customHeight="1">
      <c r="A706" s="136"/>
      <c r="B706" s="137"/>
      <c r="C706" s="136"/>
      <c r="D706" s="136"/>
      <c r="E706" s="137"/>
      <c r="F706" s="137"/>
      <c r="G706" s="137"/>
      <c r="H706" s="138"/>
      <c r="I706" s="137"/>
      <c r="J706" s="137"/>
      <c r="K706" s="137"/>
      <c r="L706" s="137"/>
      <c r="M706" s="138"/>
      <c r="N706" s="138"/>
      <c r="O706" s="138"/>
    </row>
    <row r="707" ht="12.75" customHeight="1">
      <c r="A707" s="136"/>
      <c r="B707" s="137"/>
      <c r="C707" s="136"/>
      <c r="D707" s="136"/>
      <c r="E707" s="137"/>
      <c r="F707" s="137"/>
      <c r="G707" s="137"/>
      <c r="H707" s="138"/>
      <c r="I707" s="137"/>
      <c r="J707" s="137"/>
      <c r="K707" s="137"/>
      <c r="L707" s="137"/>
      <c r="M707" s="138"/>
      <c r="N707" s="138"/>
      <c r="O707" s="138"/>
    </row>
    <row r="708" ht="12.75" customHeight="1">
      <c r="A708" s="136"/>
      <c r="B708" s="137"/>
      <c r="C708" s="136"/>
      <c r="D708" s="136"/>
      <c r="E708" s="137"/>
      <c r="F708" s="137"/>
      <c r="G708" s="137"/>
      <c r="H708" s="138"/>
      <c r="I708" s="137"/>
      <c r="J708" s="137"/>
      <c r="K708" s="137"/>
      <c r="L708" s="137"/>
      <c r="M708" s="138"/>
      <c r="N708" s="138"/>
      <c r="O708" s="138"/>
    </row>
    <row r="709" ht="12.75" customHeight="1">
      <c r="A709" s="136"/>
      <c r="B709" s="137"/>
      <c r="C709" s="136"/>
      <c r="D709" s="136"/>
      <c r="E709" s="137"/>
      <c r="F709" s="137"/>
      <c r="G709" s="137"/>
      <c r="H709" s="138"/>
      <c r="I709" s="137"/>
      <c r="J709" s="137"/>
      <c r="K709" s="137"/>
      <c r="L709" s="137"/>
      <c r="M709" s="138"/>
      <c r="N709" s="138"/>
      <c r="O709" s="138"/>
    </row>
    <row r="710" ht="12.75" customHeight="1">
      <c r="A710" s="136"/>
      <c r="B710" s="137"/>
      <c r="C710" s="136"/>
      <c r="D710" s="136"/>
      <c r="E710" s="137"/>
      <c r="F710" s="137"/>
      <c r="G710" s="137"/>
      <c r="H710" s="138"/>
      <c r="I710" s="137"/>
      <c r="J710" s="137"/>
      <c r="K710" s="137"/>
      <c r="L710" s="137"/>
      <c r="M710" s="138"/>
      <c r="N710" s="138"/>
      <c r="O710" s="138"/>
    </row>
    <row r="711" ht="12.75" customHeight="1">
      <c r="A711" s="136"/>
      <c r="B711" s="137"/>
      <c r="C711" s="136"/>
      <c r="D711" s="136"/>
      <c r="E711" s="137"/>
      <c r="F711" s="137"/>
      <c r="G711" s="137"/>
      <c r="H711" s="138"/>
      <c r="I711" s="137"/>
      <c r="J711" s="137"/>
      <c r="K711" s="137"/>
      <c r="L711" s="137"/>
      <c r="M711" s="138"/>
      <c r="N711" s="138"/>
      <c r="O711" s="138"/>
    </row>
    <row r="712" ht="12.75" customHeight="1">
      <c r="A712" s="136"/>
      <c r="B712" s="137"/>
      <c r="C712" s="136"/>
      <c r="D712" s="136"/>
      <c r="E712" s="137"/>
      <c r="F712" s="137"/>
      <c r="G712" s="137"/>
      <c r="H712" s="138"/>
      <c r="I712" s="137"/>
      <c r="J712" s="137"/>
      <c r="K712" s="137"/>
      <c r="L712" s="137"/>
      <c r="M712" s="138"/>
      <c r="N712" s="138"/>
      <c r="O712" s="138"/>
    </row>
    <row r="713" ht="12.75" customHeight="1">
      <c r="A713" s="136"/>
      <c r="B713" s="137"/>
      <c r="C713" s="136"/>
      <c r="D713" s="136"/>
      <c r="E713" s="137"/>
      <c r="F713" s="137"/>
      <c r="G713" s="137"/>
      <c r="H713" s="138"/>
      <c r="I713" s="137"/>
      <c r="J713" s="137"/>
      <c r="K713" s="137"/>
      <c r="L713" s="137"/>
      <c r="M713" s="138"/>
      <c r="N713" s="138"/>
      <c r="O713" s="138"/>
    </row>
    <row r="714" ht="12.75" customHeight="1">
      <c r="A714" s="136"/>
      <c r="B714" s="137"/>
      <c r="C714" s="136"/>
      <c r="D714" s="136"/>
      <c r="E714" s="137"/>
      <c r="F714" s="137"/>
      <c r="G714" s="137"/>
      <c r="H714" s="138"/>
      <c r="I714" s="137"/>
      <c r="J714" s="137"/>
      <c r="K714" s="137"/>
      <c r="L714" s="137"/>
      <c r="M714" s="138"/>
      <c r="N714" s="138"/>
      <c r="O714" s="138"/>
    </row>
    <row r="715" ht="12.75" customHeight="1">
      <c r="A715" s="136"/>
      <c r="B715" s="137"/>
      <c r="C715" s="136"/>
      <c r="D715" s="136"/>
      <c r="E715" s="137"/>
      <c r="F715" s="137"/>
      <c r="G715" s="137"/>
      <c r="H715" s="138"/>
      <c r="I715" s="137"/>
      <c r="J715" s="137"/>
      <c r="K715" s="137"/>
      <c r="L715" s="137"/>
      <c r="M715" s="138"/>
      <c r="N715" s="138"/>
      <c r="O715" s="138"/>
    </row>
    <row r="716" ht="12.75" customHeight="1">
      <c r="A716" s="136"/>
      <c r="B716" s="137"/>
      <c r="C716" s="136"/>
      <c r="D716" s="136"/>
      <c r="E716" s="137"/>
      <c r="F716" s="137"/>
      <c r="G716" s="137"/>
      <c r="H716" s="138"/>
      <c r="I716" s="137"/>
      <c r="J716" s="137"/>
      <c r="K716" s="137"/>
      <c r="L716" s="137"/>
      <c r="M716" s="138"/>
      <c r="N716" s="138"/>
      <c r="O716" s="138"/>
    </row>
    <row r="717" ht="12.75" customHeight="1">
      <c r="A717" s="136"/>
      <c r="B717" s="137"/>
      <c r="C717" s="136"/>
      <c r="D717" s="136"/>
      <c r="E717" s="137"/>
      <c r="F717" s="137"/>
      <c r="G717" s="137"/>
      <c r="H717" s="138"/>
      <c r="I717" s="137"/>
      <c r="J717" s="137"/>
      <c r="K717" s="137"/>
      <c r="L717" s="137"/>
      <c r="M717" s="138"/>
      <c r="N717" s="138"/>
      <c r="O717" s="138"/>
    </row>
    <row r="718" ht="12.75" customHeight="1">
      <c r="A718" s="136"/>
      <c r="B718" s="137"/>
      <c r="C718" s="136"/>
      <c r="D718" s="136"/>
      <c r="E718" s="137"/>
      <c r="F718" s="137"/>
      <c r="G718" s="137"/>
      <c r="H718" s="138"/>
      <c r="I718" s="137"/>
      <c r="J718" s="137"/>
      <c r="K718" s="137"/>
      <c r="L718" s="137"/>
      <c r="M718" s="138"/>
      <c r="N718" s="138"/>
      <c r="O718" s="138"/>
    </row>
    <row r="719" ht="12.75" customHeight="1">
      <c r="A719" s="136"/>
      <c r="B719" s="137"/>
      <c r="C719" s="136"/>
      <c r="D719" s="136"/>
      <c r="E719" s="137"/>
      <c r="F719" s="137"/>
      <c r="G719" s="137"/>
      <c r="H719" s="138"/>
      <c r="I719" s="137"/>
      <c r="J719" s="137"/>
      <c r="K719" s="137"/>
      <c r="L719" s="137"/>
      <c r="M719" s="138"/>
      <c r="N719" s="138"/>
      <c r="O719" s="138"/>
    </row>
    <row r="720" ht="12.75" customHeight="1">
      <c r="A720" s="136"/>
      <c r="B720" s="137"/>
      <c r="C720" s="136"/>
      <c r="D720" s="136"/>
      <c r="E720" s="137"/>
      <c r="F720" s="137"/>
      <c r="G720" s="137"/>
      <c r="H720" s="138"/>
      <c r="I720" s="137"/>
      <c r="J720" s="137"/>
      <c r="K720" s="137"/>
      <c r="L720" s="137"/>
      <c r="M720" s="138"/>
      <c r="N720" s="138"/>
      <c r="O720" s="138"/>
    </row>
    <row r="721" ht="12.75" customHeight="1">
      <c r="A721" s="136"/>
      <c r="B721" s="137"/>
      <c r="C721" s="136"/>
      <c r="D721" s="136"/>
      <c r="E721" s="137"/>
      <c r="F721" s="137"/>
      <c r="G721" s="137"/>
      <c r="H721" s="138"/>
      <c r="I721" s="137"/>
      <c r="J721" s="137"/>
      <c r="K721" s="137"/>
      <c r="L721" s="137"/>
      <c r="M721" s="138"/>
      <c r="N721" s="138"/>
      <c r="O721" s="138"/>
    </row>
    <row r="722" ht="12.75" customHeight="1">
      <c r="A722" s="136"/>
      <c r="B722" s="137"/>
      <c r="C722" s="136"/>
      <c r="D722" s="136"/>
      <c r="E722" s="137"/>
      <c r="F722" s="137"/>
      <c r="G722" s="137"/>
      <c r="H722" s="138"/>
      <c r="I722" s="137"/>
      <c r="J722" s="137"/>
      <c r="K722" s="137"/>
      <c r="L722" s="137"/>
      <c r="M722" s="138"/>
      <c r="N722" s="138"/>
      <c r="O722" s="138"/>
    </row>
    <row r="723" ht="12.75" customHeight="1">
      <c r="A723" s="136"/>
      <c r="B723" s="137"/>
      <c r="C723" s="136"/>
      <c r="D723" s="136"/>
      <c r="E723" s="137"/>
      <c r="F723" s="137"/>
      <c r="G723" s="137"/>
      <c r="H723" s="138"/>
      <c r="I723" s="137"/>
      <c r="J723" s="137"/>
      <c r="K723" s="137"/>
      <c r="L723" s="137"/>
      <c r="M723" s="138"/>
      <c r="N723" s="138"/>
      <c r="O723" s="138"/>
    </row>
    <row r="724" ht="12.75" customHeight="1">
      <c r="A724" s="136"/>
      <c r="B724" s="137"/>
      <c r="C724" s="136"/>
      <c r="D724" s="136"/>
      <c r="E724" s="137"/>
      <c r="F724" s="137"/>
      <c r="G724" s="137"/>
      <c r="H724" s="138"/>
      <c r="I724" s="137"/>
      <c r="J724" s="137"/>
      <c r="K724" s="137"/>
      <c r="L724" s="137"/>
      <c r="M724" s="138"/>
      <c r="N724" s="138"/>
      <c r="O724" s="138"/>
    </row>
    <row r="725" ht="12.75" customHeight="1">
      <c r="A725" s="136"/>
      <c r="B725" s="137"/>
      <c r="C725" s="136"/>
      <c r="D725" s="136"/>
      <c r="E725" s="137"/>
      <c r="F725" s="137"/>
      <c r="G725" s="137"/>
      <c r="H725" s="138"/>
      <c r="I725" s="137"/>
      <c r="J725" s="137"/>
      <c r="K725" s="137"/>
      <c r="L725" s="137"/>
      <c r="M725" s="138"/>
      <c r="N725" s="138"/>
      <c r="O725" s="138"/>
    </row>
    <row r="726" ht="12.75" customHeight="1">
      <c r="A726" s="136"/>
      <c r="B726" s="137"/>
      <c r="C726" s="136"/>
      <c r="D726" s="136"/>
      <c r="E726" s="137"/>
      <c r="F726" s="137"/>
      <c r="G726" s="137"/>
      <c r="H726" s="138"/>
      <c r="I726" s="137"/>
      <c r="J726" s="137"/>
      <c r="K726" s="137"/>
      <c r="L726" s="137"/>
      <c r="M726" s="138"/>
      <c r="N726" s="138"/>
      <c r="O726" s="138"/>
    </row>
    <row r="727" ht="12.75" customHeight="1">
      <c r="A727" s="136"/>
      <c r="B727" s="137"/>
      <c r="C727" s="136"/>
      <c r="D727" s="136"/>
      <c r="E727" s="137"/>
      <c r="F727" s="137"/>
      <c r="G727" s="137"/>
      <c r="H727" s="138"/>
      <c r="I727" s="137"/>
      <c r="J727" s="137"/>
      <c r="K727" s="137"/>
      <c r="L727" s="137"/>
      <c r="M727" s="138"/>
      <c r="N727" s="138"/>
      <c r="O727" s="138"/>
    </row>
    <row r="728" ht="12.75" customHeight="1">
      <c r="A728" s="136"/>
      <c r="B728" s="137"/>
      <c r="C728" s="136"/>
      <c r="D728" s="136"/>
      <c r="E728" s="137"/>
      <c r="F728" s="137"/>
      <c r="G728" s="137"/>
      <c r="H728" s="138"/>
      <c r="I728" s="137"/>
      <c r="J728" s="137"/>
      <c r="K728" s="137"/>
      <c r="L728" s="137"/>
      <c r="M728" s="138"/>
      <c r="N728" s="138"/>
      <c r="O728" s="138"/>
    </row>
    <row r="729" ht="12.75" customHeight="1">
      <c r="A729" s="136"/>
      <c r="B729" s="137"/>
      <c r="C729" s="136"/>
      <c r="D729" s="136"/>
      <c r="E729" s="137"/>
      <c r="F729" s="137"/>
      <c r="G729" s="137"/>
      <c r="H729" s="138"/>
      <c r="I729" s="137"/>
      <c r="J729" s="137"/>
      <c r="K729" s="137"/>
      <c r="L729" s="137"/>
      <c r="M729" s="138"/>
      <c r="N729" s="138"/>
      <c r="O729" s="138"/>
    </row>
    <row r="730" ht="12.75" customHeight="1">
      <c r="A730" s="136"/>
      <c r="B730" s="137"/>
      <c r="C730" s="136"/>
      <c r="D730" s="136"/>
      <c r="E730" s="137"/>
      <c r="F730" s="137"/>
      <c r="G730" s="137"/>
      <c r="H730" s="138"/>
      <c r="I730" s="137"/>
      <c r="J730" s="137"/>
      <c r="K730" s="137"/>
      <c r="L730" s="137"/>
      <c r="M730" s="138"/>
      <c r="N730" s="138"/>
      <c r="O730" s="138"/>
    </row>
    <row r="731" ht="12.75" customHeight="1">
      <c r="A731" s="136"/>
      <c r="B731" s="137"/>
      <c r="C731" s="136"/>
      <c r="D731" s="136"/>
      <c r="E731" s="137"/>
      <c r="F731" s="137"/>
      <c r="G731" s="137"/>
      <c r="H731" s="138"/>
      <c r="I731" s="137"/>
      <c r="J731" s="137"/>
      <c r="K731" s="137"/>
      <c r="L731" s="137"/>
      <c r="M731" s="138"/>
      <c r="N731" s="138"/>
      <c r="O731" s="138"/>
    </row>
    <row r="732" ht="12.75" customHeight="1">
      <c r="A732" s="136"/>
      <c r="B732" s="137"/>
      <c r="C732" s="136"/>
      <c r="D732" s="136"/>
      <c r="E732" s="137"/>
      <c r="F732" s="137"/>
      <c r="G732" s="137"/>
      <c r="H732" s="138"/>
      <c r="I732" s="137"/>
      <c r="J732" s="137"/>
      <c r="K732" s="137"/>
      <c r="L732" s="137"/>
      <c r="M732" s="138"/>
      <c r="N732" s="138"/>
      <c r="O732" s="138"/>
    </row>
    <row r="733" ht="12.75" customHeight="1">
      <c r="A733" s="136"/>
      <c r="B733" s="137"/>
      <c r="C733" s="136"/>
      <c r="D733" s="136"/>
      <c r="E733" s="137"/>
      <c r="F733" s="137"/>
      <c r="G733" s="137"/>
      <c r="H733" s="138"/>
      <c r="I733" s="137"/>
      <c r="J733" s="137"/>
      <c r="K733" s="137"/>
      <c r="L733" s="137"/>
      <c r="M733" s="138"/>
      <c r="N733" s="138"/>
      <c r="O733" s="138"/>
    </row>
    <row r="734" ht="12.75" customHeight="1">
      <c r="A734" s="136"/>
      <c r="B734" s="137"/>
      <c r="C734" s="136"/>
      <c r="D734" s="136"/>
      <c r="E734" s="137"/>
      <c r="F734" s="137"/>
      <c r="G734" s="137"/>
      <c r="H734" s="138"/>
      <c r="I734" s="137"/>
      <c r="J734" s="137"/>
      <c r="K734" s="137"/>
      <c r="L734" s="137"/>
      <c r="M734" s="138"/>
      <c r="N734" s="138"/>
      <c r="O734" s="138"/>
    </row>
    <row r="735" ht="12.75" customHeight="1">
      <c r="A735" s="136"/>
      <c r="B735" s="137"/>
      <c r="C735" s="136"/>
      <c r="D735" s="136"/>
      <c r="E735" s="137"/>
      <c r="F735" s="137"/>
      <c r="G735" s="137"/>
      <c r="H735" s="138"/>
      <c r="I735" s="137"/>
      <c r="J735" s="137"/>
      <c r="K735" s="137"/>
      <c r="L735" s="137"/>
      <c r="M735" s="138"/>
      <c r="N735" s="138"/>
      <c r="O735" s="138"/>
    </row>
    <row r="736" ht="12.75" customHeight="1">
      <c r="A736" s="136"/>
      <c r="B736" s="137"/>
      <c r="C736" s="136"/>
      <c r="D736" s="136"/>
      <c r="E736" s="137"/>
      <c r="F736" s="137"/>
      <c r="G736" s="137"/>
      <c r="H736" s="138"/>
      <c r="I736" s="137"/>
      <c r="J736" s="137"/>
      <c r="K736" s="137"/>
      <c r="L736" s="137"/>
      <c r="M736" s="138"/>
      <c r="N736" s="138"/>
      <c r="O736" s="138"/>
    </row>
    <row r="737" ht="12.75" customHeight="1">
      <c r="A737" s="136"/>
      <c r="B737" s="137"/>
      <c r="C737" s="136"/>
      <c r="D737" s="136"/>
      <c r="E737" s="137"/>
      <c r="F737" s="137"/>
      <c r="G737" s="137"/>
      <c r="H737" s="138"/>
      <c r="I737" s="137"/>
      <c r="J737" s="137"/>
      <c r="K737" s="137"/>
      <c r="L737" s="137"/>
      <c r="M737" s="138"/>
      <c r="N737" s="138"/>
      <c r="O737" s="138"/>
    </row>
    <row r="738" ht="12.75" customHeight="1">
      <c r="A738" s="136"/>
      <c r="B738" s="137"/>
      <c r="C738" s="136"/>
      <c r="D738" s="136"/>
      <c r="E738" s="137"/>
      <c r="F738" s="137"/>
      <c r="G738" s="137"/>
      <c r="H738" s="138"/>
      <c r="I738" s="137"/>
      <c r="J738" s="137"/>
      <c r="K738" s="137"/>
      <c r="L738" s="137"/>
      <c r="M738" s="138"/>
      <c r="N738" s="138"/>
      <c r="O738" s="138"/>
    </row>
    <row r="739" ht="12.75" customHeight="1">
      <c r="A739" s="136"/>
      <c r="B739" s="137"/>
      <c r="C739" s="136"/>
      <c r="D739" s="136"/>
      <c r="E739" s="137"/>
      <c r="F739" s="137"/>
      <c r="G739" s="137"/>
      <c r="H739" s="138"/>
      <c r="I739" s="137"/>
      <c r="J739" s="137"/>
      <c r="K739" s="137"/>
      <c r="L739" s="137"/>
      <c r="M739" s="138"/>
      <c r="N739" s="138"/>
      <c r="O739" s="138"/>
    </row>
    <row r="740" ht="12.75" customHeight="1">
      <c r="A740" s="136"/>
      <c r="B740" s="137"/>
      <c r="C740" s="136"/>
      <c r="D740" s="136"/>
      <c r="E740" s="137"/>
      <c r="F740" s="137"/>
      <c r="G740" s="137"/>
      <c r="H740" s="138"/>
      <c r="I740" s="137"/>
      <c r="J740" s="137"/>
      <c r="K740" s="137"/>
      <c r="L740" s="137"/>
      <c r="M740" s="138"/>
      <c r="N740" s="138"/>
      <c r="O740" s="138"/>
    </row>
    <row r="741" ht="12.75" customHeight="1">
      <c r="A741" s="136"/>
      <c r="B741" s="137"/>
      <c r="C741" s="136"/>
      <c r="D741" s="136"/>
      <c r="E741" s="137"/>
      <c r="F741" s="137"/>
      <c r="G741" s="137"/>
      <c r="H741" s="138"/>
      <c r="I741" s="137"/>
      <c r="J741" s="137"/>
      <c r="K741" s="137"/>
      <c r="L741" s="137"/>
      <c r="M741" s="138"/>
      <c r="N741" s="138"/>
      <c r="O741" s="138"/>
    </row>
    <row r="742" ht="12.75" customHeight="1">
      <c r="A742" s="136"/>
      <c r="B742" s="137"/>
      <c r="C742" s="136"/>
      <c r="D742" s="136"/>
      <c r="E742" s="137"/>
      <c r="F742" s="137"/>
      <c r="G742" s="137"/>
      <c r="H742" s="138"/>
      <c r="I742" s="137"/>
      <c r="J742" s="137"/>
      <c r="K742" s="137"/>
      <c r="L742" s="137"/>
      <c r="M742" s="138"/>
      <c r="N742" s="138"/>
      <c r="O742" s="138"/>
    </row>
    <row r="743" ht="12.75" customHeight="1">
      <c r="A743" s="136"/>
      <c r="B743" s="137"/>
      <c r="C743" s="136"/>
      <c r="D743" s="136"/>
      <c r="E743" s="137"/>
      <c r="F743" s="137"/>
      <c r="G743" s="137"/>
      <c r="H743" s="138"/>
      <c r="I743" s="137"/>
      <c r="J743" s="137"/>
      <c r="K743" s="137"/>
      <c r="L743" s="137"/>
      <c r="M743" s="138"/>
      <c r="N743" s="138"/>
      <c r="O743" s="138"/>
    </row>
    <row r="744" ht="12.75" customHeight="1">
      <c r="A744" s="136"/>
      <c r="B744" s="137"/>
      <c r="C744" s="136"/>
      <c r="D744" s="136"/>
      <c r="E744" s="137"/>
      <c r="F744" s="137"/>
      <c r="G744" s="137"/>
      <c r="H744" s="138"/>
      <c r="I744" s="137"/>
      <c r="J744" s="137"/>
      <c r="K744" s="137"/>
      <c r="L744" s="137"/>
      <c r="M744" s="138"/>
      <c r="N744" s="138"/>
      <c r="O744" s="138"/>
    </row>
    <row r="745" ht="12.75" customHeight="1">
      <c r="A745" s="136"/>
      <c r="B745" s="137"/>
      <c r="C745" s="136"/>
      <c r="D745" s="136"/>
      <c r="E745" s="137"/>
      <c r="F745" s="137"/>
      <c r="G745" s="137"/>
      <c r="H745" s="138"/>
      <c r="I745" s="137"/>
      <c r="J745" s="137"/>
      <c r="K745" s="137"/>
      <c r="L745" s="137"/>
      <c r="M745" s="138"/>
      <c r="N745" s="138"/>
      <c r="O745" s="138"/>
    </row>
    <row r="746" ht="12.75" customHeight="1">
      <c r="A746" s="136"/>
      <c r="B746" s="137"/>
      <c r="C746" s="136"/>
      <c r="D746" s="136"/>
      <c r="E746" s="137"/>
      <c r="F746" s="137"/>
      <c r="G746" s="137"/>
      <c r="H746" s="138"/>
      <c r="I746" s="137"/>
      <c r="J746" s="137"/>
      <c r="K746" s="137"/>
      <c r="L746" s="137"/>
      <c r="M746" s="138"/>
      <c r="N746" s="138"/>
      <c r="O746" s="138"/>
    </row>
    <row r="747" ht="12.75" customHeight="1">
      <c r="A747" s="136"/>
      <c r="B747" s="137"/>
      <c r="C747" s="136"/>
      <c r="D747" s="136"/>
      <c r="E747" s="137"/>
      <c r="F747" s="137"/>
      <c r="G747" s="137"/>
      <c r="H747" s="138"/>
      <c r="I747" s="137"/>
      <c r="J747" s="137"/>
      <c r="K747" s="137"/>
      <c r="L747" s="137"/>
      <c r="M747" s="138"/>
      <c r="N747" s="138"/>
      <c r="O747" s="138"/>
    </row>
    <row r="748" ht="12.75" customHeight="1">
      <c r="A748" s="136"/>
      <c r="B748" s="137"/>
      <c r="C748" s="136"/>
      <c r="D748" s="136"/>
      <c r="E748" s="137"/>
      <c r="F748" s="137"/>
      <c r="G748" s="137"/>
      <c r="H748" s="138"/>
      <c r="I748" s="137"/>
      <c r="J748" s="137"/>
      <c r="K748" s="137"/>
      <c r="L748" s="137"/>
      <c r="M748" s="138"/>
      <c r="N748" s="138"/>
      <c r="O748" s="138"/>
    </row>
    <row r="749" ht="12.75" customHeight="1">
      <c r="A749" s="136"/>
      <c r="B749" s="137"/>
      <c r="C749" s="136"/>
      <c r="D749" s="136"/>
      <c r="E749" s="137"/>
      <c r="F749" s="137"/>
      <c r="G749" s="137"/>
      <c r="H749" s="138"/>
      <c r="I749" s="137"/>
      <c r="J749" s="137"/>
      <c r="K749" s="137"/>
      <c r="L749" s="137"/>
      <c r="M749" s="138"/>
      <c r="N749" s="138"/>
      <c r="O749" s="138"/>
    </row>
    <row r="750" ht="12.75" customHeight="1">
      <c r="A750" s="136"/>
      <c r="B750" s="137"/>
      <c r="C750" s="136"/>
      <c r="D750" s="136"/>
      <c r="E750" s="137"/>
      <c r="F750" s="137"/>
      <c r="G750" s="137"/>
      <c r="H750" s="138"/>
      <c r="I750" s="137"/>
      <c r="J750" s="137"/>
      <c r="K750" s="137"/>
      <c r="L750" s="137"/>
      <c r="M750" s="138"/>
      <c r="N750" s="138"/>
      <c r="O750" s="138"/>
    </row>
    <row r="751" ht="12.75" customHeight="1">
      <c r="A751" s="136"/>
      <c r="B751" s="137"/>
      <c r="C751" s="136"/>
      <c r="D751" s="136"/>
      <c r="E751" s="137"/>
      <c r="F751" s="137"/>
      <c r="G751" s="137"/>
      <c r="H751" s="138"/>
      <c r="I751" s="137"/>
      <c r="J751" s="137"/>
      <c r="K751" s="137"/>
      <c r="L751" s="137"/>
      <c r="M751" s="138"/>
      <c r="N751" s="138"/>
      <c r="O751" s="138"/>
    </row>
    <row r="752" ht="12.75" customHeight="1">
      <c r="A752" s="136"/>
      <c r="B752" s="137"/>
      <c r="C752" s="136"/>
      <c r="D752" s="136"/>
      <c r="E752" s="137"/>
      <c r="F752" s="137"/>
      <c r="G752" s="137"/>
      <c r="H752" s="138"/>
      <c r="I752" s="137"/>
      <c r="J752" s="137"/>
      <c r="K752" s="137"/>
      <c r="L752" s="137"/>
      <c r="M752" s="138"/>
      <c r="N752" s="138"/>
      <c r="O752" s="138"/>
    </row>
    <row r="753" ht="12.75" customHeight="1">
      <c r="A753" s="136"/>
      <c r="B753" s="137"/>
      <c r="C753" s="136"/>
      <c r="D753" s="136"/>
      <c r="E753" s="137"/>
      <c r="F753" s="137"/>
      <c r="G753" s="137"/>
      <c r="H753" s="138"/>
      <c r="I753" s="137"/>
      <c r="J753" s="137"/>
      <c r="K753" s="137"/>
      <c r="L753" s="137"/>
      <c r="M753" s="138"/>
      <c r="N753" s="138"/>
      <c r="O753" s="138"/>
    </row>
    <row r="754" ht="12.75" customHeight="1">
      <c r="A754" s="136"/>
      <c r="B754" s="137"/>
      <c r="C754" s="136"/>
      <c r="D754" s="136"/>
      <c r="E754" s="137"/>
      <c r="F754" s="137"/>
      <c r="G754" s="137"/>
      <c r="H754" s="138"/>
      <c r="I754" s="137"/>
      <c r="J754" s="137"/>
      <c r="K754" s="137"/>
      <c r="L754" s="137"/>
      <c r="M754" s="138"/>
      <c r="N754" s="138"/>
      <c r="O754" s="138"/>
    </row>
    <row r="755" ht="12.75" customHeight="1">
      <c r="A755" s="136"/>
      <c r="B755" s="137"/>
      <c r="C755" s="136"/>
      <c r="D755" s="136"/>
      <c r="E755" s="137"/>
      <c r="F755" s="137"/>
      <c r="G755" s="137"/>
      <c r="H755" s="138"/>
      <c r="I755" s="137"/>
      <c r="J755" s="137"/>
      <c r="K755" s="137"/>
      <c r="L755" s="137"/>
      <c r="M755" s="138"/>
      <c r="N755" s="138"/>
      <c r="O755" s="138"/>
    </row>
    <row r="756" ht="12.75" customHeight="1">
      <c r="A756" s="136"/>
      <c r="B756" s="137"/>
      <c r="C756" s="136"/>
      <c r="D756" s="136"/>
      <c r="E756" s="137"/>
      <c r="F756" s="137"/>
      <c r="G756" s="137"/>
      <c r="H756" s="138"/>
      <c r="I756" s="137"/>
      <c r="J756" s="137"/>
      <c r="K756" s="137"/>
      <c r="L756" s="137"/>
      <c r="M756" s="138"/>
      <c r="N756" s="138"/>
      <c r="O756" s="138"/>
    </row>
    <row r="757" ht="12.75" customHeight="1">
      <c r="A757" s="136"/>
      <c r="B757" s="137"/>
      <c r="C757" s="136"/>
      <c r="D757" s="136"/>
      <c r="E757" s="137"/>
      <c r="F757" s="137"/>
      <c r="G757" s="137"/>
      <c r="H757" s="138"/>
      <c r="I757" s="137"/>
      <c r="J757" s="137"/>
      <c r="K757" s="137"/>
      <c r="L757" s="137"/>
      <c r="M757" s="138"/>
      <c r="N757" s="138"/>
      <c r="O757" s="138"/>
    </row>
    <row r="758" ht="12.75" customHeight="1">
      <c r="A758" s="136"/>
      <c r="B758" s="137"/>
      <c r="C758" s="136"/>
      <c r="D758" s="136"/>
      <c r="E758" s="137"/>
      <c r="F758" s="137"/>
      <c r="G758" s="137"/>
      <c r="H758" s="138"/>
      <c r="I758" s="137"/>
      <c r="J758" s="137"/>
      <c r="K758" s="137"/>
      <c r="L758" s="137"/>
      <c r="M758" s="138"/>
      <c r="N758" s="138"/>
      <c r="O758" s="138"/>
    </row>
    <row r="759" ht="12.75" customHeight="1">
      <c r="A759" s="136"/>
      <c r="B759" s="137"/>
      <c r="C759" s="136"/>
      <c r="D759" s="136"/>
      <c r="E759" s="137"/>
      <c r="F759" s="137"/>
      <c r="G759" s="137"/>
      <c r="H759" s="138"/>
      <c r="I759" s="137"/>
      <c r="J759" s="137"/>
      <c r="K759" s="137"/>
      <c r="L759" s="137"/>
      <c r="M759" s="138"/>
      <c r="N759" s="138"/>
      <c r="O759" s="138"/>
    </row>
    <row r="760" ht="12.75" customHeight="1">
      <c r="A760" s="136"/>
      <c r="B760" s="137"/>
      <c r="C760" s="136"/>
      <c r="D760" s="136"/>
      <c r="E760" s="137"/>
      <c r="F760" s="137"/>
      <c r="G760" s="137"/>
      <c r="H760" s="138"/>
      <c r="I760" s="137"/>
      <c r="J760" s="137"/>
      <c r="K760" s="137"/>
      <c r="L760" s="137"/>
      <c r="M760" s="138"/>
      <c r="N760" s="138"/>
      <c r="O760" s="138"/>
    </row>
    <row r="761" ht="12.75" customHeight="1">
      <c r="A761" s="136"/>
      <c r="B761" s="137"/>
      <c r="C761" s="136"/>
      <c r="D761" s="136"/>
      <c r="E761" s="137"/>
      <c r="F761" s="137"/>
      <c r="G761" s="137"/>
      <c r="H761" s="138"/>
      <c r="I761" s="137"/>
      <c r="J761" s="137"/>
      <c r="K761" s="137"/>
      <c r="L761" s="137"/>
      <c r="M761" s="138"/>
      <c r="N761" s="138"/>
      <c r="O761" s="138"/>
    </row>
    <row r="762" ht="12.75" customHeight="1">
      <c r="A762" s="136"/>
      <c r="B762" s="137"/>
      <c r="C762" s="136"/>
      <c r="D762" s="136"/>
      <c r="E762" s="137"/>
      <c r="F762" s="137"/>
      <c r="G762" s="137"/>
      <c r="H762" s="138"/>
      <c r="I762" s="137"/>
      <c r="J762" s="137"/>
      <c r="K762" s="137"/>
      <c r="L762" s="137"/>
      <c r="M762" s="138"/>
      <c r="N762" s="138"/>
      <c r="O762" s="138"/>
    </row>
    <row r="763" ht="12.75" customHeight="1">
      <c r="A763" s="136"/>
      <c r="B763" s="137"/>
      <c r="C763" s="136"/>
      <c r="D763" s="136"/>
      <c r="E763" s="137"/>
      <c r="F763" s="137"/>
      <c r="G763" s="137"/>
      <c r="H763" s="138"/>
      <c r="I763" s="137"/>
      <c r="J763" s="137"/>
      <c r="K763" s="137"/>
      <c r="L763" s="137"/>
      <c r="M763" s="138"/>
      <c r="N763" s="138"/>
      <c r="O763" s="138"/>
    </row>
    <row r="764" ht="12.75" customHeight="1">
      <c r="A764" s="136"/>
      <c r="B764" s="137"/>
      <c r="C764" s="136"/>
      <c r="D764" s="136"/>
      <c r="E764" s="137"/>
      <c r="F764" s="137"/>
      <c r="G764" s="137"/>
      <c r="H764" s="138"/>
      <c r="I764" s="137"/>
      <c r="J764" s="137"/>
      <c r="K764" s="137"/>
      <c r="L764" s="137"/>
      <c r="M764" s="138"/>
      <c r="N764" s="138"/>
      <c r="O764" s="138"/>
    </row>
    <row r="765" ht="12.75" customHeight="1">
      <c r="A765" s="136"/>
      <c r="B765" s="137"/>
      <c r="C765" s="136"/>
      <c r="D765" s="136"/>
      <c r="E765" s="137"/>
      <c r="F765" s="137"/>
      <c r="G765" s="137"/>
      <c r="H765" s="138"/>
      <c r="I765" s="137"/>
      <c r="J765" s="137"/>
      <c r="K765" s="137"/>
      <c r="L765" s="137"/>
      <c r="M765" s="138"/>
      <c r="N765" s="138"/>
      <c r="O765" s="138"/>
    </row>
    <row r="766" ht="12.75" customHeight="1">
      <c r="A766" s="136"/>
      <c r="B766" s="137"/>
      <c r="C766" s="136"/>
      <c r="D766" s="136"/>
      <c r="E766" s="137"/>
      <c r="F766" s="137"/>
      <c r="G766" s="137"/>
      <c r="H766" s="138"/>
      <c r="I766" s="137"/>
      <c r="J766" s="137"/>
      <c r="K766" s="137"/>
      <c r="L766" s="137"/>
      <c r="M766" s="138"/>
      <c r="N766" s="138"/>
      <c r="O766" s="138"/>
    </row>
    <row r="767" ht="12.75" customHeight="1">
      <c r="A767" s="136"/>
      <c r="B767" s="137"/>
      <c r="C767" s="136"/>
      <c r="D767" s="136"/>
      <c r="E767" s="137"/>
      <c r="F767" s="137"/>
      <c r="G767" s="137"/>
      <c r="H767" s="138"/>
      <c r="I767" s="137"/>
      <c r="J767" s="137"/>
      <c r="K767" s="137"/>
      <c r="L767" s="137"/>
      <c r="M767" s="138"/>
      <c r="N767" s="138"/>
      <c r="O767" s="138"/>
    </row>
    <row r="768" ht="12.75" customHeight="1">
      <c r="A768" s="136"/>
      <c r="B768" s="137"/>
      <c r="C768" s="136"/>
      <c r="D768" s="136"/>
      <c r="E768" s="137"/>
      <c r="F768" s="137"/>
      <c r="G768" s="137"/>
      <c r="H768" s="138"/>
      <c r="I768" s="137"/>
      <c r="J768" s="137"/>
      <c r="K768" s="137"/>
      <c r="L768" s="137"/>
      <c r="M768" s="138"/>
      <c r="N768" s="138"/>
      <c r="O768" s="138"/>
    </row>
    <row r="769" ht="12.75" customHeight="1">
      <c r="A769" s="136"/>
      <c r="B769" s="137"/>
      <c r="C769" s="136"/>
      <c r="D769" s="136"/>
      <c r="E769" s="137"/>
      <c r="F769" s="137"/>
      <c r="G769" s="137"/>
      <c r="H769" s="138"/>
      <c r="I769" s="137"/>
      <c r="J769" s="137"/>
      <c r="K769" s="137"/>
      <c r="L769" s="137"/>
      <c r="M769" s="138"/>
      <c r="N769" s="138"/>
      <c r="O769" s="138"/>
    </row>
    <row r="770" ht="12.75" customHeight="1">
      <c r="A770" s="136"/>
      <c r="B770" s="137"/>
      <c r="C770" s="136"/>
      <c r="D770" s="136"/>
      <c r="E770" s="137"/>
      <c r="F770" s="137"/>
      <c r="G770" s="137"/>
      <c r="H770" s="138"/>
      <c r="I770" s="137"/>
      <c r="J770" s="137"/>
      <c r="K770" s="137"/>
      <c r="L770" s="137"/>
      <c r="M770" s="138"/>
      <c r="N770" s="138"/>
      <c r="O770" s="138"/>
    </row>
    <row r="771" ht="12.75" customHeight="1">
      <c r="A771" s="136"/>
      <c r="B771" s="137"/>
      <c r="C771" s="136"/>
      <c r="D771" s="136"/>
      <c r="E771" s="137"/>
      <c r="F771" s="137"/>
      <c r="G771" s="137"/>
      <c r="H771" s="138"/>
      <c r="I771" s="137"/>
      <c r="J771" s="137"/>
      <c r="K771" s="137"/>
      <c r="L771" s="137"/>
      <c r="M771" s="138"/>
      <c r="N771" s="138"/>
      <c r="O771" s="138"/>
    </row>
    <row r="772" ht="12.75" customHeight="1">
      <c r="A772" s="136"/>
      <c r="B772" s="137"/>
      <c r="C772" s="136"/>
      <c r="D772" s="136"/>
      <c r="E772" s="137"/>
      <c r="F772" s="137"/>
      <c r="G772" s="137"/>
      <c r="H772" s="138"/>
      <c r="I772" s="137"/>
      <c r="J772" s="137"/>
      <c r="K772" s="137"/>
      <c r="L772" s="137"/>
      <c r="M772" s="138"/>
      <c r="N772" s="138"/>
      <c r="O772" s="138"/>
    </row>
    <row r="773" ht="12.75" customHeight="1">
      <c r="A773" s="136"/>
      <c r="B773" s="137"/>
      <c r="C773" s="136"/>
      <c r="D773" s="136"/>
      <c r="E773" s="137"/>
      <c r="F773" s="137"/>
      <c r="G773" s="137"/>
      <c r="H773" s="138"/>
      <c r="I773" s="137"/>
      <c r="J773" s="137"/>
      <c r="K773" s="137"/>
      <c r="L773" s="137"/>
      <c r="M773" s="138"/>
      <c r="N773" s="138"/>
      <c r="O773" s="138"/>
    </row>
    <row r="774" ht="12.75" customHeight="1">
      <c r="A774" s="136"/>
      <c r="B774" s="137"/>
      <c r="C774" s="136"/>
      <c r="D774" s="136"/>
      <c r="E774" s="137"/>
      <c r="F774" s="137"/>
      <c r="G774" s="137"/>
      <c r="H774" s="138"/>
      <c r="I774" s="137"/>
      <c r="J774" s="137"/>
      <c r="K774" s="137"/>
      <c r="L774" s="137"/>
      <c r="M774" s="138"/>
      <c r="N774" s="138"/>
      <c r="O774" s="138"/>
    </row>
    <row r="775" ht="12.75" customHeight="1">
      <c r="A775" s="136"/>
      <c r="B775" s="137"/>
      <c r="C775" s="136"/>
      <c r="D775" s="136"/>
      <c r="E775" s="137"/>
      <c r="F775" s="137"/>
      <c r="G775" s="137"/>
      <c r="H775" s="138"/>
      <c r="I775" s="137"/>
      <c r="J775" s="137"/>
      <c r="K775" s="137"/>
      <c r="L775" s="137"/>
      <c r="M775" s="138"/>
      <c r="N775" s="138"/>
      <c r="O775" s="138"/>
    </row>
    <row r="776" ht="12.75" customHeight="1">
      <c r="A776" s="136"/>
      <c r="B776" s="137"/>
      <c r="C776" s="136"/>
      <c r="D776" s="136"/>
      <c r="E776" s="137"/>
      <c r="F776" s="137"/>
      <c r="G776" s="137"/>
      <c r="H776" s="138"/>
      <c r="I776" s="137"/>
      <c r="J776" s="137"/>
      <c r="K776" s="137"/>
      <c r="L776" s="137"/>
      <c r="M776" s="138"/>
      <c r="N776" s="138"/>
      <c r="O776" s="138"/>
    </row>
    <row r="777" ht="12.75" customHeight="1">
      <c r="A777" s="136"/>
      <c r="B777" s="137"/>
      <c r="C777" s="136"/>
      <c r="D777" s="136"/>
      <c r="E777" s="137"/>
      <c r="F777" s="137"/>
      <c r="G777" s="137"/>
      <c r="H777" s="138"/>
      <c r="I777" s="137"/>
      <c r="J777" s="137"/>
      <c r="K777" s="137"/>
      <c r="L777" s="137"/>
      <c r="M777" s="138"/>
      <c r="N777" s="138"/>
      <c r="O777" s="138"/>
    </row>
    <row r="778" ht="12.75" customHeight="1">
      <c r="A778" s="136"/>
      <c r="B778" s="137"/>
      <c r="C778" s="136"/>
      <c r="D778" s="136"/>
      <c r="E778" s="137"/>
      <c r="F778" s="137"/>
      <c r="G778" s="137"/>
      <c r="H778" s="138"/>
      <c r="I778" s="137"/>
      <c r="J778" s="137"/>
      <c r="K778" s="137"/>
      <c r="L778" s="137"/>
      <c r="M778" s="138"/>
      <c r="N778" s="138"/>
      <c r="O778" s="138"/>
    </row>
    <row r="779" ht="12.75" customHeight="1">
      <c r="A779" s="136"/>
      <c r="B779" s="137"/>
      <c r="C779" s="136"/>
      <c r="D779" s="136"/>
      <c r="E779" s="137"/>
      <c r="F779" s="137"/>
      <c r="G779" s="137"/>
      <c r="H779" s="138"/>
      <c r="I779" s="137"/>
      <c r="J779" s="137"/>
      <c r="K779" s="137"/>
      <c r="L779" s="137"/>
      <c r="M779" s="138"/>
      <c r="N779" s="138"/>
      <c r="O779" s="138"/>
    </row>
    <row r="780" ht="12.75" customHeight="1">
      <c r="A780" s="136"/>
      <c r="B780" s="137"/>
      <c r="C780" s="136"/>
      <c r="D780" s="136"/>
      <c r="E780" s="137"/>
      <c r="F780" s="137"/>
      <c r="G780" s="137"/>
      <c r="H780" s="138"/>
      <c r="I780" s="137"/>
      <c r="J780" s="137"/>
      <c r="K780" s="137"/>
      <c r="L780" s="137"/>
      <c r="M780" s="138"/>
      <c r="N780" s="138"/>
      <c r="O780" s="138"/>
    </row>
    <row r="781" ht="12.75" customHeight="1">
      <c r="A781" s="136"/>
      <c r="B781" s="137"/>
      <c r="C781" s="136"/>
      <c r="D781" s="136"/>
      <c r="E781" s="137"/>
      <c r="F781" s="137"/>
      <c r="G781" s="137"/>
      <c r="H781" s="138"/>
      <c r="I781" s="137"/>
      <c r="J781" s="137"/>
      <c r="K781" s="137"/>
      <c r="L781" s="137"/>
      <c r="M781" s="138"/>
      <c r="N781" s="138"/>
      <c r="O781" s="138"/>
    </row>
    <row r="782" ht="12.75" customHeight="1">
      <c r="A782" s="136"/>
      <c r="B782" s="137"/>
      <c r="C782" s="136"/>
      <c r="D782" s="136"/>
      <c r="E782" s="137"/>
      <c r="F782" s="137"/>
      <c r="G782" s="137"/>
      <c r="H782" s="138"/>
      <c r="I782" s="137"/>
      <c r="J782" s="137"/>
      <c r="K782" s="137"/>
      <c r="L782" s="137"/>
      <c r="M782" s="138"/>
      <c r="N782" s="138"/>
      <c r="O782" s="138"/>
    </row>
    <row r="783" ht="12.75" customHeight="1">
      <c r="A783" s="136"/>
      <c r="B783" s="137"/>
      <c r="C783" s="136"/>
      <c r="D783" s="136"/>
      <c r="E783" s="137"/>
      <c r="F783" s="137"/>
      <c r="G783" s="137"/>
      <c r="H783" s="138"/>
      <c r="I783" s="137"/>
      <c r="J783" s="137"/>
      <c r="K783" s="137"/>
      <c r="L783" s="137"/>
      <c r="M783" s="138"/>
      <c r="N783" s="138"/>
      <c r="O783" s="138"/>
    </row>
    <row r="784" ht="12.75" customHeight="1">
      <c r="A784" s="136"/>
      <c r="B784" s="137"/>
      <c r="C784" s="136"/>
      <c r="D784" s="136"/>
      <c r="E784" s="137"/>
      <c r="F784" s="137"/>
      <c r="G784" s="137"/>
      <c r="H784" s="138"/>
      <c r="I784" s="137"/>
      <c r="J784" s="137"/>
      <c r="K784" s="137"/>
      <c r="L784" s="137"/>
      <c r="M784" s="138"/>
      <c r="N784" s="138"/>
      <c r="O784" s="138"/>
    </row>
    <row r="785" ht="12.75" customHeight="1">
      <c r="A785" s="136"/>
      <c r="B785" s="137"/>
      <c r="C785" s="136"/>
      <c r="D785" s="136"/>
      <c r="E785" s="137"/>
      <c r="F785" s="137"/>
      <c r="G785" s="137"/>
      <c r="H785" s="138"/>
      <c r="I785" s="137"/>
      <c r="J785" s="137"/>
      <c r="K785" s="137"/>
      <c r="L785" s="137"/>
      <c r="M785" s="138"/>
      <c r="N785" s="138"/>
      <c r="O785" s="138"/>
    </row>
    <row r="786" ht="12.75" customHeight="1">
      <c r="A786" s="136"/>
      <c r="B786" s="137"/>
      <c r="C786" s="136"/>
      <c r="D786" s="136"/>
      <c r="E786" s="137"/>
      <c r="F786" s="137"/>
      <c r="G786" s="137"/>
      <c r="H786" s="138"/>
      <c r="I786" s="137"/>
      <c r="J786" s="137"/>
      <c r="K786" s="137"/>
      <c r="L786" s="137"/>
      <c r="M786" s="138"/>
      <c r="N786" s="138"/>
      <c r="O786" s="138"/>
    </row>
    <row r="787" ht="12.75" customHeight="1">
      <c r="A787" s="136"/>
      <c r="B787" s="137"/>
      <c r="C787" s="136"/>
      <c r="D787" s="136"/>
      <c r="E787" s="137"/>
      <c r="F787" s="137"/>
      <c r="G787" s="137"/>
      <c r="H787" s="138"/>
      <c r="I787" s="137"/>
      <c r="J787" s="137"/>
      <c r="K787" s="137"/>
      <c r="L787" s="137"/>
      <c r="M787" s="138"/>
      <c r="N787" s="138"/>
      <c r="O787" s="138"/>
    </row>
    <row r="788" ht="12.75" customHeight="1">
      <c r="A788" s="136"/>
      <c r="B788" s="137"/>
      <c r="C788" s="136"/>
      <c r="D788" s="136"/>
      <c r="E788" s="137"/>
      <c r="F788" s="137"/>
      <c r="G788" s="137"/>
      <c r="H788" s="138"/>
      <c r="I788" s="137"/>
      <c r="J788" s="137"/>
      <c r="K788" s="137"/>
      <c r="L788" s="137"/>
      <c r="M788" s="138"/>
      <c r="N788" s="138"/>
      <c r="O788" s="138"/>
    </row>
    <row r="789" ht="12.75" customHeight="1">
      <c r="A789" s="136"/>
      <c r="B789" s="137"/>
      <c r="C789" s="136"/>
      <c r="D789" s="136"/>
      <c r="E789" s="137"/>
      <c r="F789" s="137"/>
      <c r="G789" s="137"/>
      <c r="H789" s="138"/>
      <c r="I789" s="137"/>
      <c r="J789" s="137"/>
      <c r="K789" s="137"/>
      <c r="L789" s="137"/>
      <c r="M789" s="138"/>
      <c r="N789" s="138"/>
      <c r="O789" s="138"/>
    </row>
    <row r="790" ht="12.75" customHeight="1">
      <c r="A790" s="136"/>
      <c r="B790" s="137"/>
      <c r="C790" s="136"/>
      <c r="D790" s="136"/>
      <c r="E790" s="137"/>
      <c r="F790" s="137"/>
      <c r="G790" s="137"/>
      <c r="H790" s="138"/>
      <c r="I790" s="137"/>
      <c r="J790" s="137"/>
      <c r="K790" s="137"/>
      <c r="L790" s="137"/>
      <c r="M790" s="138"/>
      <c r="N790" s="138"/>
      <c r="O790" s="138"/>
    </row>
    <row r="791" ht="12.75" customHeight="1">
      <c r="A791" s="136"/>
      <c r="B791" s="137"/>
      <c r="C791" s="136"/>
      <c r="D791" s="136"/>
      <c r="E791" s="137"/>
      <c r="F791" s="137"/>
      <c r="G791" s="137"/>
      <c r="H791" s="138"/>
      <c r="I791" s="137"/>
      <c r="J791" s="137"/>
      <c r="K791" s="137"/>
      <c r="L791" s="137"/>
      <c r="M791" s="138"/>
      <c r="N791" s="138"/>
      <c r="O791" s="138"/>
    </row>
    <row r="792" ht="12.75" customHeight="1">
      <c r="A792" s="136"/>
      <c r="B792" s="137"/>
      <c r="C792" s="136"/>
      <c r="D792" s="136"/>
      <c r="E792" s="137"/>
      <c r="F792" s="137"/>
      <c r="G792" s="137"/>
      <c r="H792" s="138"/>
      <c r="I792" s="137"/>
      <c r="J792" s="137"/>
      <c r="K792" s="137"/>
      <c r="L792" s="137"/>
      <c r="M792" s="138"/>
      <c r="N792" s="138"/>
      <c r="O792" s="138"/>
    </row>
    <row r="793" ht="12.75" customHeight="1">
      <c r="A793" s="136"/>
      <c r="B793" s="137"/>
      <c r="C793" s="136"/>
      <c r="D793" s="136"/>
      <c r="E793" s="137"/>
      <c r="F793" s="137"/>
      <c r="G793" s="137"/>
      <c r="H793" s="138"/>
      <c r="I793" s="137"/>
      <c r="J793" s="137"/>
      <c r="K793" s="137"/>
      <c r="L793" s="137"/>
      <c r="M793" s="138"/>
      <c r="N793" s="138"/>
      <c r="O793" s="138"/>
    </row>
    <row r="794" ht="12.75" customHeight="1">
      <c r="A794" s="136"/>
      <c r="B794" s="137"/>
      <c r="C794" s="136"/>
      <c r="D794" s="136"/>
      <c r="E794" s="137"/>
      <c r="F794" s="137"/>
      <c r="G794" s="137"/>
      <c r="H794" s="138"/>
      <c r="I794" s="137"/>
      <c r="J794" s="137"/>
      <c r="K794" s="137"/>
      <c r="L794" s="137"/>
      <c r="M794" s="138"/>
      <c r="N794" s="138"/>
      <c r="O794" s="138"/>
    </row>
    <row r="795" ht="12.75" customHeight="1">
      <c r="A795" s="136"/>
      <c r="B795" s="137"/>
      <c r="C795" s="136"/>
      <c r="D795" s="136"/>
      <c r="E795" s="137"/>
      <c r="F795" s="137"/>
      <c r="G795" s="137"/>
      <c r="H795" s="138"/>
      <c r="I795" s="137"/>
      <c r="J795" s="137"/>
      <c r="K795" s="137"/>
      <c r="L795" s="137"/>
      <c r="M795" s="138"/>
      <c r="N795" s="138"/>
      <c r="O795" s="138"/>
    </row>
    <row r="796" ht="12.75" customHeight="1">
      <c r="A796" s="136"/>
      <c r="B796" s="137"/>
      <c r="C796" s="136"/>
      <c r="D796" s="136"/>
      <c r="E796" s="137"/>
      <c r="F796" s="137"/>
      <c r="G796" s="137"/>
      <c r="H796" s="138"/>
      <c r="I796" s="137"/>
      <c r="J796" s="137"/>
      <c r="K796" s="137"/>
      <c r="L796" s="137"/>
      <c r="M796" s="138"/>
      <c r="N796" s="138"/>
      <c r="O796" s="138"/>
    </row>
    <row r="797" ht="12.75" customHeight="1">
      <c r="A797" s="136"/>
      <c r="B797" s="137"/>
      <c r="C797" s="136"/>
      <c r="D797" s="136"/>
      <c r="E797" s="137"/>
      <c r="F797" s="137"/>
      <c r="G797" s="137"/>
      <c r="H797" s="138"/>
      <c r="I797" s="137"/>
      <c r="J797" s="137"/>
      <c r="K797" s="137"/>
      <c r="L797" s="137"/>
      <c r="M797" s="138"/>
      <c r="N797" s="138"/>
      <c r="O797" s="138"/>
    </row>
    <row r="798" ht="12.75" customHeight="1">
      <c r="A798" s="136"/>
      <c r="B798" s="137"/>
      <c r="C798" s="136"/>
      <c r="D798" s="136"/>
      <c r="E798" s="137"/>
      <c r="F798" s="137"/>
      <c r="G798" s="137"/>
      <c r="H798" s="138"/>
      <c r="I798" s="137"/>
      <c r="J798" s="137"/>
      <c r="K798" s="137"/>
      <c r="L798" s="137"/>
      <c r="M798" s="138"/>
      <c r="N798" s="138"/>
      <c r="O798" s="138"/>
    </row>
    <row r="799" ht="12.75" customHeight="1">
      <c r="A799" s="136"/>
      <c r="B799" s="137"/>
      <c r="C799" s="136"/>
      <c r="D799" s="136"/>
      <c r="E799" s="137"/>
      <c r="F799" s="137"/>
      <c r="G799" s="137"/>
      <c r="H799" s="138"/>
      <c r="I799" s="137"/>
      <c r="J799" s="137"/>
      <c r="K799" s="137"/>
      <c r="L799" s="137"/>
      <c r="M799" s="138"/>
      <c r="N799" s="138"/>
      <c r="O799" s="138"/>
    </row>
    <row r="800" ht="12.75" customHeight="1">
      <c r="A800" s="136"/>
      <c r="B800" s="137"/>
      <c r="C800" s="136"/>
      <c r="D800" s="136"/>
      <c r="E800" s="137"/>
      <c r="F800" s="137"/>
      <c r="G800" s="137"/>
      <c r="H800" s="138"/>
      <c r="I800" s="137"/>
      <c r="J800" s="137"/>
      <c r="K800" s="137"/>
      <c r="L800" s="137"/>
      <c r="M800" s="138"/>
      <c r="N800" s="138"/>
      <c r="O800" s="138"/>
    </row>
    <row r="801" ht="12.75" customHeight="1">
      <c r="A801" s="136"/>
      <c r="B801" s="137"/>
      <c r="C801" s="136"/>
      <c r="D801" s="136"/>
      <c r="E801" s="137"/>
      <c r="F801" s="137"/>
      <c r="G801" s="137"/>
      <c r="H801" s="138"/>
      <c r="I801" s="137"/>
      <c r="J801" s="137"/>
      <c r="K801" s="137"/>
      <c r="L801" s="137"/>
      <c r="M801" s="138"/>
      <c r="N801" s="138"/>
      <c r="O801" s="138"/>
    </row>
    <row r="802" ht="12.75" customHeight="1">
      <c r="A802" s="136"/>
      <c r="B802" s="137"/>
      <c r="C802" s="136"/>
      <c r="D802" s="136"/>
      <c r="E802" s="137"/>
      <c r="F802" s="137"/>
      <c r="G802" s="137"/>
      <c r="H802" s="138"/>
      <c r="I802" s="137"/>
      <c r="J802" s="137"/>
      <c r="K802" s="137"/>
      <c r="L802" s="137"/>
      <c r="M802" s="138"/>
      <c r="N802" s="138"/>
      <c r="O802" s="138"/>
    </row>
    <row r="803" ht="12.75" customHeight="1">
      <c r="A803" s="136"/>
      <c r="B803" s="137"/>
      <c r="C803" s="136"/>
      <c r="D803" s="136"/>
      <c r="E803" s="137"/>
      <c r="F803" s="137"/>
      <c r="G803" s="137"/>
      <c r="H803" s="138"/>
      <c r="I803" s="137"/>
      <c r="J803" s="137"/>
      <c r="K803" s="137"/>
      <c r="L803" s="137"/>
      <c r="M803" s="138"/>
      <c r="N803" s="138"/>
      <c r="O803" s="138"/>
    </row>
    <row r="804" ht="12.75" customHeight="1">
      <c r="A804" s="136"/>
      <c r="B804" s="137"/>
      <c r="C804" s="136"/>
      <c r="D804" s="136"/>
      <c r="E804" s="137"/>
      <c r="F804" s="137"/>
      <c r="G804" s="137"/>
      <c r="H804" s="138"/>
      <c r="I804" s="137"/>
      <c r="J804" s="137"/>
      <c r="K804" s="137"/>
      <c r="L804" s="137"/>
      <c r="M804" s="138"/>
      <c r="N804" s="138"/>
      <c r="O804" s="138"/>
    </row>
    <row r="805" ht="12.75" customHeight="1">
      <c r="A805" s="136"/>
      <c r="B805" s="137"/>
      <c r="C805" s="136"/>
      <c r="D805" s="136"/>
      <c r="E805" s="137"/>
      <c r="F805" s="137"/>
      <c r="G805" s="137"/>
      <c r="H805" s="138"/>
      <c r="I805" s="137"/>
      <c r="J805" s="137"/>
      <c r="K805" s="137"/>
      <c r="L805" s="137"/>
      <c r="M805" s="138"/>
      <c r="N805" s="138"/>
      <c r="O805" s="138"/>
    </row>
    <row r="806" ht="12.75" customHeight="1">
      <c r="A806" s="136"/>
      <c r="B806" s="137"/>
      <c r="C806" s="136"/>
      <c r="D806" s="136"/>
      <c r="E806" s="137"/>
      <c r="F806" s="137"/>
      <c r="G806" s="137"/>
      <c r="H806" s="138"/>
      <c r="I806" s="137"/>
      <c r="J806" s="137"/>
      <c r="K806" s="137"/>
      <c r="L806" s="137"/>
      <c r="M806" s="138"/>
      <c r="N806" s="138"/>
      <c r="O806" s="138"/>
    </row>
    <row r="807" ht="12.75" customHeight="1">
      <c r="A807" s="136"/>
      <c r="B807" s="137"/>
      <c r="C807" s="136"/>
      <c r="D807" s="136"/>
      <c r="E807" s="137"/>
      <c r="F807" s="137"/>
      <c r="G807" s="137"/>
      <c r="H807" s="138"/>
      <c r="I807" s="137"/>
      <c r="J807" s="137"/>
      <c r="K807" s="137"/>
      <c r="L807" s="137"/>
      <c r="M807" s="138"/>
      <c r="N807" s="138"/>
      <c r="O807" s="138"/>
    </row>
    <row r="808" ht="12.75" customHeight="1">
      <c r="A808" s="136"/>
      <c r="B808" s="137"/>
      <c r="C808" s="136"/>
      <c r="D808" s="136"/>
      <c r="E808" s="137"/>
      <c r="F808" s="137"/>
      <c r="G808" s="137"/>
      <c r="H808" s="138"/>
      <c r="I808" s="137"/>
      <c r="J808" s="137"/>
      <c r="K808" s="137"/>
      <c r="L808" s="137"/>
      <c r="M808" s="138"/>
      <c r="N808" s="138"/>
      <c r="O808" s="138"/>
    </row>
    <row r="809" ht="12.75" customHeight="1">
      <c r="A809" s="136"/>
      <c r="B809" s="137"/>
      <c r="C809" s="136"/>
      <c r="D809" s="136"/>
      <c r="E809" s="137"/>
      <c r="F809" s="137"/>
      <c r="G809" s="137"/>
      <c r="H809" s="138"/>
      <c r="I809" s="137"/>
      <c r="J809" s="137"/>
      <c r="K809" s="137"/>
      <c r="L809" s="137"/>
      <c r="M809" s="138"/>
      <c r="N809" s="138"/>
      <c r="O809" s="138"/>
    </row>
    <row r="810" ht="12.75" customHeight="1">
      <c r="A810" s="136"/>
      <c r="B810" s="137"/>
      <c r="C810" s="136"/>
      <c r="D810" s="136"/>
      <c r="E810" s="137"/>
      <c r="F810" s="137"/>
      <c r="G810" s="137"/>
      <c r="H810" s="138"/>
      <c r="I810" s="137"/>
      <c r="J810" s="137"/>
      <c r="K810" s="137"/>
      <c r="L810" s="137"/>
      <c r="M810" s="138"/>
      <c r="N810" s="138"/>
      <c r="O810" s="138"/>
    </row>
    <row r="811" ht="12.75" customHeight="1">
      <c r="A811" s="136"/>
      <c r="B811" s="137"/>
      <c r="C811" s="136"/>
      <c r="D811" s="136"/>
      <c r="E811" s="137"/>
      <c r="F811" s="137"/>
      <c r="G811" s="137"/>
      <c r="H811" s="138"/>
      <c r="I811" s="137"/>
      <c r="J811" s="137"/>
      <c r="K811" s="137"/>
      <c r="L811" s="137"/>
      <c r="M811" s="138"/>
      <c r="N811" s="138"/>
      <c r="O811" s="138"/>
    </row>
    <row r="812" ht="12.75" customHeight="1">
      <c r="A812" s="136"/>
      <c r="B812" s="137"/>
      <c r="C812" s="136"/>
      <c r="D812" s="136"/>
      <c r="E812" s="137"/>
      <c r="F812" s="137"/>
      <c r="G812" s="137"/>
      <c r="H812" s="138"/>
      <c r="I812" s="137"/>
      <c r="J812" s="137"/>
      <c r="K812" s="137"/>
      <c r="L812" s="137"/>
      <c r="M812" s="138"/>
      <c r="N812" s="138"/>
      <c r="O812" s="138"/>
    </row>
    <row r="813" ht="12.75" customHeight="1">
      <c r="A813" s="136"/>
      <c r="B813" s="137"/>
      <c r="C813" s="136"/>
      <c r="D813" s="136"/>
      <c r="E813" s="137"/>
      <c r="F813" s="137"/>
      <c r="G813" s="137"/>
      <c r="H813" s="138"/>
      <c r="I813" s="137"/>
      <c r="J813" s="137"/>
      <c r="K813" s="137"/>
      <c r="L813" s="137"/>
      <c r="M813" s="138"/>
      <c r="N813" s="138"/>
      <c r="O813" s="138"/>
    </row>
    <row r="814" ht="12.75" customHeight="1">
      <c r="A814" s="136"/>
      <c r="B814" s="137"/>
      <c r="C814" s="136"/>
      <c r="D814" s="136"/>
      <c r="E814" s="137"/>
      <c r="F814" s="137"/>
      <c r="G814" s="137"/>
      <c r="H814" s="138"/>
      <c r="I814" s="137"/>
      <c r="J814" s="137"/>
      <c r="K814" s="137"/>
      <c r="L814" s="137"/>
      <c r="M814" s="138"/>
      <c r="N814" s="138"/>
      <c r="O814" s="138"/>
    </row>
    <row r="815" ht="12.75" customHeight="1">
      <c r="A815" s="136"/>
      <c r="B815" s="137"/>
      <c r="C815" s="136"/>
      <c r="D815" s="136"/>
      <c r="E815" s="137"/>
      <c r="F815" s="137"/>
      <c r="G815" s="137"/>
      <c r="H815" s="138"/>
      <c r="I815" s="137"/>
      <c r="J815" s="137"/>
      <c r="K815" s="137"/>
      <c r="L815" s="137"/>
      <c r="M815" s="138"/>
      <c r="N815" s="138"/>
      <c r="O815" s="138"/>
    </row>
    <row r="816" ht="12.75" customHeight="1">
      <c r="A816" s="136"/>
      <c r="B816" s="137"/>
      <c r="C816" s="136"/>
      <c r="D816" s="136"/>
      <c r="E816" s="137"/>
      <c r="F816" s="137"/>
      <c r="G816" s="137"/>
      <c r="H816" s="138"/>
      <c r="I816" s="137"/>
      <c r="J816" s="137"/>
      <c r="K816" s="137"/>
      <c r="L816" s="137"/>
      <c r="M816" s="138"/>
      <c r="N816" s="138"/>
      <c r="O816" s="138"/>
    </row>
    <row r="817" ht="12.75" customHeight="1">
      <c r="A817" s="136"/>
      <c r="B817" s="137"/>
      <c r="C817" s="136"/>
      <c r="D817" s="136"/>
      <c r="E817" s="137"/>
      <c r="F817" s="137"/>
      <c r="G817" s="137"/>
      <c r="H817" s="138"/>
      <c r="I817" s="137"/>
      <c r="J817" s="137"/>
      <c r="K817" s="137"/>
      <c r="L817" s="137"/>
      <c r="M817" s="138"/>
      <c r="N817" s="138"/>
      <c r="O817" s="138"/>
    </row>
    <row r="818" ht="12.75" customHeight="1">
      <c r="A818" s="136"/>
      <c r="B818" s="137"/>
      <c r="C818" s="136"/>
      <c r="D818" s="136"/>
      <c r="E818" s="137"/>
      <c r="F818" s="137"/>
      <c r="G818" s="137"/>
      <c r="H818" s="138"/>
      <c r="I818" s="137"/>
      <c r="J818" s="137"/>
      <c r="K818" s="137"/>
      <c r="L818" s="137"/>
      <c r="M818" s="138"/>
      <c r="N818" s="138"/>
      <c r="O818" s="138"/>
    </row>
    <row r="819" ht="12.75" customHeight="1">
      <c r="A819" s="136"/>
      <c r="B819" s="137"/>
      <c r="C819" s="136"/>
      <c r="D819" s="136"/>
      <c r="E819" s="137"/>
      <c r="F819" s="137"/>
      <c r="G819" s="137"/>
      <c r="H819" s="138"/>
      <c r="I819" s="137"/>
      <c r="J819" s="137"/>
      <c r="K819" s="137"/>
      <c r="L819" s="137"/>
      <c r="M819" s="138"/>
      <c r="N819" s="138"/>
      <c r="O819" s="138"/>
    </row>
    <row r="820" ht="12.75" customHeight="1">
      <c r="A820" s="136"/>
      <c r="B820" s="137"/>
      <c r="C820" s="136"/>
      <c r="D820" s="136"/>
      <c r="E820" s="137"/>
      <c r="F820" s="137"/>
      <c r="G820" s="137"/>
      <c r="H820" s="138"/>
      <c r="I820" s="137"/>
      <c r="J820" s="137"/>
      <c r="K820" s="137"/>
      <c r="L820" s="137"/>
      <c r="M820" s="138"/>
      <c r="N820" s="138"/>
      <c r="O820" s="138"/>
    </row>
    <row r="821" ht="12.75" customHeight="1">
      <c r="A821" s="136"/>
      <c r="B821" s="137"/>
      <c r="C821" s="136"/>
      <c r="D821" s="136"/>
      <c r="E821" s="137"/>
      <c r="F821" s="137"/>
      <c r="G821" s="137"/>
      <c r="H821" s="138"/>
      <c r="I821" s="137"/>
      <c r="J821" s="137"/>
      <c r="K821" s="137"/>
      <c r="L821" s="137"/>
      <c r="M821" s="138"/>
      <c r="N821" s="138"/>
      <c r="O821" s="138"/>
    </row>
    <row r="822" ht="12.75" customHeight="1">
      <c r="A822" s="136"/>
      <c r="B822" s="137"/>
      <c r="C822" s="136"/>
      <c r="D822" s="136"/>
      <c r="E822" s="137"/>
      <c r="F822" s="137"/>
      <c r="G822" s="137"/>
      <c r="H822" s="138"/>
      <c r="I822" s="137"/>
      <c r="J822" s="137"/>
      <c r="K822" s="137"/>
      <c r="L822" s="137"/>
      <c r="M822" s="138"/>
      <c r="N822" s="138"/>
      <c r="O822" s="138"/>
    </row>
    <row r="823" ht="12.75" customHeight="1">
      <c r="A823" s="136"/>
      <c r="B823" s="137"/>
      <c r="C823" s="136"/>
      <c r="D823" s="136"/>
      <c r="E823" s="137"/>
      <c r="F823" s="137"/>
      <c r="G823" s="137"/>
      <c r="H823" s="138"/>
      <c r="I823" s="137"/>
      <c r="J823" s="137"/>
      <c r="K823" s="137"/>
      <c r="L823" s="137"/>
      <c r="M823" s="138"/>
      <c r="N823" s="138"/>
      <c r="O823" s="138"/>
    </row>
    <row r="824" ht="12.75" customHeight="1">
      <c r="A824" s="136"/>
      <c r="B824" s="137"/>
      <c r="C824" s="136"/>
      <c r="D824" s="136"/>
      <c r="E824" s="137"/>
      <c r="F824" s="137"/>
      <c r="G824" s="137"/>
      <c r="H824" s="138"/>
      <c r="I824" s="137"/>
      <c r="J824" s="137"/>
      <c r="K824" s="137"/>
      <c r="L824" s="137"/>
      <c r="M824" s="138"/>
      <c r="N824" s="138"/>
      <c r="O824" s="138"/>
    </row>
    <row r="825" ht="12.75" customHeight="1">
      <c r="A825" s="136"/>
      <c r="B825" s="137"/>
      <c r="C825" s="136"/>
      <c r="D825" s="136"/>
      <c r="E825" s="137"/>
      <c r="F825" s="137"/>
      <c r="G825" s="137"/>
      <c r="H825" s="138"/>
      <c r="I825" s="137"/>
      <c r="J825" s="137"/>
      <c r="K825" s="137"/>
      <c r="L825" s="137"/>
      <c r="M825" s="138"/>
      <c r="N825" s="138"/>
      <c r="O825" s="138"/>
    </row>
    <row r="826" ht="12.75" customHeight="1">
      <c r="A826" s="136"/>
      <c r="B826" s="137"/>
      <c r="C826" s="136"/>
      <c r="D826" s="136"/>
      <c r="E826" s="137"/>
      <c r="F826" s="137"/>
      <c r="G826" s="137"/>
      <c r="H826" s="138"/>
      <c r="I826" s="137"/>
      <c r="J826" s="137"/>
      <c r="K826" s="137"/>
      <c r="L826" s="137"/>
      <c r="M826" s="138"/>
      <c r="N826" s="138"/>
      <c r="O826" s="138"/>
    </row>
    <row r="827" ht="12.75" customHeight="1">
      <c r="A827" s="136"/>
      <c r="B827" s="137"/>
      <c r="C827" s="136"/>
      <c r="D827" s="136"/>
      <c r="E827" s="137"/>
      <c r="F827" s="137"/>
      <c r="G827" s="137"/>
      <c r="H827" s="138"/>
      <c r="I827" s="137"/>
      <c r="J827" s="137"/>
      <c r="K827" s="137"/>
      <c r="L827" s="137"/>
      <c r="M827" s="138"/>
      <c r="N827" s="138"/>
      <c r="O827" s="138"/>
    </row>
    <row r="828" ht="12.75" customHeight="1">
      <c r="A828" s="136"/>
      <c r="B828" s="137"/>
      <c r="C828" s="136"/>
      <c r="D828" s="136"/>
      <c r="E828" s="137"/>
      <c r="F828" s="137"/>
      <c r="G828" s="137"/>
      <c r="H828" s="138"/>
      <c r="I828" s="137"/>
      <c r="J828" s="137"/>
      <c r="K828" s="137"/>
      <c r="L828" s="137"/>
      <c r="M828" s="138"/>
      <c r="N828" s="138"/>
      <c r="O828" s="138"/>
    </row>
    <row r="829" ht="12.75" customHeight="1">
      <c r="A829" s="136"/>
      <c r="B829" s="137"/>
      <c r="C829" s="136"/>
      <c r="D829" s="136"/>
      <c r="E829" s="137"/>
      <c r="F829" s="137"/>
      <c r="G829" s="137"/>
      <c r="H829" s="138"/>
      <c r="I829" s="137"/>
      <c r="J829" s="137"/>
      <c r="K829" s="137"/>
      <c r="L829" s="137"/>
      <c r="M829" s="138"/>
      <c r="N829" s="138"/>
      <c r="O829" s="138"/>
    </row>
    <row r="830" ht="12.75" customHeight="1">
      <c r="A830" s="136"/>
      <c r="B830" s="137"/>
      <c r="C830" s="136"/>
      <c r="D830" s="136"/>
      <c r="E830" s="137"/>
      <c r="F830" s="137"/>
      <c r="G830" s="137"/>
      <c r="H830" s="138"/>
      <c r="I830" s="137"/>
      <c r="J830" s="137"/>
      <c r="K830" s="137"/>
      <c r="L830" s="137"/>
      <c r="M830" s="138"/>
      <c r="N830" s="138"/>
      <c r="O830" s="138"/>
    </row>
    <row r="831" ht="12.75" customHeight="1">
      <c r="A831" s="136"/>
      <c r="B831" s="137"/>
      <c r="C831" s="136"/>
      <c r="D831" s="136"/>
      <c r="E831" s="137"/>
      <c r="F831" s="137"/>
      <c r="G831" s="137"/>
      <c r="H831" s="138"/>
      <c r="I831" s="137"/>
      <c r="J831" s="137"/>
      <c r="K831" s="137"/>
      <c r="L831" s="137"/>
      <c r="M831" s="138"/>
      <c r="N831" s="138"/>
      <c r="O831" s="138"/>
    </row>
    <row r="832" ht="12.75" customHeight="1">
      <c r="A832" s="136"/>
      <c r="B832" s="137"/>
      <c r="C832" s="136"/>
      <c r="D832" s="136"/>
      <c r="E832" s="137"/>
      <c r="F832" s="137"/>
      <c r="G832" s="137"/>
      <c r="H832" s="138"/>
      <c r="I832" s="137"/>
      <c r="J832" s="137"/>
      <c r="K832" s="137"/>
      <c r="L832" s="137"/>
      <c r="M832" s="138"/>
      <c r="N832" s="138"/>
      <c r="O832" s="138"/>
    </row>
    <row r="833" ht="12.75" customHeight="1">
      <c r="A833" s="136"/>
      <c r="B833" s="137"/>
      <c r="C833" s="136"/>
      <c r="D833" s="136"/>
      <c r="E833" s="137"/>
      <c r="F833" s="137"/>
      <c r="G833" s="137"/>
      <c r="H833" s="138"/>
      <c r="I833" s="137"/>
      <c r="J833" s="137"/>
      <c r="K833" s="137"/>
      <c r="L833" s="137"/>
      <c r="M833" s="138"/>
      <c r="N833" s="138"/>
      <c r="O833" s="138"/>
    </row>
    <row r="834" ht="12.75" customHeight="1">
      <c r="A834" s="136"/>
      <c r="B834" s="137"/>
      <c r="C834" s="136"/>
      <c r="D834" s="136"/>
      <c r="E834" s="137"/>
      <c r="F834" s="137"/>
      <c r="G834" s="137"/>
      <c r="H834" s="138"/>
      <c r="I834" s="137"/>
      <c r="J834" s="137"/>
      <c r="K834" s="137"/>
      <c r="L834" s="137"/>
      <c r="M834" s="138"/>
      <c r="N834" s="138"/>
      <c r="O834" s="138"/>
    </row>
    <row r="835" ht="12.75" customHeight="1">
      <c r="A835" s="136"/>
      <c r="B835" s="137"/>
      <c r="C835" s="136"/>
      <c r="D835" s="136"/>
      <c r="E835" s="137"/>
      <c r="F835" s="137"/>
      <c r="G835" s="137"/>
      <c r="H835" s="138"/>
      <c r="I835" s="137"/>
      <c r="J835" s="137"/>
      <c r="K835" s="137"/>
      <c r="L835" s="137"/>
      <c r="M835" s="138"/>
      <c r="N835" s="138"/>
      <c r="O835" s="138"/>
    </row>
    <row r="836" ht="12.75" customHeight="1">
      <c r="A836" s="136"/>
      <c r="B836" s="137"/>
      <c r="C836" s="136"/>
      <c r="D836" s="136"/>
      <c r="E836" s="137"/>
      <c r="F836" s="137"/>
      <c r="G836" s="137"/>
      <c r="H836" s="138"/>
      <c r="I836" s="137"/>
      <c r="J836" s="137"/>
      <c r="K836" s="137"/>
      <c r="L836" s="137"/>
      <c r="M836" s="138"/>
      <c r="N836" s="138"/>
      <c r="O836" s="138"/>
    </row>
    <row r="837" ht="12.75" customHeight="1">
      <c r="A837" s="136"/>
      <c r="B837" s="137"/>
      <c r="C837" s="136"/>
      <c r="D837" s="136"/>
      <c r="E837" s="137"/>
      <c r="F837" s="137"/>
      <c r="G837" s="137"/>
      <c r="H837" s="138"/>
      <c r="I837" s="137"/>
      <c r="J837" s="137"/>
      <c r="K837" s="137"/>
      <c r="L837" s="137"/>
      <c r="M837" s="138"/>
      <c r="N837" s="138"/>
      <c r="O837" s="138"/>
    </row>
    <row r="838" ht="12.75" customHeight="1">
      <c r="A838" s="136"/>
      <c r="B838" s="137"/>
      <c r="C838" s="136"/>
      <c r="D838" s="136"/>
      <c r="E838" s="137"/>
      <c r="F838" s="137"/>
      <c r="G838" s="137"/>
      <c r="H838" s="138"/>
      <c r="I838" s="137"/>
      <c r="J838" s="137"/>
      <c r="K838" s="137"/>
      <c r="L838" s="137"/>
      <c r="M838" s="138"/>
      <c r="N838" s="138"/>
      <c r="O838" s="138"/>
    </row>
    <row r="839" ht="12.75" customHeight="1">
      <c r="A839" s="136"/>
      <c r="B839" s="137"/>
      <c r="C839" s="136"/>
      <c r="D839" s="136"/>
      <c r="E839" s="137"/>
      <c r="F839" s="137"/>
      <c r="G839" s="137"/>
      <c r="H839" s="138"/>
      <c r="I839" s="137"/>
      <c r="J839" s="137"/>
      <c r="K839" s="137"/>
      <c r="L839" s="137"/>
      <c r="M839" s="138"/>
      <c r="N839" s="138"/>
      <c r="O839" s="138"/>
    </row>
    <row r="840" ht="12.75" customHeight="1">
      <c r="A840" s="136"/>
      <c r="B840" s="137"/>
      <c r="C840" s="136"/>
      <c r="D840" s="136"/>
      <c r="E840" s="137"/>
      <c r="F840" s="137"/>
      <c r="G840" s="137"/>
      <c r="H840" s="138"/>
      <c r="I840" s="137"/>
      <c r="J840" s="137"/>
      <c r="K840" s="137"/>
      <c r="L840" s="137"/>
      <c r="M840" s="138"/>
      <c r="N840" s="138"/>
      <c r="O840" s="138"/>
    </row>
    <row r="841" ht="12.75" customHeight="1">
      <c r="A841" s="136"/>
      <c r="B841" s="137"/>
      <c r="C841" s="136"/>
      <c r="D841" s="136"/>
      <c r="E841" s="137"/>
      <c r="F841" s="137"/>
      <c r="G841" s="137"/>
      <c r="H841" s="138"/>
      <c r="I841" s="137"/>
      <c r="J841" s="137"/>
      <c r="K841" s="137"/>
      <c r="L841" s="137"/>
      <c r="M841" s="138"/>
      <c r="N841" s="138"/>
      <c r="O841" s="138"/>
    </row>
    <row r="842" ht="12.75" customHeight="1">
      <c r="A842" s="136"/>
      <c r="B842" s="137"/>
      <c r="C842" s="136"/>
      <c r="D842" s="136"/>
      <c r="E842" s="137"/>
      <c r="F842" s="137"/>
      <c r="G842" s="137"/>
      <c r="H842" s="138"/>
      <c r="I842" s="137"/>
      <c r="J842" s="137"/>
      <c r="K842" s="137"/>
      <c r="L842" s="137"/>
      <c r="M842" s="138"/>
      <c r="N842" s="138"/>
      <c r="O842" s="138"/>
    </row>
    <row r="843" ht="12.75" customHeight="1">
      <c r="A843" s="136"/>
      <c r="B843" s="137"/>
      <c r="C843" s="136"/>
      <c r="D843" s="136"/>
      <c r="E843" s="137"/>
      <c r="F843" s="137"/>
      <c r="G843" s="137"/>
      <c r="H843" s="138"/>
      <c r="I843" s="137"/>
      <c r="J843" s="137"/>
      <c r="K843" s="137"/>
      <c r="L843" s="137"/>
      <c r="M843" s="138"/>
      <c r="N843" s="138"/>
      <c r="O843" s="138"/>
    </row>
    <row r="844" ht="12.75" customHeight="1">
      <c r="A844" s="136"/>
      <c r="B844" s="137"/>
      <c r="C844" s="136"/>
      <c r="D844" s="136"/>
      <c r="E844" s="137"/>
      <c r="F844" s="137"/>
      <c r="G844" s="137"/>
      <c r="H844" s="138"/>
      <c r="I844" s="137"/>
      <c r="J844" s="137"/>
      <c r="K844" s="137"/>
      <c r="L844" s="137"/>
      <c r="M844" s="138"/>
      <c r="N844" s="138"/>
      <c r="O844" s="138"/>
    </row>
    <row r="845" ht="12.75" customHeight="1">
      <c r="A845" s="136"/>
      <c r="B845" s="137"/>
      <c r="C845" s="136"/>
      <c r="D845" s="136"/>
      <c r="E845" s="137"/>
      <c r="F845" s="137"/>
      <c r="G845" s="137"/>
      <c r="H845" s="138"/>
      <c r="I845" s="137"/>
      <c r="J845" s="137"/>
      <c r="K845" s="137"/>
      <c r="L845" s="137"/>
      <c r="M845" s="138"/>
      <c r="N845" s="138"/>
      <c r="O845" s="138"/>
    </row>
    <row r="846" ht="12.75" customHeight="1">
      <c r="A846" s="136"/>
      <c r="B846" s="137"/>
      <c r="C846" s="136"/>
      <c r="D846" s="136"/>
      <c r="E846" s="137"/>
      <c r="F846" s="137"/>
      <c r="G846" s="137"/>
      <c r="H846" s="138"/>
      <c r="I846" s="137"/>
      <c r="J846" s="137"/>
      <c r="K846" s="137"/>
      <c r="L846" s="137"/>
      <c r="M846" s="138"/>
      <c r="N846" s="138"/>
      <c r="O846" s="138"/>
    </row>
    <row r="847" ht="12.75" customHeight="1">
      <c r="A847" s="136"/>
      <c r="B847" s="137"/>
      <c r="C847" s="136"/>
      <c r="D847" s="136"/>
      <c r="E847" s="137"/>
      <c r="F847" s="137"/>
      <c r="G847" s="137"/>
      <c r="H847" s="138"/>
      <c r="I847" s="137"/>
      <c r="J847" s="137"/>
      <c r="K847" s="137"/>
      <c r="L847" s="137"/>
      <c r="M847" s="138"/>
      <c r="N847" s="138"/>
      <c r="O847" s="138"/>
    </row>
    <row r="848" ht="12.75" customHeight="1">
      <c r="A848" s="136"/>
      <c r="B848" s="137"/>
      <c r="C848" s="136"/>
      <c r="D848" s="136"/>
      <c r="E848" s="137"/>
      <c r="F848" s="137"/>
      <c r="G848" s="137"/>
      <c r="H848" s="138"/>
      <c r="I848" s="137"/>
      <c r="J848" s="137"/>
      <c r="K848" s="137"/>
      <c r="L848" s="137"/>
      <c r="M848" s="138"/>
      <c r="N848" s="138"/>
      <c r="O848" s="138"/>
    </row>
    <row r="849" ht="12.75" customHeight="1">
      <c r="A849" s="136"/>
      <c r="B849" s="137"/>
      <c r="C849" s="136"/>
      <c r="D849" s="136"/>
      <c r="E849" s="137"/>
      <c r="F849" s="137"/>
      <c r="G849" s="137"/>
      <c r="H849" s="138"/>
      <c r="I849" s="137"/>
      <c r="J849" s="137"/>
      <c r="K849" s="137"/>
      <c r="L849" s="137"/>
      <c r="M849" s="138"/>
      <c r="N849" s="138"/>
      <c r="O849" s="138"/>
    </row>
    <row r="850" ht="12.75" customHeight="1">
      <c r="A850" s="136"/>
      <c r="B850" s="137"/>
      <c r="C850" s="136"/>
      <c r="D850" s="136"/>
      <c r="E850" s="137"/>
      <c r="F850" s="137"/>
      <c r="G850" s="137"/>
      <c r="H850" s="138"/>
      <c r="I850" s="137"/>
      <c r="J850" s="137"/>
      <c r="K850" s="137"/>
      <c r="L850" s="137"/>
      <c r="M850" s="138"/>
      <c r="N850" s="138"/>
      <c r="O850" s="138"/>
    </row>
    <row r="851" ht="12.75" customHeight="1">
      <c r="A851" s="136"/>
      <c r="B851" s="137"/>
      <c r="C851" s="136"/>
      <c r="D851" s="136"/>
      <c r="E851" s="137"/>
      <c r="F851" s="137"/>
      <c r="G851" s="137"/>
      <c r="H851" s="138"/>
      <c r="I851" s="137"/>
      <c r="J851" s="137"/>
      <c r="K851" s="137"/>
      <c r="L851" s="137"/>
      <c r="M851" s="138"/>
      <c r="N851" s="138"/>
      <c r="O851" s="138"/>
    </row>
    <row r="852" ht="12.75" customHeight="1">
      <c r="A852" s="136"/>
      <c r="B852" s="137"/>
      <c r="C852" s="136"/>
      <c r="D852" s="136"/>
      <c r="E852" s="137"/>
      <c r="F852" s="137"/>
      <c r="G852" s="137"/>
      <c r="H852" s="138"/>
      <c r="I852" s="137"/>
      <c r="J852" s="137"/>
      <c r="K852" s="137"/>
      <c r="L852" s="137"/>
      <c r="M852" s="138"/>
      <c r="N852" s="138"/>
      <c r="O852" s="138"/>
    </row>
    <row r="853" ht="12.75" customHeight="1">
      <c r="A853" s="136"/>
      <c r="B853" s="137"/>
      <c r="C853" s="136"/>
      <c r="D853" s="136"/>
      <c r="E853" s="137"/>
      <c r="F853" s="137"/>
      <c r="G853" s="137"/>
      <c r="H853" s="138"/>
      <c r="I853" s="137"/>
      <c r="J853" s="137"/>
      <c r="K853" s="137"/>
      <c r="L853" s="137"/>
      <c r="M853" s="138"/>
      <c r="N853" s="138"/>
      <c r="O853" s="138"/>
    </row>
    <row r="854" ht="12.75" customHeight="1">
      <c r="A854" s="136"/>
      <c r="B854" s="137"/>
      <c r="C854" s="136"/>
      <c r="D854" s="136"/>
      <c r="E854" s="137"/>
      <c r="F854" s="137"/>
      <c r="G854" s="137"/>
      <c r="H854" s="138"/>
      <c r="I854" s="137"/>
      <c r="J854" s="137"/>
      <c r="K854" s="137"/>
      <c r="L854" s="137"/>
      <c r="M854" s="138"/>
      <c r="N854" s="138"/>
      <c r="O854" s="138"/>
    </row>
    <row r="855" ht="12.75" customHeight="1">
      <c r="A855" s="136"/>
      <c r="B855" s="137"/>
      <c r="C855" s="136"/>
      <c r="D855" s="136"/>
      <c r="E855" s="137"/>
      <c r="F855" s="137"/>
      <c r="G855" s="137"/>
      <c r="H855" s="138"/>
      <c r="I855" s="137"/>
      <c r="J855" s="137"/>
      <c r="K855" s="137"/>
      <c r="L855" s="137"/>
      <c r="M855" s="138"/>
      <c r="N855" s="138"/>
      <c r="O855" s="138"/>
    </row>
    <row r="856" ht="12.75" customHeight="1">
      <c r="A856" s="136"/>
      <c r="B856" s="137"/>
      <c r="C856" s="136"/>
      <c r="D856" s="136"/>
      <c r="E856" s="137"/>
      <c r="F856" s="137"/>
      <c r="G856" s="137"/>
      <c r="H856" s="138"/>
      <c r="I856" s="137"/>
      <c r="J856" s="137"/>
      <c r="K856" s="137"/>
      <c r="L856" s="137"/>
      <c r="M856" s="138"/>
      <c r="N856" s="138"/>
      <c r="O856" s="138"/>
    </row>
    <row r="857" ht="12.75" customHeight="1">
      <c r="A857" s="136"/>
      <c r="B857" s="137"/>
      <c r="C857" s="136"/>
      <c r="D857" s="136"/>
      <c r="E857" s="137"/>
      <c r="F857" s="137"/>
      <c r="G857" s="137"/>
      <c r="H857" s="138"/>
      <c r="I857" s="137"/>
      <c r="J857" s="137"/>
      <c r="K857" s="137"/>
      <c r="L857" s="137"/>
      <c r="M857" s="138"/>
      <c r="N857" s="138"/>
      <c r="O857" s="138"/>
    </row>
    <row r="858" ht="12.75" customHeight="1">
      <c r="A858" s="136"/>
      <c r="B858" s="137"/>
      <c r="C858" s="136"/>
      <c r="D858" s="136"/>
      <c r="E858" s="137"/>
      <c r="F858" s="137"/>
      <c r="G858" s="137"/>
      <c r="H858" s="138"/>
      <c r="I858" s="137"/>
      <c r="J858" s="137"/>
      <c r="K858" s="137"/>
      <c r="L858" s="137"/>
      <c r="M858" s="138"/>
      <c r="N858" s="138"/>
      <c r="O858" s="138"/>
    </row>
    <row r="859" ht="12.75" customHeight="1">
      <c r="A859" s="136"/>
      <c r="B859" s="137"/>
      <c r="C859" s="136"/>
      <c r="D859" s="136"/>
      <c r="E859" s="137"/>
      <c r="F859" s="137"/>
      <c r="G859" s="137"/>
      <c r="H859" s="138"/>
      <c r="I859" s="137"/>
      <c r="J859" s="137"/>
      <c r="K859" s="137"/>
      <c r="L859" s="137"/>
      <c r="M859" s="138"/>
      <c r="N859" s="138"/>
      <c r="O859" s="138"/>
    </row>
    <row r="860" ht="12.75" customHeight="1">
      <c r="A860" s="136"/>
      <c r="B860" s="137"/>
      <c r="C860" s="136"/>
      <c r="D860" s="136"/>
      <c r="E860" s="137"/>
      <c r="F860" s="137"/>
      <c r="G860" s="137"/>
      <c r="H860" s="138"/>
      <c r="I860" s="137"/>
      <c r="J860" s="137"/>
      <c r="K860" s="137"/>
      <c r="L860" s="137"/>
      <c r="M860" s="138"/>
      <c r="N860" s="138"/>
      <c r="O860" s="138"/>
    </row>
    <row r="861" ht="12.75" customHeight="1">
      <c r="A861" s="136"/>
      <c r="B861" s="137"/>
      <c r="C861" s="136"/>
      <c r="D861" s="136"/>
      <c r="E861" s="137"/>
      <c r="F861" s="137"/>
      <c r="G861" s="137"/>
      <c r="H861" s="138"/>
      <c r="I861" s="137"/>
      <c r="J861" s="137"/>
      <c r="K861" s="137"/>
      <c r="L861" s="137"/>
      <c r="M861" s="138"/>
      <c r="N861" s="138"/>
      <c r="O861" s="138"/>
    </row>
    <row r="862" ht="12.75" customHeight="1">
      <c r="A862" s="136"/>
      <c r="B862" s="137"/>
      <c r="C862" s="136"/>
      <c r="D862" s="136"/>
      <c r="E862" s="137"/>
      <c r="F862" s="137"/>
      <c r="G862" s="137"/>
      <c r="H862" s="138"/>
      <c r="I862" s="137"/>
      <c r="J862" s="137"/>
      <c r="K862" s="137"/>
      <c r="L862" s="137"/>
      <c r="M862" s="138"/>
      <c r="N862" s="138"/>
      <c r="O862" s="138"/>
    </row>
    <row r="863" ht="12.75" customHeight="1">
      <c r="A863" s="136"/>
      <c r="B863" s="137"/>
      <c r="C863" s="136"/>
      <c r="D863" s="136"/>
      <c r="E863" s="137"/>
      <c r="F863" s="137"/>
      <c r="G863" s="137"/>
      <c r="H863" s="138"/>
      <c r="I863" s="137"/>
      <c r="J863" s="137"/>
      <c r="K863" s="137"/>
      <c r="L863" s="137"/>
      <c r="M863" s="138"/>
      <c r="N863" s="138"/>
      <c r="O863" s="138"/>
    </row>
    <row r="864" ht="12.75" customHeight="1">
      <c r="A864" s="136"/>
      <c r="B864" s="137"/>
      <c r="C864" s="136"/>
      <c r="D864" s="136"/>
      <c r="E864" s="137"/>
      <c r="F864" s="137"/>
      <c r="G864" s="137"/>
      <c r="H864" s="138"/>
      <c r="I864" s="137"/>
      <c r="J864" s="137"/>
      <c r="K864" s="137"/>
      <c r="L864" s="137"/>
      <c r="M864" s="138"/>
      <c r="N864" s="138"/>
      <c r="O864" s="138"/>
    </row>
    <row r="865" ht="12.75" customHeight="1">
      <c r="A865" s="136"/>
      <c r="B865" s="137"/>
      <c r="C865" s="136"/>
      <c r="D865" s="136"/>
      <c r="E865" s="137"/>
      <c r="F865" s="137"/>
      <c r="G865" s="137"/>
      <c r="H865" s="138"/>
      <c r="I865" s="137"/>
      <c r="J865" s="137"/>
      <c r="K865" s="137"/>
      <c r="L865" s="137"/>
      <c r="M865" s="138"/>
      <c r="N865" s="138"/>
      <c r="O865" s="138"/>
    </row>
    <row r="866" ht="12.75" customHeight="1">
      <c r="A866" s="136"/>
      <c r="B866" s="137"/>
      <c r="C866" s="136"/>
      <c r="D866" s="136"/>
      <c r="E866" s="137"/>
      <c r="F866" s="137"/>
      <c r="G866" s="137"/>
      <c r="H866" s="138"/>
      <c r="I866" s="137"/>
      <c r="J866" s="137"/>
      <c r="K866" s="137"/>
      <c r="L866" s="137"/>
      <c r="M866" s="138"/>
      <c r="N866" s="138"/>
      <c r="O866" s="138"/>
    </row>
    <row r="867" ht="12.75" customHeight="1">
      <c r="A867" s="136"/>
      <c r="B867" s="137"/>
      <c r="C867" s="136"/>
      <c r="D867" s="136"/>
      <c r="E867" s="137"/>
      <c r="F867" s="137"/>
      <c r="G867" s="137"/>
      <c r="H867" s="138"/>
      <c r="I867" s="137"/>
      <c r="J867" s="137"/>
      <c r="K867" s="137"/>
      <c r="L867" s="137"/>
      <c r="M867" s="138"/>
      <c r="N867" s="138"/>
      <c r="O867" s="138"/>
    </row>
    <row r="868" ht="12.75" customHeight="1">
      <c r="A868" s="136"/>
      <c r="B868" s="137"/>
      <c r="C868" s="136"/>
      <c r="D868" s="136"/>
      <c r="E868" s="137"/>
      <c r="F868" s="137"/>
      <c r="G868" s="137"/>
      <c r="H868" s="138"/>
      <c r="I868" s="137"/>
      <c r="J868" s="137"/>
      <c r="K868" s="137"/>
      <c r="L868" s="137"/>
      <c r="M868" s="138"/>
      <c r="N868" s="138"/>
      <c r="O868" s="138"/>
    </row>
    <row r="869" ht="12.75" customHeight="1">
      <c r="A869" s="136"/>
      <c r="B869" s="137"/>
      <c r="C869" s="136"/>
      <c r="D869" s="136"/>
      <c r="E869" s="137"/>
      <c r="F869" s="137"/>
      <c r="G869" s="137"/>
      <c r="H869" s="138"/>
      <c r="I869" s="137"/>
      <c r="J869" s="137"/>
      <c r="K869" s="137"/>
      <c r="L869" s="137"/>
      <c r="M869" s="138"/>
      <c r="N869" s="138"/>
      <c r="O869" s="138"/>
    </row>
    <row r="870" ht="12.75" customHeight="1">
      <c r="A870" s="136"/>
      <c r="B870" s="137"/>
      <c r="C870" s="136"/>
      <c r="D870" s="136"/>
      <c r="E870" s="137"/>
      <c r="F870" s="137"/>
      <c r="G870" s="137"/>
      <c r="H870" s="138"/>
      <c r="I870" s="137"/>
      <c r="J870" s="137"/>
      <c r="K870" s="137"/>
      <c r="L870" s="137"/>
      <c r="M870" s="138"/>
      <c r="N870" s="138"/>
      <c r="O870" s="138"/>
    </row>
    <row r="871" ht="12.75" customHeight="1">
      <c r="A871" s="136"/>
      <c r="B871" s="137"/>
      <c r="C871" s="136"/>
      <c r="D871" s="136"/>
      <c r="E871" s="137"/>
      <c r="F871" s="137"/>
      <c r="G871" s="137"/>
      <c r="H871" s="138"/>
      <c r="I871" s="137"/>
      <c r="J871" s="137"/>
      <c r="K871" s="137"/>
      <c r="L871" s="137"/>
      <c r="M871" s="138"/>
      <c r="N871" s="138"/>
      <c r="O871" s="138"/>
    </row>
    <row r="872" ht="12.75" customHeight="1">
      <c r="A872" s="136"/>
      <c r="B872" s="137"/>
      <c r="C872" s="136"/>
      <c r="D872" s="136"/>
      <c r="E872" s="137"/>
      <c r="F872" s="137"/>
      <c r="G872" s="137"/>
      <c r="H872" s="138"/>
      <c r="I872" s="137"/>
      <c r="J872" s="137"/>
      <c r="K872" s="137"/>
      <c r="L872" s="137"/>
      <c r="M872" s="138"/>
      <c r="N872" s="138"/>
      <c r="O872" s="138"/>
    </row>
    <row r="873" ht="12.75" customHeight="1">
      <c r="A873" s="136"/>
      <c r="B873" s="137"/>
      <c r="C873" s="136"/>
      <c r="D873" s="136"/>
      <c r="E873" s="137"/>
      <c r="F873" s="137"/>
      <c r="G873" s="137"/>
      <c r="H873" s="138"/>
      <c r="I873" s="137"/>
      <c r="J873" s="137"/>
      <c r="K873" s="137"/>
      <c r="L873" s="137"/>
      <c r="M873" s="138"/>
      <c r="N873" s="138"/>
      <c r="O873" s="138"/>
    </row>
    <row r="874" ht="12.75" customHeight="1">
      <c r="A874" s="136"/>
      <c r="B874" s="137"/>
      <c r="C874" s="136"/>
      <c r="D874" s="136"/>
      <c r="E874" s="137"/>
      <c r="F874" s="137"/>
      <c r="G874" s="137"/>
      <c r="H874" s="138"/>
      <c r="I874" s="137"/>
      <c r="J874" s="137"/>
      <c r="K874" s="137"/>
      <c r="L874" s="137"/>
      <c r="M874" s="138"/>
      <c r="N874" s="138"/>
      <c r="O874" s="138"/>
    </row>
    <row r="875" ht="12.75" customHeight="1">
      <c r="A875" s="136"/>
      <c r="B875" s="137"/>
      <c r="C875" s="136"/>
      <c r="D875" s="136"/>
      <c r="E875" s="137"/>
      <c r="F875" s="137"/>
      <c r="G875" s="137"/>
      <c r="H875" s="138"/>
      <c r="I875" s="137"/>
      <c r="J875" s="137"/>
      <c r="K875" s="137"/>
      <c r="L875" s="137"/>
      <c r="M875" s="138"/>
      <c r="N875" s="138"/>
      <c r="O875" s="138"/>
    </row>
    <row r="876" ht="12.75" customHeight="1">
      <c r="A876" s="136"/>
      <c r="B876" s="137"/>
      <c r="C876" s="136"/>
      <c r="D876" s="136"/>
      <c r="E876" s="137"/>
      <c r="F876" s="137"/>
      <c r="G876" s="137"/>
      <c r="H876" s="138"/>
      <c r="I876" s="137"/>
      <c r="J876" s="137"/>
      <c r="K876" s="137"/>
      <c r="L876" s="137"/>
      <c r="M876" s="138"/>
      <c r="N876" s="138"/>
      <c r="O876" s="138"/>
    </row>
    <row r="877" ht="12.75" customHeight="1">
      <c r="A877" s="136"/>
      <c r="B877" s="137"/>
      <c r="C877" s="136"/>
      <c r="D877" s="136"/>
      <c r="E877" s="137"/>
      <c r="F877" s="137"/>
      <c r="G877" s="137"/>
      <c r="H877" s="138"/>
      <c r="I877" s="137"/>
      <c r="J877" s="137"/>
      <c r="K877" s="137"/>
      <c r="L877" s="137"/>
      <c r="M877" s="138"/>
      <c r="N877" s="138"/>
      <c r="O877" s="138"/>
    </row>
    <row r="878" ht="12.75" customHeight="1">
      <c r="A878" s="136"/>
      <c r="B878" s="137"/>
      <c r="C878" s="136"/>
      <c r="D878" s="136"/>
      <c r="E878" s="137"/>
      <c r="F878" s="137"/>
      <c r="G878" s="137"/>
      <c r="H878" s="138"/>
      <c r="I878" s="137"/>
      <c r="J878" s="137"/>
      <c r="K878" s="137"/>
      <c r="L878" s="137"/>
      <c r="M878" s="138"/>
      <c r="N878" s="138"/>
      <c r="O878" s="138"/>
    </row>
    <row r="879" ht="12.75" customHeight="1">
      <c r="A879" s="136"/>
      <c r="B879" s="137"/>
      <c r="C879" s="136"/>
      <c r="D879" s="136"/>
      <c r="E879" s="137"/>
      <c r="F879" s="137"/>
      <c r="G879" s="137"/>
      <c r="H879" s="138"/>
      <c r="I879" s="137"/>
      <c r="J879" s="137"/>
      <c r="K879" s="137"/>
      <c r="L879" s="137"/>
      <c r="M879" s="138"/>
      <c r="N879" s="138"/>
      <c r="O879" s="138"/>
    </row>
    <row r="880" ht="12.75" customHeight="1">
      <c r="A880" s="136"/>
      <c r="B880" s="137"/>
      <c r="C880" s="136"/>
      <c r="D880" s="136"/>
      <c r="E880" s="137"/>
      <c r="F880" s="137"/>
      <c r="G880" s="137"/>
      <c r="H880" s="138"/>
      <c r="I880" s="137"/>
      <c r="J880" s="137"/>
      <c r="K880" s="137"/>
      <c r="L880" s="137"/>
      <c r="M880" s="138"/>
      <c r="N880" s="138"/>
      <c r="O880" s="138"/>
    </row>
    <row r="881" ht="12.75" customHeight="1">
      <c r="A881" s="136"/>
      <c r="B881" s="137"/>
      <c r="C881" s="136"/>
      <c r="D881" s="136"/>
      <c r="E881" s="137"/>
      <c r="F881" s="137"/>
      <c r="G881" s="137"/>
      <c r="H881" s="138"/>
      <c r="I881" s="137"/>
      <c r="J881" s="137"/>
      <c r="K881" s="137"/>
      <c r="L881" s="137"/>
      <c r="M881" s="138"/>
      <c r="N881" s="138"/>
      <c r="O881" s="138"/>
    </row>
    <row r="882" ht="12.75" customHeight="1">
      <c r="A882" s="136"/>
      <c r="B882" s="137"/>
      <c r="C882" s="136"/>
      <c r="D882" s="136"/>
      <c r="E882" s="137"/>
      <c r="F882" s="137"/>
      <c r="G882" s="137"/>
      <c r="H882" s="138"/>
      <c r="I882" s="137"/>
      <c r="J882" s="137"/>
      <c r="K882" s="137"/>
      <c r="L882" s="137"/>
      <c r="M882" s="138"/>
      <c r="N882" s="138"/>
      <c r="O882" s="138"/>
    </row>
    <row r="883" ht="12.75" customHeight="1">
      <c r="A883" s="136"/>
      <c r="B883" s="137"/>
      <c r="C883" s="136"/>
      <c r="D883" s="136"/>
      <c r="E883" s="137"/>
      <c r="F883" s="137"/>
      <c r="G883" s="137"/>
      <c r="H883" s="138"/>
      <c r="I883" s="137"/>
      <c r="J883" s="137"/>
      <c r="K883" s="137"/>
      <c r="L883" s="137"/>
      <c r="M883" s="138"/>
      <c r="N883" s="138"/>
      <c r="O883" s="138"/>
    </row>
    <row r="884" ht="12.75" customHeight="1">
      <c r="A884" s="136"/>
      <c r="B884" s="137"/>
      <c r="C884" s="136"/>
      <c r="D884" s="136"/>
      <c r="E884" s="137"/>
      <c r="F884" s="137"/>
      <c r="G884" s="137"/>
      <c r="H884" s="138"/>
      <c r="I884" s="137"/>
      <c r="J884" s="137"/>
      <c r="K884" s="137"/>
      <c r="L884" s="137"/>
      <c r="M884" s="138"/>
      <c r="N884" s="138"/>
      <c r="O884" s="138"/>
    </row>
    <row r="885" ht="12.75" customHeight="1">
      <c r="A885" s="136"/>
      <c r="B885" s="137"/>
      <c r="C885" s="136"/>
      <c r="D885" s="136"/>
      <c r="E885" s="137"/>
      <c r="F885" s="137"/>
      <c r="G885" s="137"/>
      <c r="H885" s="138"/>
      <c r="I885" s="137"/>
      <c r="J885" s="137"/>
      <c r="K885" s="137"/>
      <c r="L885" s="137"/>
      <c r="M885" s="138"/>
      <c r="N885" s="138"/>
      <c r="O885" s="138"/>
    </row>
    <row r="886" ht="12.75" customHeight="1">
      <c r="A886" s="136"/>
      <c r="B886" s="137"/>
      <c r="C886" s="136"/>
      <c r="D886" s="136"/>
      <c r="E886" s="137"/>
      <c r="F886" s="137"/>
      <c r="G886" s="137"/>
      <c r="H886" s="138"/>
      <c r="I886" s="137"/>
      <c r="J886" s="137"/>
      <c r="K886" s="137"/>
      <c r="L886" s="137"/>
      <c r="M886" s="138"/>
      <c r="N886" s="138"/>
      <c r="O886" s="138"/>
    </row>
    <row r="887" ht="12.75" customHeight="1">
      <c r="A887" s="136"/>
      <c r="B887" s="137"/>
      <c r="C887" s="136"/>
      <c r="D887" s="136"/>
      <c r="E887" s="137"/>
      <c r="F887" s="137"/>
      <c r="G887" s="137"/>
      <c r="H887" s="138"/>
      <c r="I887" s="137"/>
      <c r="J887" s="137"/>
      <c r="K887" s="137"/>
      <c r="L887" s="137"/>
      <c r="M887" s="138"/>
      <c r="N887" s="138"/>
      <c r="O887" s="138"/>
    </row>
    <row r="888" ht="12.75" customHeight="1">
      <c r="A888" s="136"/>
      <c r="B888" s="137"/>
      <c r="C888" s="136"/>
      <c r="D888" s="136"/>
      <c r="E888" s="137"/>
      <c r="F888" s="137"/>
      <c r="G888" s="137"/>
      <c r="H888" s="138"/>
      <c r="I888" s="137"/>
      <c r="J888" s="137"/>
      <c r="K888" s="137"/>
      <c r="L888" s="137"/>
      <c r="M888" s="138"/>
      <c r="N888" s="138"/>
      <c r="O888" s="138"/>
    </row>
    <row r="889" ht="12.75" customHeight="1">
      <c r="A889" s="136"/>
      <c r="B889" s="137"/>
      <c r="C889" s="136"/>
      <c r="D889" s="136"/>
      <c r="E889" s="137"/>
      <c r="F889" s="137"/>
      <c r="G889" s="137"/>
      <c r="H889" s="138"/>
      <c r="I889" s="137"/>
      <c r="J889" s="137"/>
      <c r="K889" s="137"/>
      <c r="L889" s="137"/>
      <c r="M889" s="138"/>
      <c r="N889" s="138"/>
      <c r="O889" s="138"/>
    </row>
    <row r="890" ht="12.75" customHeight="1">
      <c r="A890" s="136"/>
      <c r="B890" s="137"/>
      <c r="C890" s="136"/>
      <c r="D890" s="136"/>
      <c r="E890" s="137"/>
      <c r="F890" s="137"/>
      <c r="G890" s="137"/>
      <c r="H890" s="138"/>
      <c r="I890" s="137"/>
      <c r="J890" s="137"/>
      <c r="K890" s="137"/>
      <c r="L890" s="137"/>
      <c r="M890" s="138"/>
      <c r="N890" s="138"/>
      <c r="O890" s="138"/>
    </row>
    <row r="891" ht="12.75" customHeight="1">
      <c r="A891" s="136"/>
      <c r="B891" s="137"/>
      <c r="C891" s="136"/>
      <c r="D891" s="136"/>
      <c r="E891" s="137"/>
      <c r="F891" s="137"/>
      <c r="G891" s="137"/>
      <c r="H891" s="138"/>
      <c r="I891" s="137"/>
      <c r="J891" s="137"/>
      <c r="K891" s="137"/>
      <c r="L891" s="137"/>
      <c r="M891" s="138"/>
      <c r="N891" s="138"/>
      <c r="O891" s="138"/>
    </row>
    <row r="892" ht="12.75" customHeight="1">
      <c r="A892" s="136"/>
      <c r="B892" s="137"/>
      <c r="C892" s="136"/>
      <c r="D892" s="136"/>
      <c r="E892" s="137"/>
      <c r="F892" s="137"/>
      <c r="G892" s="137"/>
      <c r="H892" s="138"/>
      <c r="I892" s="137"/>
      <c r="J892" s="137"/>
      <c r="K892" s="137"/>
      <c r="L892" s="137"/>
      <c r="M892" s="138"/>
      <c r="N892" s="138"/>
      <c r="O892" s="138"/>
    </row>
    <row r="893" ht="12.75" customHeight="1">
      <c r="A893" s="136"/>
      <c r="B893" s="137"/>
      <c r="C893" s="136"/>
      <c r="D893" s="136"/>
      <c r="E893" s="137"/>
      <c r="F893" s="137"/>
      <c r="G893" s="137"/>
      <c r="H893" s="138"/>
      <c r="I893" s="137"/>
      <c r="J893" s="137"/>
      <c r="K893" s="137"/>
      <c r="L893" s="137"/>
      <c r="M893" s="138"/>
      <c r="N893" s="138"/>
      <c r="O893" s="138"/>
    </row>
    <row r="894" ht="12.75" customHeight="1">
      <c r="A894" s="136"/>
      <c r="B894" s="137"/>
      <c r="C894" s="136"/>
      <c r="D894" s="136"/>
      <c r="E894" s="137"/>
      <c r="F894" s="137"/>
      <c r="G894" s="137"/>
      <c r="H894" s="138"/>
      <c r="I894" s="137"/>
      <c r="J894" s="137"/>
      <c r="K894" s="137"/>
      <c r="L894" s="137"/>
      <c r="M894" s="138"/>
      <c r="N894" s="138"/>
      <c r="O894" s="138"/>
    </row>
    <row r="895" ht="12.75" customHeight="1">
      <c r="A895" s="136"/>
      <c r="B895" s="137"/>
      <c r="C895" s="136"/>
      <c r="D895" s="136"/>
      <c r="E895" s="137"/>
      <c r="F895" s="137"/>
      <c r="G895" s="137"/>
      <c r="H895" s="138"/>
      <c r="I895" s="137"/>
      <c r="J895" s="137"/>
      <c r="K895" s="137"/>
      <c r="L895" s="137"/>
      <c r="M895" s="138"/>
      <c r="N895" s="138"/>
      <c r="O895" s="138"/>
    </row>
    <row r="896" ht="12.75" customHeight="1">
      <c r="A896" s="136"/>
      <c r="B896" s="137"/>
      <c r="C896" s="136"/>
      <c r="D896" s="136"/>
      <c r="E896" s="137"/>
      <c r="F896" s="137"/>
      <c r="G896" s="137"/>
      <c r="H896" s="138"/>
      <c r="I896" s="137"/>
      <c r="J896" s="137"/>
      <c r="K896" s="137"/>
      <c r="L896" s="137"/>
      <c r="M896" s="138"/>
      <c r="N896" s="138"/>
      <c r="O896" s="138"/>
    </row>
    <row r="897" ht="12.75" customHeight="1">
      <c r="A897" s="136"/>
      <c r="B897" s="137"/>
      <c r="C897" s="136"/>
      <c r="D897" s="136"/>
      <c r="E897" s="137"/>
      <c r="F897" s="137"/>
      <c r="G897" s="137"/>
      <c r="H897" s="138"/>
      <c r="I897" s="137"/>
      <c r="J897" s="137"/>
      <c r="K897" s="137"/>
      <c r="L897" s="137"/>
      <c r="M897" s="138"/>
      <c r="N897" s="138"/>
      <c r="O897" s="138"/>
    </row>
    <row r="898" ht="12.75" customHeight="1">
      <c r="A898" s="136"/>
      <c r="B898" s="137"/>
      <c r="C898" s="136"/>
      <c r="D898" s="136"/>
      <c r="E898" s="137"/>
      <c r="F898" s="137"/>
      <c r="G898" s="137"/>
      <c r="H898" s="138"/>
      <c r="I898" s="137"/>
      <c r="J898" s="137"/>
      <c r="K898" s="137"/>
      <c r="L898" s="137"/>
      <c r="M898" s="138"/>
      <c r="N898" s="138"/>
      <c r="O898" s="138"/>
    </row>
    <row r="899" ht="12.75" customHeight="1">
      <c r="A899" s="136"/>
      <c r="B899" s="137"/>
      <c r="C899" s="136"/>
      <c r="D899" s="136"/>
      <c r="E899" s="137"/>
      <c r="F899" s="137"/>
      <c r="G899" s="137"/>
      <c r="H899" s="138"/>
      <c r="I899" s="137"/>
      <c r="J899" s="137"/>
      <c r="K899" s="137"/>
      <c r="L899" s="137"/>
      <c r="M899" s="138"/>
      <c r="N899" s="138"/>
      <c r="O899" s="138"/>
    </row>
    <row r="900" ht="12.75" customHeight="1">
      <c r="A900" s="136"/>
      <c r="B900" s="137"/>
      <c r="C900" s="136"/>
      <c r="D900" s="136"/>
      <c r="E900" s="137"/>
      <c r="F900" s="137"/>
      <c r="G900" s="137"/>
      <c r="H900" s="138"/>
      <c r="I900" s="137"/>
      <c r="J900" s="137"/>
      <c r="K900" s="137"/>
      <c r="L900" s="137"/>
      <c r="M900" s="138"/>
      <c r="N900" s="138"/>
      <c r="O900" s="138"/>
    </row>
    <row r="901" ht="12.75" customHeight="1">
      <c r="A901" s="136"/>
      <c r="B901" s="137"/>
      <c r="C901" s="136"/>
      <c r="D901" s="136"/>
      <c r="E901" s="137"/>
      <c r="F901" s="137"/>
      <c r="G901" s="137"/>
      <c r="H901" s="138"/>
      <c r="I901" s="137"/>
      <c r="J901" s="137"/>
      <c r="K901" s="137"/>
      <c r="L901" s="137"/>
      <c r="M901" s="138"/>
      <c r="N901" s="138"/>
      <c r="O901" s="138"/>
    </row>
    <row r="902" ht="12.75" customHeight="1">
      <c r="A902" s="136"/>
      <c r="B902" s="137"/>
      <c r="C902" s="136"/>
      <c r="D902" s="136"/>
      <c r="E902" s="137"/>
      <c r="F902" s="137"/>
      <c r="G902" s="137"/>
      <c r="H902" s="138"/>
      <c r="I902" s="137"/>
      <c r="J902" s="137"/>
      <c r="K902" s="137"/>
      <c r="L902" s="137"/>
      <c r="M902" s="138"/>
      <c r="N902" s="138"/>
      <c r="O902" s="138"/>
    </row>
    <row r="903" ht="12.75" customHeight="1">
      <c r="A903" s="136"/>
      <c r="B903" s="137"/>
      <c r="C903" s="136"/>
      <c r="D903" s="136"/>
      <c r="E903" s="137"/>
      <c r="F903" s="137"/>
      <c r="G903" s="137"/>
      <c r="H903" s="138"/>
      <c r="I903" s="137"/>
      <c r="J903" s="137"/>
      <c r="K903" s="137"/>
      <c r="L903" s="137"/>
      <c r="M903" s="138"/>
      <c r="N903" s="138"/>
      <c r="O903" s="138"/>
    </row>
    <row r="904" ht="12.75" customHeight="1">
      <c r="A904" s="136"/>
      <c r="B904" s="137"/>
      <c r="C904" s="136"/>
      <c r="D904" s="136"/>
      <c r="E904" s="137"/>
      <c r="F904" s="137"/>
      <c r="G904" s="137"/>
      <c r="H904" s="138"/>
      <c r="I904" s="137"/>
      <c r="J904" s="137"/>
      <c r="K904" s="137"/>
      <c r="L904" s="137"/>
      <c r="M904" s="138"/>
      <c r="N904" s="138"/>
      <c r="O904" s="138"/>
    </row>
    <row r="905" ht="12.75" customHeight="1">
      <c r="A905" s="136"/>
      <c r="B905" s="137"/>
      <c r="C905" s="136"/>
      <c r="D905" s="136"/>
      <c r="E905" s="137"/>
      <c r="F905" s="137"/>
      <c r="G905" s="137"/>
      <c r="H905" s="138"/>
      <c r="I905" s="137"/>
      <c r="J905" s="137"/>
      <c r="K905" s="137"/>
      <c r="L905" s="137"/>
      <c r="M905" s="138"/>
      <c r="N905" s="138"/>
      <c r="O905" s="138"/>
    </row>
    <row r="906" ht="12.75" customHeight="1">
      <c r="A906" s="136"/>
      <c r="B906" s="137"/>
      <c r="C906" s="136"/>
      <c r="D906" s="136"/>
      <c r="E906" s="137"/>
      <c r="F906" s="137"/>
      <c r="G906" s="137"/>
      <c r="H906" s="138"/>
      <c r="I906" s="137"/>
      <c r="J906" s="137"/>
      <c r="K906" s="137"/>
      <c r="L906" s="137"/>
      <c r="M906" s="138"/>
      <c r="N906" s="138"/>
      <c r="O906" s="138"/>
    </row>
    <row r="907" ht="12.75" customHeight="1">
      <c r="A907" s="136"/>
      <c r="B907" s="137"/>
      <c r="C907" s="136"/>
      <c r="D907" s="136"/>
      <c r="E907" s="137"/>
      <c r="F907" s="137"/>
      <c r="G907" s="137"/>
      <c r="H907" s="138"/>
      <c r="I907" s="137"/>
      <c r="J907" s="137"/>
      <c r="K907" s="137"/>
      <c r="L907" s="137"/>
      <c r="M907" s="138"/>
      <c r="N907" s="138"/>
      <c r="O907" s="138"/>
    </row>
    <row r="908" ht="12.75" customHeight="1">
      <c r="A908" s="136"/>
      <c r="B908" s="137"/>
      <c r="C908" s="136"/>
      <c r="D908" s="136"/>
      <c r="E908" s="137"/>
      <c r="F908" s="137"/>
      <c r="G908" s="137"/>
      <c r="H908" s="138"/>
      <c r="I908" s="137"/>
      <c r="J908" s="137"/>
      <c r="K908" s="137"/>
      <c r="L908" s="137"/>
      <c r="M908" s="138"/>
      <c r="N908" s="138"/>
      <c r="O908" s="138"/>
    </row>
    <row r="909" ht="12.75" customHeight="1">
      <c r="A909" s="136"/>
      <c r="B909" s="137"/>
      <c r="C909" s="136"/>
      <c r="D909" s="136"/>
      <c r="E909" s="137"/>
      <c r="F909" s="137"/>
      <c r="G909" s="137"/>
      <c r="H909" s="138"/>
      <c r="I909" s="137"/>
      <c r="J909" s="137"/>
      <c r="K909" s="137"/>
      <c r="L909" s="137"/>
      <c r="M909" s="138"/>
      <c r="N909" s="138"/>
      <c r="O909" s="138"/>
    </row>
    <row r="910" ht="12.75" customHeight="1">
      <c r="A910" s="136"/>
      <c r="B910" s="137"/>
      <c r="C910" s="136"/>
      <c r="D910" s="136"/>
      <c r="E910" s="137"/>
      <c r="F910" s="137"/>
      <c r="G910" s="137"/>
      <c r="H910" s="138"/>
      <c r="I910" s="137"/>
      <c r="J910" s="137"/>
      <c r="K910" s="137"/>
      <c r="L910" s="137"/>
      <c r="M910" s="138"/>
      <c r="N910" s="138"/>
      <c r="O910" s="138"/>
    </row>
    <row r="911" ht="12.75" customHeight="1">
      <c r="A911" s="136"/>
      <c r="B911" s="137"/>
      <c r="C911" s="136"/>
      <c r="D911" s="136"/>
      <c r="E911" s="137"/>
      <c r="F911" s="137"/>
      <c r="G911" s="137"/>
      <c r="H911" s="138"/>
      <c r="I911" s="137"/>
      <c r="J911" s="137"/>
      <c r="K911" s="137"/>
      <c r="L911" s="137"/>
      <c r="M911" s="138"/>
      <c r="N911" s="138"/>
      <c r="O911" s="138"/>
    </row>
    <row r="912" ht="12.75" customHeight="1">
      <c r="A912" s="136"/>
      <c r="B912" s="137"/>
      <c r="C912" s="136"/>
      <c r="D912" s="136"/>
      <c r="E912" s="137"/>
      <c r="F912" s="137"/>
      <c r="G912" s="137"/>
      <c r="H912" s="138"/>
      <c r="I912" s="137"/>
      <c r="J912" s="137"/>
      <c r="K912" s="137"/>
      <c r="L912" s="137"/>
      <c r="M912" s="138"/>
      <c r="N912" s="138"/>
      <c r="O912" s="138"/>
    </row>
    <row r="913" ht="12.75" customHeight="1">
      <c r="A913" s="136"/>
      <c r="B913" s="137"/>
      <c r="C913" s="136"/>
      <c r="D913" s="136"/>
      <c r="E913" s="137"/>
      <c r="F913" s="137"/>
      <c r="G913" s="137"/>
      <c r="H913" s="138"/>
      <c r="I913" s="137"/>
      <c r="J913" s="137"/>
      <c r="K913" s="137"/>
      <c r="L913" s="137"/>
      <c r="M913" s="138"/>
      <c r="N913" s="138"/>
      <c r="O913" s="138"/>
    </row>
    <row r="914" ht="12.75" customHeight="1">
      <c r="A914" s="136"/>
      <c r="B914" s="137"/>
      <c r="C914" s="136"/>
      <c r="D914" s="136"/>
      <c r="E914" s="137"/>
      <c r="F914" s="137"/>
      <c r="G914" s="137"/>
      <c r="H914" s="138"/>
      <c r="I914" s="137"/>
      <c r="J914" s="137"/>
      <c r="K914" s="137"/>
      <c r="L914" s="137"/>
      <c r="M914" s="138"/>
      <c r="N914" s="138"/>
      <c r="O914" s="138"/>
    </row>
    <row r="915" ht="12.75" customHeight="1">
      <c r="A915" s="136"/>
      <c r="B915" s="137"/>
      <c r="C915" s="136"/>
      <c r="D915" s="136"/>
      <c r="E915" s="137"/>
      <c r="F915" s="137"/>
      <c r="G915" s="137"/>
      <c r="H915" s="138"/>
      <c r="I915" s="137"/>
      <c r="J915" s="137"/>
      <c r="K915" s="137"/>
      <c r="L915" s="137"/>
      <c r="M915" s="138"/>
      <c r="N915" s="138"/>
      <c r="O915" s="138"/>
    </row>
    <row r="916" ht="12.75" customHeight="1">
      <c r="A916" s="136"/>
      <c r="B916" s="137"/>
      <c r="C916" s="136"/>
      <c r="D916" s="136"/>
      <c r="E916" s="137"/>
      <c r="F916" s="137"/>
      <c r="G916" s="137"/>
      <c r="H916" s="138"/>
      <c r="I916" s="137"/>
      <c r="J916" s="137"/>
      <c r="K916" s="137"/>
      <c r="L916" s="137"/>
      <c r="M916" s="138"/>
      <c r="N916" s="138"/>
      <c r="O916" s="138"/>
    </row>
    <row r="917" ht="12.75" customHeight="1">
      <c r="A917" s="136"/>
      <c r="B917" s="137"/>
      <c r="C917" s="136"/>
      <c r="D917" s="136"/>
      <c r="E917" s="137"/>
      <c r="F917" s="137"/>
      <c r="G917" s="137"/>
      <c r="H917" s="138"/>
      <c r="I917" s="137"/>
      <c r="J917" s="137"/>
      <c r="K917" s="137"/>
      <c r="L917" s="137"/>
      <c r="M917" s="138"/>
      <c r="N917" s="138"/>
      <c r="O917" s="138"/>
    </row>
    <row r="918" ht="12.75" customHeight="1">
      <c r="A918" s="136"/>
      <c r="B918" s="137"/>
      <c r="C918" s="136"/>
      <c r="D918" s="136"/>
      <c r="E918" s="137"/>
      <c r="F918" s="137"/>
      <c r="G918" s="137"/>
      <c r="H918" s="138"/>
      <c r="I918" s="137"/>
      <c r="J918" s="137"/>
      <c r="K918" s="137"/>
      <c r="L918" s="137"/>
      <c r="M918" s="138"/>
      <c r="N918" s="138"/>
      <c r="O918" s="138"/>
    </row>
    <row r="919" ht="12.75" customHeight="1">
      <c r="A919" s="136"/>
      <c r="B919" s="137"/>
      <c r="C919" s="136"/>
      <c r="D919" s="136"/>
      <c r="E919" s="137"/>
      <c r="F919" s="137"/>
      <c r="G919" s="137"/>
      <c r="H919" s="138"/>
      <c r="I919" s="137"/>
      <c r="J919" s="137"/>
      <c r="K919" s="137"/>
      <c r="L919" s="137"/>
      <c r="M919" s="138"/>
      <c r="N919" s="138"/>
      <c r="O919" s="138"/>
    </row>
    <row r="920" ht="12.75" customHeight="1">
      <c r="A920" s="136"/>
      <c r="B920" s="137"/>
      <c r="C920" s="136"/>
      <c r="D920" s="136"/>
      <c r="E920" s="137"/>
      <c r="F920" s="137"/>
      <c r="G920" s="137"/>
      <c r="H920" s="138"/>
      <c r="I920" s="137"/>
      <c r="J920" s="137"/>
      <c r="K920" s="137"/>
      <c r="L920" s="137"/>
      <c r="M920" s="138"/>
      <c r="N920" s="138"/>
      <c r="O920" s="138"/>
    </row>
    <row r="921" ht="12.75" customHeight="1">
      <c r="A921" s="136"/>
      <c r="B921" s="137"/>
      <c r="C921" s="136"/>
      <c r="D921" s="136"/>
      <c r="E921" s="137"/>
      <c r="F921" s="137"/>
      <c r="G921" s="137"/>
      <c r="H921" s="138"/>
      <c r="I921" s="137"/>
      <c r="J921" s="137"/>
      <c r="K921" s="137"/>
      <c r="L921" s="137"/>
      <c r="M921" s="138"/>
      <c r="N921" s="138"/>
      <c r="O921" s="138"/>
    </row>
    <row r="922" ht="12.75" customHeight="1">
      <c r="A922" s="136"/>
      <c r="B922" s="137"/>
      <c r="C922" s="136"/>
      <c r="D922" s="136"/>
      <c r="E922" s="137"/>
      <c r="F922" s="137"/>
      <c r="G922" s="137"/>
      <c r="H922" s="138"/>
      <c r="I922" s="137"/>
      <c r="J922" s="137"/>
      <c r="K922" s="137"/>
      <c r="L922" s="137"/>
      <c r="M922" s="138"/>
      <c r="N922" s="138"/>
      <c r="O922" s="138"/>
    </row>
    <row r="923" ht="12.75" customHeight="1">
      <c r="A923" s="136"/>
      <c r="B923" s="137"/>
      <c r="C923" s="136"/>
      <c r="D923" s="136"/>
      <c r="E923" s="137"/>
      <c r="F923" s="137"/>
      <c r="G923" s="137"/>
      <c r="H923" s="138"/>
      <c r="I923" s="137"/>
      <c r="J923" s="137"/>
      <c r="K923" s="137"/>
      <c r="L923" s="137"/>
      <c r="M923" s="138"/>
      <c r="N923" s="138"/>
      <c r="O923" s="138"/>
    </row>
    <row r="924" ht="12.75" customHeight="1">
      <c r="A924" s="136"/>
      <c r="B924" s="137"/>
      <c r="C924" s="136"/>
      <c r="D924" s="136"/>
      <c r="E924" s="137"/>
      <c r="F924" s="137"/>
      <c r="G924" s="137"/>
      <c r="H924" s="138"/>
      <c r="I924" s="137"/>
      <c r="J924" s="137"/>
      <c r="K924" s="137"/>
      <c r="L924" s="137"/>
      <c r="M924" s="138"/>
      <c r="N924" s="138"/>
      <c r="O924" s="138"/>
    </row>
    <row r="925" ht="12.75" customHeight="1">
      <c r="A925" s="136"/>
      <c r="B925" s="137"/>
      <c r="C925" s="136"/>
      <c r="D925" s="136"/>
      <c r="E925" s="137"/>
      <c r="F925" s="137"/>
      <c r="G925" s="137"/>
      <c r="H925" s="138"/>
      <c r="I925" s="137"/>
      <c r="J925" s="137"/>
      <c r="K925" s="137"/>
      <c r="L925" s="137"/>
      <c r="M925" s="138"/>
      <c r="N925" s="138"/>
      <c r="O925" s="138"/>
    </row>
    <row r="926" ht="12.75" customHeight="1">
      <c r="A926" s="136"/>
      <c r="B926" s="137"/>
      <c r="C926" s="136"/>
      <c r="D926" s="136"/>
      <c r="E926" s="137"/>
      <c r="F926" s="137"/>
      <c r="G926" s="137"/>
      <c r="H926" s="138"/>
      <c r="I926" s="137"/>
      <c r="J926" s="137"/>
      <c r="K926" s="137"/>
      <c r="L926" s="137"/>
      <c r="M926" s="138"/>
      <c r="N926" s="138"/>
      <c r="O926" s="138"/>
    </row>
    <row r="927" ht="12.75" customHeight="1">
      <c r="A927" s="136"/>
      <c r="B927" s="137"/>
      <c r="C927" s="136"/>
      <c r="D927" s="136"/>
      <c r="E927" s="137"/>
      <c r="F927" s="137"/>
      <c r="G927" s="137"/>
      <c r="H927" s="138"/>
      <c r="I927" s="137"/>
      <c r="J927" s="137"/>
      <c r="K927" s="137"/>
      <c r="L927" s="137"/>
      <c r="M927" s="138"/>
      <c r="N927" s="138"/>
      <c r="O927" s="138"/>
    </row>
    <row r="928" ht="12.75" customHeight="1">
      <c r="A928" s="136"/>
      <c r="B928" s="137"/>
      <c r="C928" s="136"/>
      <c r="D928" s="136"/>
      <c r="E928" s="137"/>
      <c r="F928" s="137"/>
      <c r="G928" s="137"/>
      <c r="H928" s="138"/>
      <c r="I928" s="137"/>
      <c r="J928" s="137"/>
      <c r="K928" s="137"/>
      <c r="L928" s="137"/>
      <c r="M928" s="138"/>
      <c r="N928" s="138"/>
      <c r="O928" s="138"/>
    </row>
    <row r="929" ht="12.75" customHeight="1">
      <c r="A929" s="136"/>
      <c r="B929" s="137"/>
      <c r="C929" s="136"/>
      <c r="D929" s="136"/>
      <c r="E929" s="137"/>
      <c r="F929" s="137"/>
      <c r="G929" s="137"/>
      <c r="H929" s="138"/>
      <c r="I929" s="137"/>
      <c r="J929" s="137"/>
      <c r="K929" s="137"/>
      <c r="L929" s="137"/>
      <c r="M929" s="138"/>
      <c r="N929" s="138"/>
      <c r="O929" s="138"/>
    </row>
    <row r="930" ht="12.75" customHeight="1">
      <c r="A930" s="136"/>
      <c r="B930" s="137"/>
      <c r="C930" s="136"/>
      <c r="D930" s="136"/>
      <c r="E930" s="137"/>
      <c r="F930" s="137"/>
      <c r="G930" s="137"/>
      <c r="H930" s="138"/>
      <c r="I930" s="137"/>
      <c r="J930" s="137"/>
      <c r="K930" s="137"/>
      <c r="L930" s="137"/>
      <c r="M930" s="138"/>
      <c r="N930" s="138"/>
      <c r="O930" s="138"/>
    </row>
    <row r="931" ht="12.75" customHeight="1">
      <c r="A931" s="136"/>
      <c r="B931" s="137"/>
      <c r="C931" s="136"/>
      <c r="D931" s="136"/>
      <c r="E931" s="137"/>
      <c r="F931" s="137"/>
      <c r="G931" s="137"/>
      <c r="H931" s="138"/>
      <c r="I931" s="137"/>
      <c r="J931" s="137"/>
      <c r="K931" s="137"/>
      <c r="L931" s="137"/>
      <c r="M931" s="138"/>
      <c r="N931" s="138"/>
      <c r="O931" s="138"/>
    </row>
    <row r="932" ht="12.75" customHeight="1">
      <c r="A932" s="136"/>
      <c r="B932" s="137"/>
      <c r="C932" s="136"/>
      <c r="D932" s="136"/>
      <c r="E932" s="137"/>
      <c r="F932" s="137"/>
      <c r="G932" s="137"/>
      <c r="H932" s="138"/>
      <c r="I932" s="137"/>
      <c r="J932" s="137"/>
      <c r="K932" s="137"/>
      <c r="L932" s="137"/>
      <c r="M932" s="138"/>
      <c r="N932" s="138"/>
      <c r="O932" s="138"/>
    </row>
    <row r="933" ht="12.75" customHeight="1">
      <c r="A933" s="136"/>
      <c r="B933" s="137"/>
      <c r="C933" s="136"/>
      <c r="D933" s="136"/>
      <c r="E933" s="137"/>
      <c r="F933" s="137"/>
      <c r="G933" s="137"/>
      <c r="H933" s="138"/>
      <c r="I933" s="137"/>
      <c r="J933" s="137"/>
      <c r="K933" s="137"/>
      <c r="L933" s="137"/>
      <c r="M933" s="138"/>
      <c r="N933" s="138"/>
      <c r="O933" s="138"/>
    </row>
    <row r="934" ht="12.75" customHeight="1">
      <c r="A934" s="136"/>
      <c r="B934" s="137"/>
      <c r="C934" s="136"/>
      <c r="D934" s="136"/>
      <c r="E934" s="137"/>
      <c r="F934" s="137"/>
      <c r="G934" s="137"/>
      <c r="H934" s="138"/>
      <c r="I934" s="137"/>
      <c r="J934" s="137"/>
      <c r="K934" s="137"/>
      <c r="L934" s="137"/>
      <c r="M934" s="138"/>
      <c r="N934" s="138"/>
      <c r="O934" s="138"/>
    </row>
    <row r="935" ht="12.75" customHeight="1">
      <c r="A935" s="136"/>
      <c r="B935" s="137"/>
      <c r="C935" s="136"/>
      <c r="D935" s="136"/>
      <c r="E935" s="137"/>
      <c r="F935" s="137"/>
      <c r="G935" s="137"/>
      <c r="H935" s="138"/>
      <c r="I935" s="137"/>
      <c r="J935" s="137"/>
      <c r="K935" s="137"/>
      <c r="L935" s="137"/>
      <c r="M935" s="138"/>
      <c r="N935" s="138"/>
      <c r="O935" s="138"/>
    </row>
    <row r="936" ht="12.75" customHeight="1">
      <c r="A936" s="136"/>
      <c r="B936" s="137"/>
      <c r="C936" s="136"/>
      <c r="D936" s="136"/>
      <c r="E936" s="137"/>
      <c r="F936" s="137"/>
      <c r="G936" s="137"/>
      <c r="H936" s="138"/>
      <c r="I936" s="137"/>
      <c r="J936" s="137"/>
      <c r="K936" s="137"/>
      <c r="L936" s="137"/>
      <c r="M936" s="138"/>
      <c r="N936" s="138"/>
      <c r="O936" s="138"/>
    </row>
    <row r="937" ht="12.75" customHeight="1">
      <c r="A937" s="136"/>
      <c r="B937" s="137"/>
      <c r="C937" s="136"/>
      <c r="D937" s="136"/>
      <c r="E937" s="137"/>
      <c r="F937" s="137"/>
      <c r="G937" s="137"/>
      <c r="H937" s="138"/>
      <c r="I937" s="137"/>
      <c r="J937" s="137"/>
      <c r="K937" s="137"/>
      <c r="L937" s="137"/>
      <c r="M937" s="138"/>
      <c r="N937" s="138"/>
      <c r="O937" s="138"/>
    </row>
    <row r="938" ht="12.75" customHeight="1">
      <c r="A938" s="136"/>
      <c r="B938" s="137"/>
      <c r="C938" s="136"/>
      <c r="D938" s="136"/>
      <c r="E938" s="137"/>
      <c r="F938" s="137"/>
      <c r="G938" s="137"/>
      <c r="H938" s="138"/>
      <c r="I938" s="137"/>
      <c r="J938" s="137"/>
      <c r="K938" s="137"/>
      <c r="L938" s="137"/>
      <c r="M938" s="138"/>
      <c r="N938" s="138"/>
      <c r="O938" s="138"/>
    </row>
    <row r="939" ht="12.75" customHeight="1">
      <c r="A939" s="136"/>
      <c r="B939" s="137"/>
      <c r="C939" s="136"/>
      <c r="D939" s="136"/>
      <c r="E939" s="137"/>
      <c r="F939" s="137"/>
      <c r="G939" s="137"/>
      <c r="H939" s="138"/>
      <c r="I939" s="137"/>
      <c r="J939" s="137"/>
      <c r="K939" s="137"/>
      <c r="L939" s="137"/>
      <c r="M939" s="138"/>
      <c r="N939" s="138"/>
      <c r="O939" s="138"/>
    </row>
    <row r="940" ht="12.75" customHeight="1">
      <c r="A940" s="136"/>
      <c r="B940" s="137"/>
      <c r="C940" s="136"/>
      <c r="D940" s="136"/>
      <c r="E940" s="137"/>
      <c r="F940" s="137"/>
      <c r="G940" s="137"/>
      <c r="H940" s="138"/>
      <c r="I940" s="137"/>
      <c r="J940" s="137"/>
      <c r="K940" s="137"/>
      <c r="L940" s="137"/>
      <c r="M940" s="138"/>
      <c r="N940" s="138"/>
      <c r="O940" s="138"/>
    </row>
    <row r="941" ht="12.75" customHeight="1">
      <c r="A941" s="136"/>
      <c r="B941" s="137"/>
      <c r="C941" s="136"/>
      <c r="D941" s="136"/>
      <c r="E941" s="137"/>
      <c r="F941" s="137"/>
      <c r="G941" s="137"/>
      <c r="H941" s="138"/>
      <c r="I941" s="137"/>
      <c r="J941" s="137"/>
      <c r="K941" s="137"/>
      <c r="L941" s="137"/>
      <c r="M941" s="138"/>
      <c r="N941" s="138"/>
      <c r="O941" s="138"/>
    </row>
    <row r="942" ht="12.75" customHeight="1">
      <c r="A942" s="136"/>
      <c r="B942" s="137"/>
      <c r="C942" s="136"/>
      <c r="D942" s="136"/>
      <c r="E942" s="137"/>
      <c r="F942" s="137"/>
      <c r="G942" s="137"/>
      <c r="H942" s="138"/>
      <c r="I942" s="137"/>
      <c r="J942" s="137"/>
      <c r="K942" s="137"/>
      <c r="L942" s="137"/>
      <c r="M942" s="138"/>
      <c r="N942" s="138"/>
      <c r="O942" s="138"/>
    </row>
    <row r="943" ht="12.75" customHeight="1">
      <c r="A943" s="136"/>
      <c r="B943" s="137"/>
      <c r="C943" s="136"/>
      <c r="D943" s="136"/>
      <c r="E943" s="137"/>
      <c r="F943" s="137"/>
      <c r="G943" s="137"/>
      <c r="H943" s="138"/>
      <c r="I943" s="137"/>
      <c r="J943" s="137"/>
      <c r="K943" s="137"/>
      <c r="L943" s="137"/>
      <c r="M943" s="138"/>
      <c r="N943" s="138"/>
      <c r="O943" s="138"/>
    </row>
    <row r="944" ht="12.75" customHeight="1">
      <c r="A944" s="136"/>
      <c r="B944" s="137"/>
      <c r="C944" s="136"/>
      <c r="D944" s="136"/>
      <c r="E944" s="137"/>
      <c r="F944" s="137"/>
      <c r="G944" s="137"/>
      <c r="H944" s="138"/>
      <c r="I944" s="137"/>
      <c r="J944" s="137"/>
      <c r="K944" s="137"/>
      <c r="L944" s="137"/>
      <c r="M944" s="138"/>
      <c r="N944" s="138"/>
      <c r="O944" s="138"/>
    </row>
    <row r="945" ht="12.75" customHeight="1">
      <c r="A945" s="136"/>
      <c r="B945" s="137"/>
      <c r="C945" s="136"/>
      <c r="D945" s="136"/>
      <c r="E945" s="137"/>
      <c r="F945" s="137"/>
      <c r="G945" s="137"/>
      <c r="H945" s="138"/>
      <c r="I945" s="137"/>
      <c r="J945" s="137"/>
      <c r="K945" s="137"/>
      <c r="L945" s="137"/>
      <c r="M945" s="138"/>
      <c r="N945" s="138"/>
      <c r="O945" s="138"/>
    </row>
    <row r="946" ht="12.75" customHeight="1">
      <c r="A946" s="136"/>
      <c r="B946" s="137"/>
      <c r="C946" s="136"/>
      <c r="D946" s="136"/>
      <c r="E946" s="137"/>
      <c r="F946" s="137"/>
      <c r="G946" s="137"/>
      <c r="H946" s="138"/>
      <c r="I946" s="137"/>
      <c r="J946" s="137"/>
      <c r="K946" s="137"/>
      <c r="L946" s="137"/>
      <c r="M946" s="138"/>
      <c r="N946" s="138"/>
      <c r="O946" s="138"/>
    </row>
    <row r="947" ht="12.75" customHeight="1">
      <c r="A947" s="136"/>
      <c r="B947" s="137"/>
      <c r="C947" s="136"/>
      <c r="D947" s="136"/>
      <c r="E947" s="137"/>
      <c r="F947" s="137"/>
      <c r="G947" s="137"/>
      <c r="H947" s="138"/>
      <c r="I947" s="137"/>
      <c r="J947" s="137"/>
      <c r="K947" s="137"/>
      <c r="L947" s="137"/>
      <c r="M947" s="138"/>
      <c r="N947" s="138"/>
      <c r="O947" s="138"/>
    </row>
    <row r="948" ht="12.75" customHeight="1">
      <c r="A948" s="136"/>
      <c r="B948" s="137"/>
      <c r="C948" s="136"/>
      <c r="D948" s="136"/>
      <c r="E948" s="137"/>
      <c r="F948" s="137"/>
      <c r="G948" s="137"/>
      <c r="H948" s="138"/>
      <c r="I948" s="137"/>
      <c r="J948" s="137"/>
      <c r="K948" s="137"/>
      <c r="L948" s="137"/>
      <c r="M948" s="138"/>
      <c r="N948" s="138"/>
      <c r="O948" s="138"/>
    </row>
    <row r="949" ht="12.75" customHeight="1">
      <c r="A949" s="136"/>
      <c r="B949" s="137"/>
      <c r="C949" s="136"/>
      <c r="D949" s="136"/>
      <c r="E949" s="137"/>
      <c r="F949" s="137"/>
      <c r="G949" s="137"/>
      <c r="H949" s="138"/>
      <c r="I949" s="137"/>
      <c r="J949" s="137"/>
      <c r="K949" s="137"/>
      <c r="L949" s="137"/>
      <c r="M949" s="138"/>
      <c r="N949" s="138"/>
      <c r="O949" s="138"/>
    </row>
    <row r="950" ht="12.75" customHeight="1">
      <c r="A950" s="136"/>
      <c r="B950" s="137"/>
      <c r="C950" s="136"/>
      <c r="D950" s="136"/>
      <c r="E950" s="137"/>
      <c r="F950" s="137"/>
      <c r="G950" s="137"/>
      <c r="H950" s="138"/>
      <c r="I950" s="137"/>
      <c r="J950" s="137"/>
      <c r="K950" s="137"/>
      <c r="L950" s="137"/>
      <c r="M950" s="138"/>
      <c r="N950" s="138"/>
      <c r="O950" s="138"/>
    </row>
    <row r="951" ht="12.75" customHeight="1">
      <c r="A951" s="136"/>
      <c r="B951" s="137"/>
      <c r="C951" s="136"/>
      <c r="D951" s="136"/>
      <c r="E951" s="137"/>
      <c r="F951" s="137"/>
      <c r="G951" s="137"/>
      <c r="H951" s="138"/>
      <c r="I951" s="137"/>
      <c r="J951" s="137"/>
      <c r="K951" s="137"/>
      <c r="L951" s="137"/>
      <c r="M951" s="138"/>
      <c r="N951" s="138"/>
      <c r="O951" s="138"/>
    </row>
    <row r="952" ht="12.75" customHeight="1">
      <c r="A952" s="136"/>
      <c r="B952" s="137"/>
      <c r="C952" s="136"/>
      <c r="D952" s="136"/>
      <c r="E952" s="137"/>
      <c r="F952" s="137"/>
      <c r="G952" s="137"/>
      <c r="H952" s="138"/>
      <c r="I952" s="137"/>
      <c r="J952" s="137"/>
      <c r="K952" s="137"/>
      <c r="L952" s="137"/>
      <c r="M952" s="138"/>
      <c r="N952" s="138"/>
      <c r="O952" s="138"/>
    </row>
    <row r="953" ht="12.75" customHeight="1">
      <c r="A953" s="136"/>
      <c r="B953" s="137"/>
      <c r="C953" s="136"/>
      <c r="D953" s="136"/>
      <c r="E953" s="137"/>
      <c r="F953" s="137"/>
      <c r="G953" s="137"/>
      <c r="H953" s="138"/>
      <c r="I953" s="137"/>
      <c r="J953" s="137"/>
      <c r="K953" s="137"/>
      <c r="L953" s="137"/>
      <c r="M953" s="138"/>
      <c r="N953" s="138"/>
      <c r="O953" s="138"/>
    </row>
    <row r="954" ht="12.75" customHeight="1">
      <c r="A954" s="136"/>
      <c r="B954" s="137"/>
      <c r="C954" s="136"/>
      <c r="D954" s="136"/>
      <c r="E954" s="137"/>
      <c r="F954" s="137"/>
      <c r="G954" s="137"/>
      <c r="H954" s="138"/>
      <c r="I954" s="137"/>
      <c r="J954" s="137"/>
      <c r="K954" s="137"/>
      <c r="L954" s="137"/>
      <c r="M954" s="138"/>
      <c r="N954" s="138"/>
      <c r="O954" s="138"/>
    </row>
    <row r="955" ht="12.75" customHeight="1">
      <c r="A955" s="136"/>
      <c r="B955" s="137"/>
      <c r="C955" s="136"/>
      <c r="D955" s="136"/>
      <c r="E955" s="137"/>
      <c r="F955" s="137"/>
      <c r="G955" s="137"/>
      <c r="H955" s="138"/>
      <c r="I955" s="137"/>
      <c r="J955" s="137"/>
      <c r="K955" s="137"/>
      <c r="L955" s="137"/>
      <c r="M955" s="138"/>
      <c r="N955" s="138"/>
      <c r="O955" s="138"/>
    </row>
    <row r="956" ht="12.75" customHeight="1">
      <c r="A956" s="136"/>
      <c r="B956" s="137"/>
      <c r="C956" s="136"/>
      <c r="D956" s="136"/>
      <c r="E956" s="137"/>
      <c r="F956" s="137"/>
      <c r="G956" s="137"/>
      <c r="H956" s="138"/>
      <c r="I956" s="137"/>
      <c r="J956" s="137"/>
      <c r="K956" s="137"/>
      <c r="L956" s="137"/>
      <c r="M956" s="138"/>
      <c r="N956" s="138"/>
      <c r="O956" s="138"/>
    </row>
    <row r="957" ht="12.75" customHeight="1">
      <c r="A957" s="136"/>
      <c r="B957" s="137"/>
      <c r="C957" s="136"/>
      <c r="D957" s="136"/>
      <c r="E957" s="137"/>
      <c r="F957" s="137"/>
      <c r="G957" s="137"/>
      <c r="H957" s="138"/>
      <c r="I957" s="137"/>
      <c r="J957" s="137"/>
      <c r="K957" s="137"/>
      <c r="L957" s="137"/>
      <c r="M957" s="138"/>
      <c r="N957" s="138"/>
      <c r="O957" s="138"/>
    </row>
    <row r="958" ht="12.75" customHeight="1">
      <c r="A958" s="136"/>
      <c r="B958" s="137"/>
      <c r="C958" s="136"/>
      <c r="D958" s="136"/>
      <c r="E958" s="137"/>
      <c r="F958" s="137"/>
      <c r="G958" s="137"/>
      <c r="H958" s="138"/>
      <c r="I958" s="137"/>
      <c r="J958" s="137"/>
      <c r="K958" s="137"/>
      <c r="L958" s="137"/>
      <c r="M958" s="138"/>
      <c r="N958" s="138"/>
      <c r="O958" s="138"/>
    </row>
    <row r="959" ht="12.75" customHeight="1">
      <c r="A959" s="136"/>
      <c r="B959" s="137"/>
      <c r="C959" s="136"/>
      <c r="D959" s="136"/>
      <c r="E959" s="137"/>
      <c r="F959" s="137"/>
      <c r="G959" s="137"/>
      <c r="H959" s="138"/>
      <c r="I959" s="137"/>
      <c r="J959" s="137"/>
      <c r="K959" s="137"/>
      <c r="L959" s="137"/>
      <c r="M959" s="138"/>
      <c r="N959" s="138"/>
      <c r="O959" s="138"/>
    </row>
    <row r="960" ht="12.75" customHeight="1">
      <c r="A960" s="136"/>
      <c r="B960" s="137"/>
      <c r="C960" s="136"/>
      <c r="D960" s="136"/>
      <c r="E960" s="137"/>
      <c r="F960" s="137"/>
      <c r="G960" s="137"/>
      <c r="H960" s="138"/>
      <c r="I960" s="137"/>
      <c r="J960" s="137"/>
      <c r="K960" s="137"/>
      <c r="L960" s="137"/>
      <c r="M960" s="138"/>
      <c r="N960" s="138"/>
      <c r="O960" s="138"/>
    </row>
    <row r="961" ht="12.75" customHeight="1">
      <c r="A961" s="136"/>
      <c r="B961" s="137"/>
      <c r="C961" s="136"/>
      <c r="D961" s="136"/>
      <c r="E961" s="137"/>
      <c r="F961" s="137"/>
      <c r="G961" s="137"/>
      <c r="H961" s="138"/>
      <c r="I961" s="137"/>
      <c r="J961" s="137"/>
      <c r="K961" s="137"/>
      <c r="L961" s="137"/>
      <c r="M961" s="138"/>
      <c r="N961" s="138"/>
      <c r="O961" s="138"/>
    </row>
    <row r="962" ht="12.75" customHeight="1">
      <c r="A962" s="136"/>
      <c r="B962" s="137"/>
      <c r="C962" s="136"/>
      <c r="D962" s="136"/>
      <c r="E962" s="137"/>
      <c r="F962" s="137"/>
      <c r="G962" s="137"/>
      <c r="H962" s="138"/>
      <c r="I962" s="137"/>
      <c r="J962" s="137"/>
      <c r="K962" s="137"/>
      <c r="L962" s="137"/>
      <c r="M962" s="138"/>
      <c r="N962" s="138"/>
      <c r="O962" s="138"/>
    </row>
    <row r="963" ht="12.75" customHeight="1">
      <c r="A963" s="136"/>
      <c r="B963" s="137"/>
      <c r="C963" s="136"/>
      <c r="D963" s="136"/>
      <c r="E963" s="137"/>
      <c r="F963" s="137"/>
      <c r="G963" s="137"/>
      <c r="H963" s="138"/>
      <c r="I963" s="137"/>
      <c r="J963" s="137"/>
      <c r="K963" s="137"/>
      <c r="L963" s="137"/>
      <c r="M963" s="138"/>
      <c r="N963" s="138"/>
      <c r="O963" s="138"/>
    </row>
    <row r="964" ht="12.75" customHeight="1">
      <c r="A964" s="136"/>
      <c r="B964" s="137"/>
      <c r="C964" s="136"/>
      <c r="D964" s="136"/>
      <c r="E964" s="137"/>
      <c r="F964" s="137"/>
      <c r="G964" s="137"/>
      <c r="H964" s="138"/>
      <c r="I964" s="137"/>
      <c r="J964" s="137"/>
      <c r="K964" s="137"/>
      <c r="L964" s="137"/>
      <c r="M964" s="138"/>
      <c r="N964" s="138"/>
      <c r="O964" s="138"/>
    </row>
    <row r="965" ht="12.75" customHeight="1">
      <c r="A965" s="136"/>
      <c r="B965" s="137"/>
      <c r="C965" s="136"/>
      <c r="D965" s="136"/>
      <c r="E965" s="137"/>
      <c r="F965" s="137"/>
      <c r="G965" s="137"/>
      <c r="H965" s="138"/>
      <c r="I965" s="137"/>
      <c r="J965" s="137"/>
      <c r="K965" s="137"/>
      <c r="L965" s="137"/>
      <c r="M965" s="138"/>
      <c r="N965" s="138"/>
      <c r="O965" s="138"/>
    </row>
    <row r="966" ht="12.75" customHeight="1">
      <c r="A966" s="136"/>
      <c r="B966" s="137"/>
      <c r="C966" s="136"/>
      <c r="D966" s="136"/>
      <c r="E966" s="137"/>
      <c r="F966" s="137"/>
      <c r="G966" s="137"/>
      <c r="H966" s="138"/>
      <c r="I966" s="137"/>
      <c r="J966" s="137"/>
      <c r="K966" s="137"/>
      <c r="L966" s="137"/>
      <c r="M966" s="138"/>
      <c r="N966" s="138"/>
      <c r="O966" s="138"/>
    </row>
    <row r="967" ht="12.75" customHeight="1">
      <c r="A967" s="136"/>
      <c r="B967" s="137"/>
      <c r="C967" s="136"/>
      <c r="D967" s="136"/>
      <c r="E967" s="137"/>
      <c r="F967" s="137"/>
      <c r="G967" s="137"/>
      <c r="H967" s="138"/>
      <c r="I967" s="137"/>
      <c r="J967" s="137"/>
      <c r="K967" s="137"/>
      <c r="L967" s="137"/>
      <c r="M967" s="138"/>
      <c r="N967" s="138"/>
      <c r="O967" s="138"/>
    </row>
    <row r="968" ht="12.75" customHeight="1">
      <c r="A968" s="136"/>
      <c r="B968" s="137"/>
      <c r="C968" s="136"/>
      <c r="D968" s="136"/>
      <c r="E968" s="137"/>
      <c r="F968" s="137"/>
      <c r="G968" s="137"/>
      <c r="H968" s="138"/>
      <c r="I968" s="137"/>
      <c r="J968" s="137"/>
      <c r="K968" s="137"/>
      <c r="L968" s="137"/>
      <c r="M968" s="138"/>
      <c r="N968" s="138"/>
      <c r="O968" s="138"/>
    </row>
    <row r="969" ht="12.75" customHeight="1">
      <c r="A969" s="136"/>
      <c r="B969" s="137"/>
      <c r="C969" s="136"/>
      <c r="D969" s="136"/>
      <c r="E969" s="137"/>
      <c r="F969" s="137"/>
      <c r="G969" s="137"/>
      <c r="H969" s="138"/>
      <c r="I969" s="137"/>
      <c r="J969" s="137"/>
      <c r="K969" s="137"/>
      <c r="L969" s="137"/>
      <c r="M969" s="138"/>
      <c r="N969" s="138"/>
      <c r="O969" s="138"/>
    </row>
    <row r="970" ht="12.75" customHeight="1">
      <c r="A970" s="136"/>
      <c r="B970" s="137"/>
      <c r="C970" s="136"/>
      <c r="D970" s="136"/>
      <c r="E970" s="137"/>
      <c r="F970" s="137"/>
      <c r="G970" s="137"/>
      <c r="H970" s="138"/>
      <c r="I970" s="137"/>
      <c r="J970" s="137"/>
      <c r="K970" s="137"/>
      <c r="L970" s="137"/>
      <c r="M970" s="138"/>
      <c r="N970" s="138"/>
      <c r="O970" s="138"/>
    </row>
    <row r="971" ht="12.75" customHeight="1">
      <c r="A971" s="136"/>
      <c r="B971" s="137"/>
      <c r="C971" s="136"/>
      <c r="D971" s="136"/>
      <c r="E971" s="137"/>
      <c r="F971" s="137"/>
      <c r="G971" s="137"/>
      <c r="H971" s="138"/>
      <c r="I971" s="137"/>
      <c r="J971" s="137"/>
      <c r="K971" s="137"/>
      <c r="L971" s="137"/>
      <c r="M971" s="138"/>
      <c r="N971" s="138"/>
      <c r="O971" s="138"/>
    </row>
    <row r="972" ht="12.75" customHeight="1">
      <c r="A972" s="136"/>
      <c r="B972" s="137"/>
      <c r="C972" s="136"/>
      <c r="D972" s="136"/>
      <c r="E972" s="137"/>
      <c r="F972" s="137"/>
      <c r="G972" s="137"/>
      <c r="H972" s="138"/>
      <c r="I972" s="137"/>
      <c r="J972" s="137"/>
      <c r="K972" s="137"/>
      <c r="L972" s="137"/>
      <c r="M972" s="138"/>
      <c r="N972" s="138"/>
      <c r="O972" s="138"/>
    </row>
    <row r="973" ht="12.75" customHeight="1">
      <c r="A973" s="136"/>
      <c r="B973" s="137"/>
      <c r="C973" s="136"/>
      <c r="D973" s="136"/>
      <c r="E973" s="137"/>
      <c r="F973" s="137"/>
      <c r="G973" s="137"/>
      <c r="H973" s="138"/>
      <c r="I973" s="137"/>
      <c r="J973" s="137"/>
      <c r="K973" s="137"/>
      <c r="L973" s="137"/>
      <c r="M973" s="138"/>
      <c r="N973" s="138"/>
      <c r="O973" s="138"/>
    </row>
    <row r="974" ht="12.75" customHeight="1">
      <c r="A974" s="136"/>
      <c r="B974" s="137"/>
      <c r="C974" s="136"/>
      <c r="D974" s="136"/>
      <c r="E974" s="137"/>
      <c r="F974" s="137"/>
      <c r="G974" s="137"/>
      <c r="H974" s="138"/>
      <c r="I974" s="137"/>
      <c r="J974" s="137"/>
      <c r="K974" s="137"/>
      <c r="L974" s="137"/>
      <c r="M974" s="138"/>
      <c r="N974" s="138"/>
      <c r="O974" s="138"/>
    </row>
    <row r="975" ht="12.75" customHeight="1">
      <c r="A975" s="136"/>
      <c r="B975" s="137"/>
      <c r="C975" s="136"/>
      <c r="D975" s="136"/>
      <c r="E975" s="137"/>
      <c r="F975" s="137"/>
      <c r="G975" s="137"/>
      <c r="H975" s="138"/>
      <c r="I975" s="137"/>
      <c r="J975" s="137"/>
      <c r="K975" s="137"/>
      <c r="L975" s="137"/>
      <c r="M975" s="138"/>
      <c r="N975" s="138"/>
      <c r="O975" s="138"/>
    </row>
    <row r="976" ht="12.75" customHeight="1">
      <c r="A976" s="136"/>
      <c r="B976" s="137"/>
      <c r="C976" s="136"/>
      <c r="D976" s="136"/>
      <c r="E976" s="137"/>
      <c r="F976" s="137"/>
      <c r="G976" s="137"/>
      <c r="H976" s="138"/>
      <c r="I976" s="137"/>
      <c r="J976" s="137"/>
      <c r="K976" s="137"/>
      <c r="L976" s="137"/>
      <c r="M976" s="138"/>
      <c r="N976" s="138"/>
      <c r="O976" s="138"/>
    </row>
    <row r="977" ht="12.75" customHeight="1">
      <c r="A977" s="136"/>
      <c r="B977" s="137"/>
      <c r="C977" s="136"/>
      <c r="D977" s="136"/>
      <c r="E977" s="137"/>
      <c r="F977" s="137"/>
      <c r="G977" s="137"/>
      <c r="H977" s="138"/>
      <c r="I977" s="137"/>
      <c r="J977" s="137"/>
      <c r="K977" s="137"/>
      <c r="L977" s="137"/>
      <c r="M977" s="138"/>
      <c r="N977" s="138"/>
      <c r="O977" s="138"/>
    </row>
    <row r="978" ht="12.75" customHeight="1">
      <c r="A978" s="136"/>
      <c r="B978" s="137"/>
      <c r="C978" s="136"/>
      <c r="D978" s="136"/>
      <c r="E978" s="137"/>
      <c r="F978" s="137"/>
      <c r="G978" s="137"/>
      <c r="H978" s="138"/>
      <c r="I978" s="137"/>
      <c r="J978" s="137"/>
      <c r="K978" s="137"/>
      <c r="L978" s="137"/>
      <c r="M978" s="138"/>
      <c r="N978" s="138"/>
      <c r="O978" s="138"/>
    </row>
    <row r="979" ht="12.75" customHeight="1">
      <c r="A979" s="136"/>
      <c r="B979" s="137"/>
      <c r="C979" s="136"/>
      <c r="D979" s="136"/>
      <c r="E979" s="137"/>
      <c r="F979" s="137"/>
      <c r="G979" s="137"/>
      <c r="H979" s="138"/>
      <c r="I979" s="137"/>
      <c r="J979" s="137"/>
      <c r="K979" s="137"/>
      <c r="L979" s="137"/>
      <c r="M979" s="138"/>
      <c r="N979" s="138"/>
      <c r="O979" s="138"/>
    </row>
    <row r="980" ht="12.75" customHeight="1">
      <c r="A980" s="136"/>
      <c r="B980" s="137"/>
      <c r="C980" s="136"/>
      <c r="D980" s="136"/>
      <c r="E980" s="137"/>
      <c r="F980" s="137"/>
      <c r="G980" s="137"/>
      <c r="H980" s="138"/>
      <c r="I980" s="137"/>
      <c r="J980" s="137"/>
      <c r="K980" s="137"/>
      <c r="L980" s="137"/>
      <c r="M980" s="138"/>
      <c r="N980" s="138"/>
      <c r="O980" s="138"/>
    </row>
    <row r="981" ht="12.75" customHeight="1">
      <c r="A981" s="136"/>
      <c r="B981" s="137"/>
      <c r="C981" s="136"/>
      <c r="D981" s="136"/>
      <c r="E981" s="137"/>
      <c r="F981" s="137"/>
      <c r="G981" s="137"/>
      <c r="H981" s="138"/>
      <c r="I981" s="137"/>
      <c r="J981" s="137"/>
      <c r="K981" s="137"/>
      <c r="L981" s="137"/>
      <c r="M981" s="138"/>
      <c r="N981" s="138"/>
      <c r="O981" s="138"/>
    </row>
    <row r="982" ht="12.75" customHeight="1">
      <c r="A982" s="136"/>
      <c r="B982" s="137"/>
      <c r="C982" s="136"/>
      <c r="D982" s="136"/>
      <c r="E982" s="137"/>
      <c r="F982" s="137"/>
      <c r="G982" s="137"/>
      <c r="H982" s="138"/>
      <c r="I982" s="137"/>
      <c r="J982" s="137"/>
      <c r="K982" s="137"/>
      <c r="L982" s="137"/>
      <c r="M982" s="138"/>
      <c r="N982" s="138"/>
      <c r="O982" s="138"/>
    </row>
    <row r="983" ht="12.75" customHeight="1">
      <c r="A983" s="136"/>
      <c r="B983" s="137"/>
      <c r="C983" s="136"/>
      <c r="D983" s="136"/>
      <c r="E983" s="137"/>
      <c r="F983" s="137"/>
      <c r="G983" s="137"/>
      <c r="H983" s="138"/>
      <c r="I983" s="137"/>
      <c r="J983" s="137"/>
      <c r="K983" s="137"/>
      <c r="L983" s="137"/>
      <c r="M983" s="138"/>
      <c r="N983" s="138"/>
      <c r="O983" s="138"/>
    </row>
    <row r="984" ht="12.75" customHeight="1">
      <c r="A984" s="136"/>
      <c r="B984" s="137"/>
      <c r="C984" s="136"/>
      <c r="D984" s="136"/>
      <c r="E984" s="137"/>
      <c r="F984" s="137"/>
      <c r="G984" s="137"/>
      <c r="H984" s="138"/>
      <c r="I984" s="137"/>
      <c r="J984" s="137"/>
      <c r="K984" s="137"/>
      <c r="L984" s="137"/>
      <c r="M984" s="138"/>
      <c r="N984" s="138"/>
      <c r="O984" s="138"/>
    </row>
    <row r="985" ht="12.75" customHeight="1">
      <c r="A985" s="136"/>
      <c r="B985" s="137"/>
      <c r="C985" s="136"/>
      <c r="D985" s="136"/>
      <c r="E985" s="137"/>
      <c r="F985" s="137"/>
      <c r="G985" s="137"/>
      <c r="H985" s="138"/>
      <c r="I985" s="137"/>
      <c r="J985" s="137"/>
      <c r="K985" s="137"/>
      <c r="L985" s="137"/>
      <c r="M985" s="138"/>
      <c r="N985" s="138"/>
      <c r="O985" s="138"/>
    </row>
    <row r="986" ht="12.75" customHeight="1">
      <c r="A986" s="136"/>
      <c r="B986" s="137"/>
      <c r="C986" s="136"/>
      <c r="D986" s="136"/>
      <c r="E986" s="137"/>
      <c r="F986" s="137"/>
      <c r="G986" s="137"/>
      <c r="H986" s="138"/>
      <c r="I986" s="137"/>
      <c r="J986" s="137"/>
      <c r="K986" s="137"/>
      <c r="L986" s="137"/>
      <c r="M986" s="138"/>
      <c r="N986" s="138"/>
      <c r="O986" s="138"/>
    </row>
    <row r="987" ht="12.75" customHeight="1">
      <c r="A987" s="136"/>
      <c r="B987" s="137"/>
      <c r="C987" s="136"/>
      <c r="D987" s="136"/>
      <c r="E987" s="137"/>
      <c r="F987" s="137"/>
      <c r="G987" s="137"/>
      <c r="H987" s="138"/>
      <c r="I987" s="137"/>
      <c r="J987" s="137"/>
      <c r="K987" s="137"/>
      <c r="L987" s="137"/>
      <c r="M987" s="138"/>
      <c r="N987" s="138"/>
      <c r="O987" s="138"/>
    </row>
    <row r="988" ht="12.75" customHeight="1">
      <c r="A988" s="136"/>
      <c r="B988" s="137"/>
      <c r="C988" s="136"/>
      <c r="D988" s="136"/>
      <c r="E988" s="137"/>
      <c r="F988" s="137"/>
      <c r="G988" s="137"/>
      <c r="H988" s="138"/>
      <c r="I988" s="137"/>
      <c r="J988" s="137"/>
      <c r="K988" s="137"/>
      <c r="L988" s="137"/>
      <c r="M988" s="138"/>
      <c r="N988" s="138"/>
      <c r="O988" s="138"/>
    </row>
    <row r="989" ht="12.75" customHeight="1">
      <c r="A989" s="136"/>
      <c r="B989" s="137"/>
      <c r="C989" s="136"/>
      <c r="D989" s="136"/>
      <c r="E989" s="137"/>
      <c r="F989" s="137"/>
      <c r="G989" s="137"/>
      <c r="H989" s="138"/>
      <c r="I989" s="137"/>
      <c r="J989" s="137"/>
      <c r="K989" s="137"/>
      <c r="L989" s="137"/>
      <c r="M989" s="138"/>
      <c r="N989" s="138"/>
      <c r="O989" s="138"/>
    </row>
    <row r="990" ht="12.75" customHeight="1">
      <c r="A990" s="136"/>
      <c r="B990" s="137"/>
      <c r="C990" s="136"/>
      <c r="D990" s="136"/>
      <c r="E990" s="137"/>
      <c r="F990" s="137"/>
      <c r="G990" s="137"/>
      <c r="H990" s="138"/>
      <c r="I990" s="137"/>
      <c r="J990" s="137"/>
      <c r="K990" s="137"/>
      <c r="L990" s="137"/>
      <c r="M990" s="138"/>
      <c r="N990" s="138"/>
      <c r="O990" s="138"/>
    </row>
    <row r="991" ht="12.75" customHeight="1">
      <c r="A991" s="136"/>
      <c r="B991" s="137"/>
      <c r="C991" s="136"/>
      <c r="D991" s="136"/>
      <c r="E991" s="137"/>
      <c r="F991" s="137"/>
      <c r="G991" s="137"/>
      <c r="H991" s="138"/>
      <c r="I991" s="137"/>
      <c r="J991" s="137"/>
      <c r="K991" s="137"/>
      <c r="L991" s="137"/>
      <c r="M991" s="138"/>
      <c r="N991" s="138"/>
      <c r="O991" s="138"/>
    </row>
    <row r="992" ht="12.75" customHeight="1">
      <c r="A992" s="136"/>
      <c r="B992" s="137"/>
      <c r="C992" s="136"/>
      <c r="D992" s="136"/>
      <c r="E992" s="137"/>
      <c r="F992" s="137"/>
      <c r="G992" s="137"/>
      <c r="H992" s="138"/>
      <c r="I992" s="137"/>
      <c r="J992" s="137"/>
      <c r="K992" s="137"/>
      <c r="L992" s="137"/>
      <c r="M992" s="138"/>
      <c r="N992" s="138"/>
      <c r="O992" s="138"/>
    </row>
    <row r="993" ht="12.75" customHeight="1">
      <c r="A993" s="136"/>
      <c r="B993" s="137"/>
      <c r="C993" s="136"/>
      <c r="D993" s="136"/>
      <c r="E993" s="137"/>
      <c r="F993" s="137"/>
      <c r="G993" s="137"/>
      <c r="H993" s="138"/>
      <c r="I993" s="137"/>
      <c r="J993" s="137"/>
      <c r="K993" s="137"/>
      <c r="L993" s="137"/>
      <c r="M993" s="138"/>
      <c r="N993" s="138"/>
      <c r="O993" s="138"/>
    </row>
    <row r="994" ht="12.75" customHeight="1">
      <c r="A994" s="136"/>
      <c r="B994" s="137"/>
      <c r="C994" s="136"/>
      <c r="D994" s="136"/>
      <c r="E994" s="137"/>
      <c r="F994" s="137"/>
      <c r="G994" s="137"/>
      <c r="H994" s="138"/>
      <c r="I994" s="137"/>
      <c r="J994" s="137"/>
      <c r="K994" s="137"/>
      <c r="L994" s="137"/>
      <c r="M994" s="138"/>
      <c r="N994" s="138"/>
      <c r="O994" s="138"/>
    </row>
    <row r="995" ht="12.75" customHeight="1">
      <c r="A995" s="136"/>
      <c r="B995" s="137"/>
      <c r="C995" s="136"/>
      <c r="D995" s="136"/>
      <c r="E995" s="137"/>
      <c r="F995" s="137"/>
      <c r="G995" s="137"/>
      <c r="H995" s="138"/>
      <c r="I995" s="137"/>
      <c r="J995" s="137"/>
      <c r="K995" s="137"/>
      <c r="L995" s="137"/>
      <c r="M995" s="138"/>
      <c r="N995" s="138"/>
      <c r="O995" s="138"/>
    </row>
    <row r="996" ht="12.75" customHeight="1">
      <c r="A996" s="136"/>
      <c r="B996" s="137"/>
      <c r="C996" s="136"/>
      <c r="D996" s="136"/>
      <c r="E996" s="137"/>
      <c r="F996" s="137"/>
      <c r="G996" s="137"/>
      <c r="H996" s="138"/>
      <c r="I996" s="137"/>
      <c r="J996" s="137"/>
      <c r="K996" s="137"/>
      <c r="L996" s="137"/>
      <c r="M996" s="138"/>
      <c r="N996" s="138"/>
      <c r="O996" s="138"/>
    </row>
    <row r="997" ht="12.75" customHeight="1">
      <c r="A997" s="136"/>
      <c r="B997" s="137"/>
      <c r="C997" s="136"/>
      <c r="D997" s="136"/>
      <c r="E997" s="137"/>
      <c r="F997" s="137"/>
      <c r="G997" s="137"/>
      <c r="H997" s="138"/>
      <c r="I997" s="137"/>
      <c r="J997" s="137"/>
      <c r="K997" s="137"/>
      <c r="L997" s="137"/>
      <c r="M997" s="138"/>
      <c r="N997" s="138"/>
      <c r="O997" s="138"/>
    </row>
    <row r="998" ht="12.75" customHeight="1">
      <c r="A998" s="136"/>
      <c r="B998" s="137"/>
      <c r="C998" s="136"/>
      <c r="D998" s="136"/>
      <c r="E998" s="137"/>
      <c r="F998" s="137"/>
      <c r="G998" s="137"/>
      <c r="H998" s="138"/>
      <c r="I998" s="137"/>
      <c r="J998" s="137"/>
      <c r="K998" s="137"/>
      <c r="L998" s="137"/>
      <c r="M998" s="138"/>
      <c r="N998" s="138"/>
      <c r="O998" s="138"/>
    </row>
    <row r="999" ht="12.75" customHeight="1">
      <c r="A999" s="136"/>
      <c r="B999" s="137"/>
      <c r="C999" s="136"/>
      <c r="D999" s="136"/>
      <c r="E999" s="137"/>
      <c r="F999" s="137"/>
      <c r="G999" s="137"/>
      <c r="H999" s="138"/>
      <c r="I999" s="137"/>
      <c r="J999" s="137"/>
      <c r="K999" s="137"/>
      <c r="L999" s="137"/>
      <c r="M999" s="138"/>
      <c r="N999" s="138"/>
      <c r="O999" s="138"/>
    </row>
    <row r="1000" ht="12.75" customHeight="1">
      <c r="A1000" s="136"/>
      <c r="B1000" s="137"/>
      <c r="C1000" s="136"/>
      <c r="D1000" s="136"/>
      <c r="E1000" s="137"/>
      <c r="F1000" s="137"/>
      <c r="G1000" s="137"/>
      <c r="H1000" s="138"/>
      <c r="I1000" s="137"/>
      <c r="J1000" s="137"/>
      <c r="K1000" s="137"/>
      <c r="L1000" s="137"/>
      <c r="M1000" s="138"/>
      <c r="N1000" s="138"/>
      <c r="O1000" s="138"/>
    </row>
  </sheetData>
  <mergeCells count="258">
    <mergeCell ref="A1:O1"/>
    <mergeCell ref="A2:O2"/>
    <mergeCell ref="A3:O3"/>
    <mergeCell ref="M6:N6"/>
    <mergeCell ref="A7:I7"/>
    <mergeCell ref="M7:N7"/>
    <mergeCell ref="M8:N8"/>
    <mergeCell ref="I13:O13"/>
    <mergeCell ref="I14:L14"/>
    <mergeCell ref="I15:I16"/>
    <mergeCell ref="J15:L15"/>
    <mergeCell ref="A9:I9"/>
    <mergeCell ref="A12:A15"/>
    <mergeCell ref="B12:B15"/>
    <mergeCell ref="C12:O12"/>
    <mergeCell ref="C13:C15"/>
    <mergeCell ref="E13:H14"/>
    <mergeCell ref="M14:O15"/>
    <mergeCell ref="F15:H15"/>
    <mergeCell ref="D13:D15"/>
    <mergeCell ref="E15:E16"/>
    <mergeCell ref="A19:A20"/>
    <mergeCell ref="B19:B20"/>
    <mergeCell ref="A21:A22"/>
    <mergeCell ref="B21:B22"/>
    <mergeCell ref="B23:B24"/>
    <mergeCell ref="A23:A24"/>
    <mergeCell ref="A25:A26"/>
    <mergeCell ref="B25:B26"/>
    <mergeCell ref="A27:A28"/>
    <mergeCell ref="B27:B28"/>
    <mergeCell ref="A29:A30"/>
    <mergeCell ref="B29:B30"/>
    <mergeCell ref="B39:B40"/>
    <mergeCell ref="B41:B42"/>
    <mergeCell ref="B43:B44"/>
    <mergeCell ref="B45:B46"/>
    <mergeCell ref="B47:B48"/>
    <mergeCell ref="B49:B50"/>
    <mergeCell ref="B51:B52"/>
    <mergeCell ref="A31:A32"/>
    <mergeCell ref="B31:B32"/>
    <mergeCell ref="A33:A34"/>
    <mergeCell ref="B33:B34"/>
    <mergeCell ref="A35:A36"/>
    <mergeCell ref="B35:B36"/>
    <mergeCell ref="B37:B38"/>
    <mergeCell ref="A89:A90"/>
    <mergeCell ref="A91:A92"/>
    <mergeCell ref="A93:A94"/>
    <mergeCell ref="A95:A96"/>
    <mergeCell ref="B91:B92"/>
    <mergeCell ref="B93:B94"/>
    <mergeCell ref="B95:B96"/>
    <mergeCell ref="A97:B99"/>
    <mergeCell ref="A101:A102"/>
    <mergeCell ref="B101:B102"/>
    <mergeCell ref="B103:B10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53:B5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65:B67"/>
    <mergeCell ref="A69:A70"/>
    <mergeCell ref="B69:B70"/>
    <mergeCell ref="A71:A72"/>
    <mergeCell ref="B71:B72"/>
    <mergeCell ref="A73:A74"/>
    <mergeCell ref="B73:B74"/>
    <mergeCell ref="B75:B76"/>
    <mergeCell ref="A75:A76"/>
    <mergeCell ref="A77:A78"/>
    <mergeCell ref="A79:A80"/>
    <mergeCell ref="A81:A82"/>
    <mergeCell ref="A83:A84"/>
    <mergeCell ref="A85:A86"/>
    <mergeCell ref="A87:A88"/>
    <mergeCell ref="B77:B78"/>
    <mergeCell ref="B79:B80"/>
    <mergeCell ref="B81:B82"/>
    <mergeCell ref="B83:B84"/>
    <mergeCell ref="B85:B86"/>
    <mergeCell ref="B87:B88"/>
    <mergeCell ref="B89:B90"/>
    <mergeCell ref="A103:A104"/>
    <mergeCell ref="A105:A106"/>
    <mergeCell ref="B105:B106"/>
    <mergeCell ref="A107:A108"/>
    <mergeCell ref="B107:B108"/>
    <mergeCell ref="A109:A110"/>
    <mergeCell ref="B109:B110"/>
    <mergeCell ref="A153:A154"/>
    <mergeCell ref="A155:A156"/>
    <mergeCell ref="A157:A158"/>
    <mergeCell ref="A159:A160"/>
    <mergeCell ref="B155:B156"/>
    <mergeCell ref="B157:B158"/>
    <mergeCell ref="B159:B160"/>
    <mergeCell ref="A161:B163"/>
    <mergeCell ref="A164:A165"/>
    <mergeCell ref="B164:B165"/>
    <mergeCell ref="B166:B167"/>
    <mergeCell ref="A111:A112"/>
    <mergeCell ref="B111:B112"/>
    <mergeCell ref="A113:A114"/>
    <mergeCell ref="B113:B114"/>
    <mergeCell ref="A115:A116"/>
    <mergeCell ref="B115:B116"/>
    <mergeCell ref="A117:B119"/>
    <mergeCell ref="A126:A127"/>
    <mergeCell ref="A128:A129"/>
    <mergeCell ref="A130:A131"/>
    <mergeCell ref="A132:A133"/>
    <mergeCell ref="A120:A121"/>
    <mergeCell ref="B120:B121"/>
    <mergeCell ref="A122:A123"/>
    <mergeCell ref="B122:B123"/>
    <mergeCell ref="A124:A125"/>
    <mergeCell ref="B124:B125"/>
    <mergeCell ref="B126:B127"/>
    <mergeCell ref="B128:B129"/>
    <mergeCell ref="B130:B131"/>
    <mergeCell ref="B132:B133"/>
    <mergeCell ref="A134:B136"/>
    <mergeCell ref="A137:A138"/>
    <mergeCell ref="B137:B138"/>
    <mergeCell ref="B139:B140"/>
    <mergeCell ref="A139:A140"/>
    <mergeCell ref="A141:A142"/>
    <mergeCell ref="A143:A144"/>
    <mergeCell ref="A145:A146"/>
    <mergeCell ref="A147:A148"/>
    <mergeCell ref="A149:A150"/>
    <mergeCell ref="A151:A152"/>
    <mergeCell ref="B141:B142"/>
    <mergeCell ref="B143:B144"/>
    <mergeCell ref="B145:B146"/>
    <mergeCell ref="B147:B148"/>
    <mergeCell ref="B149:B150"/>
    <mergeCell ref="B151:B152"/>
    <mergeCell ref="B153:B154"/>
    <mergeCell ref="A166:A167"/>
    <mergeCell ref="A168:A169"/>
    <mergeCell ref="B168:B169"/>
    <mergeCell ref="A170:A171"/>
    <mergeCell ref="B170:B171"/>
    <mergeCell ref="A172:A173"/>
    <mergeCell ref="B172:B173"/>
    <mergeCell ref="A216:A217"/>
    <mergeCell ref="A218:A219"/>
    <mergeCell ref="A220:A221"/>
    <mergeCell ref="A222:A223"/>
    <mergeCell ref="A224:A225"/>
    <mergeCell ref="A226:A227"/>
    <mergeCell ref="B218:B219"/>
    <mergeCell ref="B220:B221"/>
    <mergeCell ref="B222:B223"/>
    <mergeCell ref="B224:B225"/>
    <mergeCell ref="B226:B227"/>
    <mergeCell ref="A228:B230"/>
    <mergeCell ref="B232:B233"/>
    <mergeCell ref="A246:A247"/>
    <mergeCell ref="A248:A249"/>
    <mergeCell ref="A250:B252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2:A263"/>
    <mergeCell ref="B262:B263"/>
    <mergeCell ref="A264:B266"/>
    <mergeCell ref="A274:A275"/>
    <mergeCell ref="A276:A277"/>
    <mergeCell ref="B276:B277"/>
    <mergeCell ref="A278:B280"/>
    <mergeCell ref="A281:B283"/>
    <mergeCell ref="A285:E285"/>
    <mergeCell ref="A288:B288"/>
    <mergeCell ref="A293:B293"/>
    <mergeCell ref="A303:B303"/>
    <mergeCell ref="A268:A269"/>
    <mergeCell ref="B268:B269"/>
    <mergeCell ref="A270:A271"/>
    <mergeCell ref="B270:B271"/>
    <mergeCell ref="A272:A273"/>
    <mergeCell ref="B272:B273"/>
    <mergeCell ref="B274:B275"/>
    <mergeCell ref="A174:A175"/>
    <mergeCell ref="B174:B175"/>
    <mergeCell ref="A176:A177"/>
    <mergeCell ref="B176:B177"/>
    <mergeCell ref="A178:B180"/>
    <mergeCell ref="A181:A182"/>
    <mergeCell ref="B181:B182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183:A184"/>
    <mergeCell ref="B183:B184"/>
    <mergeCell ref="A185:A186"/>
    <mergeCell ref="B185:B186"/>
    <mergeCell ref="A187:A188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A205:B207"/>
    <mergeCell ref="A208:B210"/>
    <mergeCell ref="A212:A213"/>
    <mergeCell ref="B212:B213"/>
    <mergeCell ref="A214:A215"/>
    <mergeCell ref="B214:B215"/>
    <mergeCell ref="B216:B217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A232:A233"/>
    <mergeCell ref="A234:A235"/>
    <mergeCell ref="A236:A237"/>
    <mergeCell ref="A238:A239"/>
    <mergeCell ref="A240:A241"/>
    <mergeCell ref="A242:A243"/>
    <mergeCell ref="A244:A245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6.0" topLeftCell="A17" activePane="bottomLeft" state="frozen"/>
      <selection activeCell="B18" sqref="B18" pane="bottomLeft"/>
    </sheetView>
  </sheetViews>
  <sheetFormatPr customHeight="1" defaultColWidth="12.63" defaultRowHeight="15.0"/>
  <cols>
    <col customWidth="1" min="1" max="1" width="5.75"/>
    <col customWidth="1" min="2" max="2" width="38.13"/>
    <col customWidth="1" min="3" max="3" width="5.25"/>
    <col customWidth="1" min="4" max="4" width="5.0"/>
    <col customWidth="1" min="5" max="8" width="7.75"/>
    <col customWidth="1" min="9" max="9" width="5.25"/>
    <col customWidth="1" min="10" max="15" width="7.75"/>
    <col customWidth="1" min="16" max="26" width="8.0"/>
  </cols>
  <sheetData>
    <row r="1" ht="12.75" customHeight="1">
      <c r="A1" s="2" t="s">
        <v>76</v>
      </c>
    </row>
    <row r="2" ht="12.75" customHeight="1">
      <c r="A2" s="2" t="s">
        <v>383</v>
      </c>
    </row>
    <row r="3" ht="12.75" customHeight="1">
      <c r="A3" s="2" t="s">
        <v>78</v>
      </c>
    </row>
    <row r="4" ht="5.25" customHeight="1"/>
    <row r="5" ht="6.75" customHeight="1"/>
    <row r="6" ht="12.75" customHeight="1">
      <c r="M6" s="35" t="s">
        <v>80</v>
      </c>
      <c r="N6" s="8"/>
      <c r="O6" s="138"/>
    </row>
    <row r="7" ht="12.75" customHeight="1">
      <c r="A7" s="2" t="s">
        <v>115</v>
      </c>
      <c r="K7" s="45" t="s">
        <v>82</v>
      </c>
      <c r="M7" s="35"/>
      <c r="N7" s="8"/>
      <c r="O7" s="138"/>
    </row>
    <row r="8" ht="12.75" customHeight="1">
      <c r="M8" s="35"/>
      <c r="N8" s="8"/>
      <c r="O8" s="138"/>
    </row>
    <row r="9" ht="12.75" customHeight="1">
      <c r="A9" s="2" t="s">
        <v>11</v>
      </c>
    </row>
    <row r="10" ht="6.75" customHeight="1"/>
    <row r="11" ht="6.0" customHeight="1">
      <c r="A11" s="136"/>
      <c r="B11" s="137"/>
      <c r="C11" s="136"/>
      <c r="D11" s="136"/>
      <c r="E11" s="137"/>
      <c r="F11" s="137"/>
      <c r="G11" s="137"/>
      <c r="H11" s="138"/>
      <c r="I11" s="137"/>
      <c r="J11" s="137"/>
      <c r="K11" s="137"/>
      <c r="L11" s="137"/>
      <c r="M11" s="138"/>
      <c r="N11" s="138"/>
      <c r="O11" s="138"/>
    </row>
    <row r="12" ht="12.75" customHeight="1">
      <c r="A12" s="139" t="s">
        <v>15</v>
      </c>
      <c r="B12" s="139" t="s">
        <v>356</v>
      </c>
      <c r="C12" s="140" t="s">
        <v>33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8"/>
    </row>
    <row r="13" ht="12.75" customHeight="1">
      <c r="A13" s="144"/>
      <c r="B13" s="144"/>
      <c r="C13" s="139" t="s">
        <v>358</v>
      </c>
      <c r="D13" s="139" t="s">
        <v>359</v>
      </c>
      <c r="E13" s="146" t="s">
        <v>360</v>
      </c>
      <c r="F13" s="200"/>
      <c r="G13" s="200"/>
      <c r="H13" s="147"/>
      <c r="I13" s="149" t="s">
        <v>386</v>
      </c>
      <c r="J13" s="13"/>
      <c r="K13" s="13"/>
      <c r="L13" s="13"/>
      <c r="M13" s="13"/>
      <c r="N13" s="13"/>
      <c r="O13" s="8"/>
    </row>
    <row r="14" ht="12.75" customHeight="1">
      <c r="A14" s="144"/>
      <c r="B14" s="144"/>
      <c r="C14" s="144"/>
      <c r="D14" s="144"/>
      <c r="E14" s="152"/>
      <c r="F14" s="201"/>
      <c r="G14" s="201"/>
      <c r="H14" s="153"/>
      <c r="I14" s="149" t="s">
        <v>362</v>
      </c>
      <c r="J14" s="13"/>
      <c r="K14" s="13"/>
      <c r="L14" s="8"/>
      <c r="M14" s="202" t="s">
        <v>363</v>
      </c>
      <c r="N14" s="200"/>
      <c r="O14" s="147"/>
    </row>
    <row r="15" ht="17.25" customHeight="1">
      <c r="A15" s="14"/>
      <c r="B15" s="14"/>
      <c r="C15" s="14"/>
      <c r="D15" s="14"/>
      <c r="E15" s="203" t="s">
        <v>387</v>
      </c>
      <c r="F15" s="204" t="s">
        <v>365</v>
      </c>
      <c r="G15" s="13"/>
      <c r="H15" s="8"/>
      <c r="I15" s="203" t="s">
        <v>366</v>
      </c>
      <c r="J15" s="205" t="s">
        <v>391</v>
      </c>
      <c r="K15" s="13"/>
      <c r="L15" s="8"/>
      <c r="M15" s="152"/>
      <c r="N15" s="201"/>
      <c r="O15" s="153"/>
    </row>
    <row r="16" ht="22.5" customHeight="1">
      <c r="A16" s="162"/>
      <c r="B16" s="162"/>
      <c r="C16" s="162"/>
      <c r="D16" s="162"/>
      <c r="E16" s="14"/>
      <c r="F16" s="206" t="s">
        <v>88</v>
      </c>
      <c r="G16" s="206" t="s">
        <v>91</v>
      </c>
      <c r="H16" s="207" t="s">
        <v>93</v>
      </c>
      <c r="I16" s="14"/>
      <c r="J16" s="206" t="s">
        <v>88</v>
      </c>
      <c r="K16" s="206" t="s">
        <v>91</v>
      </c>
      <c r="L16" s="207" t="s">
        <v>93</v>
      </c>
      <c r="M16" s="206" t="s">
        <v>88</v>
      </c>
      <c r="N16" s="206" t="s">
        <v>91</v>
      </c>
      <c r="O16" s="207" t="s">
        <v>93</v>
      </c>
    </row>
    <row r="17" ht="12.75" customHeight="1">
      <c r="A17" s="162">
        <v>1.0</v>
      </c>
      <c r="B17" s="162">
        <v>2.0</v>
      </c>
      <c r="C17" s="162">
        <v>3.0</v>
      </c>
      <c r="D17" s="162">
        <v>4.0</v>
      </c>
      <c r="E17" s="163">
        <v>5.0</v>
      </c>
      <c r="F17" s="163">
        <v>6.0</v>
      </c>
      <c r="G17" s="163">
        <v>7.0</v>
      </c>
      <c r="H17" s="163">
        <v>8.0</v>
      </c>
      <c r="I17" s="163">
        <v>9.0</v>
      </c>
      <c r="J17" s="163">
        <v>10.0</v>
      </c>
      <c r="K17" s="163">
        <v>11.0</v>
      </c>
      <c r="L17" s="163">
        <v>12.0</v>
      </c>
      <c r="M17" s="163">
        <v>13.0</v>
      </c>
      <c r="N17" s="163">
        <v>14.0</v>
      </c>
      <c r="O17" s="163">
        <v>15.0</v>
      </c>
    </row>
    <row r="18" ht="28.5" customHeight="1">
      <c r="A18" s="208">
        <v>1.0</v>
      </c>
      <c r="B18" s="208" t="s">
        <v>368</v>
      </c>
      <c r="C18" s="140"/>
      <c r="D18" s="209"/>
      <c r="E18" s="210"/>
      <c r="F18" s="210"/>
      <c r="G18" s="210"/>
      <c r="H18" s="211"/>
      <c r="I18" s="211"/>
      <c r="J18" s="211"/>
      <c r="K18" s="211"/>
      <c r="L18" s="211"/>
      <c r="M18" s="212"/>
      <c r="N18" s="212"/>
      <c r="O18" s="212"/>
    </row>
    <row r="19" ht="24.0" customHeight="1">
      <c r="A19" s="214" t="s">
        <v>369</v>
      </c>
      <c r="B19" s="215" t="s">
        <v>370</v>
      </c>
      <c r="C19" s="216" t="s">
        <v>371</v>
      </c>
      <c r="D19" s="217" t="str">
        <f>'Перечень'!K12</f>
        <v/>
      </c>
      <c r="E19" s="218" t="s">
        <v>372</v>
      </c>
      <c r="F19" s="219" t="str">
        <f>'Перечень'!M12</f>
        <v/>
      </c>
      <c r="G19" s="220"/>
      <c r="H19" s="221">
        <f t="shared" ref="H19:H67" si="1">G19-F19</f>
        <v>0</v>
      </c>
      <c r="I19" s="216" t="s">
        <v>371</v>
      </c>
      <c r="J19" s="222" t="str">
        <f>'Перечень'!O12</f>
        <v/>
      </c>
      <c r="K19" s="223"/>
      <c r="L19" s="224">
        <f t="shared" ref="L19:L64" si="2">K19-J19</f>
        <v>0</v>
      </c>
      <c r="M19" s="225" t="str">
        <f>'Перечень'!P12</f>
        <v/>
      </c>
      <c r="N19" s="226"/>
      <c r="O19" s="221">
        <f t="shared" ref="O19:O67" si="3">N19-M19</f>
        <v>0</v>
      </c>
    </row>
    <row r="20" ht="23.25" customHeight="1">
      <c r="A20" s="14"/>
      <c r="B20" s="14"/>
      <c r="C20" s="216" t="s">
        <v>371</v>
      </c>
      <c r="D20" s="217" t="str">
        <f>'Перечень'!K13</f>
        <v/>
      </c>
      <c r="E20" s="218" t="s">
        <v>373</v>
      </c>
      <c r="F20" s="219" t="str">
        <f>'Перечень'!M13</f>
        <v/>
      </c>
      <c r="G20" s="220"/>
      <c r="H20" s="221">
        <f t="shared" si="1"/>
        <v>0</v>
      </c>
      <c r="I20" s="216" t="s">
        <v>371</v>
      </c>
      <c r="J20" s="222" t="str">
        <f>'Перечень'!O13</f>
        <v/>
      </c>
      <c r="K20" s="223"/>
      <c r="L20" s="227">
        <f t="shared" si="2"/>
        <v>0</v>
      </c>
      <c r="M20" s="225" t="str">
        <f>'Перечень'!P13</f>
        <v/>
      </c>
      <c r="N20" s="226"/>
      <c r="O20" s="221">
        <f t="shared" si="3"/>
        <v>0</v>
      </c>
    </row>
    <row r="21" ht="24.0" customHeight="1">
      <c r="A21" s="214" t="s">
        <v>374</v>
      </c>
      <c r="B21" s="215" t="s">
        <v>375</v>
      </c>
      <c r="C21" s="216" t="s">
        <v>371</v>
      </c>
      <c r="D21" s="217" t="str">
        <f>'Перечень'!K14</f>
        <v/>
      </c>
      <c r="E21" s="218" t="s">
        <v>372</v>
      </c>
      <c r="F21" s="219" t="str">
        <f>'Перечень'!M14</f>
        <v/>
      </c>
      <c r="G21" s="220"/>
      <c r="H21" s="221">
        <f t="shared" si="1"/>
        <v>0</v>
      </c>
      <c r="I21" s="216" t="s">
        <v>371</v>
      </c>
      <c r="J21" s="222" t="str">
        <f>'Перечень'!O14</f>
        <v/>
      </c>
      <c r="K21" s="223"/>
      <c r="L21" s="227">
        <f t="shared" si="2"/>
        <v>0</v>
      </c>
      <c r="M21" s="225" t="str">
        <f>'Перечень'!P14</f>
        <v/>
      </c>
      <c r="N21" s="226"/>
      <c r="O21" s="221">
        <f t="shared" si="3"/>
        <v>0</v>
      </c>
    </row>
    <row r="22" ht="22.5" customHeight="1">
      <c r="A22" s="14"/>
      <c r="B22" s="14"/>
      <c r="C22" s="216" t="s">
        <v>371</v>
      </c>
      <c r="D22" s="217" t="str">
        <f>'Перечень'!K15</f>
        <v/>
      </c>
      <c r="E22" s="218" t="s">
        <v>373</v>
      </c>
      <c r="F22" s="219" t="str">
        <f>'Перечень'!M15</f>
        <v/>
      </c>
      <c r="G22" s="220"/>
      <c r="H22" s="221">
        <f t="shared" si="1"/>
        <v>0</v>
      </c>
      <c r="I22" s="216" t="s">
        <v>371</v>
      </c>
      <c r="J22" s="222" t="str">
        <f>'Перечень'!O15</f>
        <v/>
      </c>
      <c r="K22" s="223"/>
      <c r="L22" s="227">
        <f t="shared" si="2"/>
        <v>0</v>
      </c>
      <c r="M22" s="225" t="str">
        <f>'Перечень'!P15</f>
        <v/>
      </c>
      <c r="N22" s="226"/>
      <c r="O22" s="221">
        <f t="shared" si="3"/>
        <v>0</v>
      </c>
    </row>
    <row r="23" ht="12.0" customHeight="1">
      <c r="A23" s="214" t="s">
        <v>376</v>
      </c>
      <c r="B23" s="215" t="s">
        <v>377</v>
      </c>
      <c r="C23" s="216" t="s">
        <v>378</v>
      </c>
      <c r="D23" s="217" t="str">
        <f>'Перечень'!K16</f>
        <v/>
      </c>
      <c r="E23" s="218" t="s">
        <v>372</v>
      </c>
      <c r="F23" s="219" t="str">
        <f>'Перечень'!M16</f>
        <v/>
      </c>
      <c r="G23" s="220"/>
      <c r="H23" s="221">
        <f t="shared" si="1"/>
        <v>0</v>
      </c>
      <c r="I23" s="216" t="s">
        <v>378</v>
      </c>
      <c r="J23" s="222" t="str">
        <f>'Перечень'!O16</f>
        <v/>
      </c>
      <c r="K23" s="223"/>
      <c r="L23" s="227">
        <f t="shared" si="2"/>
        <v>0</v>
      </c>
      <c r="M23" s="225" t="str">
        <f>'Перечень'!P16</f>
        <v/>
      </c>
      <c r="N23" s="226"/>
      <c r="O23" s="221">
        <f t="shared" si="3"/>
        <v>0</v>
      </c>
    </row>
    <row r="24" ht="14.25" customHeight="1">
      <c r="A24" s="14"/>
      <c r="B24" s="14"/>
      <c r="C24" s="216" t="s">
        <v>378</v>
      </c>
      <c r="D24" s="217" t="str">
        <f>'Перечень'!K17</f>
        <v/>
      </c>
      <c r="E24" s="218" t="s">
        <v>373</v>
      </c>
      <c r="F24" s="219" t="str">
        <f>'Перечень'!M17</f>
        <v/>
      </c>
      <c r="G24" s="220"/>
      <c r="H24" s="221">
        <f t="shared" si="1"/>
        <v>0</v>
      </c>
      <c r="I24" s="216" t="s">
        <v>378</v>
      </c>
      <c r="J24" s="222" t="str">
        <f>'Перечень'!O17</f>
        <v/>
      </c>
      <c r="K24" s="223"/>
      <c r="L24" s="227">
        <f t="shared" si="2"/>
        <v>0</v>
      </c>
      <c r="M24" s="225" t="str">
        <f>'Перечень'!P17</f>
        <v/>
      </c>
      <c r="N24" s="226"/>
      <c r="O24" s="221">
        <f t="shared" si="3"/>
        <v>0</v>
      </c>
    </row>
    <row r="25" ht="24.0" customHeight="1">
      <c r="A25" s="214" t="s">
        <v>379</v>
      </c>
      <c r="B25" s="215" t="s">
        <v>380</v>
      </c>
      <c r="C25" s="216" t="s">
        <v>378</v>
      </c>
      <c r="D25" s="217" t="str">
        <f>'Перечень'!K18</f>
        <v/>
      </c>
      <c r="E25" s="218" t="s">
        <v>372</v>
      </c>
      <c r="F25" s="219" t="str">
        <f>'Перечень'!M18</f>
        <v/>
      </c>
      <c r="G25" s="220"/>
      <c r="H25" s="221">
        <f t="shared" si="1"/>
        <v>0</v>
      </c>
      <c r="I25" s="216" t="s">
        <v>378</v>
      </c>
      <c r="J25" s="222" t="str">
        <f>'Перечень'!O18</f>
        <v/>
      </c>
      <c r="K25" s="223"/>
      <c r="L25" s="227">
        <f t="shared" si="2"/>
        <v>0</v>
      </c>
      <c r="M25" s="225" t="str">
        <f>'Перечень'!P18</f>
        <v/>
      </c>
      <c r="N25" s="226"/>
      <c r="O25" s="221">
        <f t="shared" si="3"/>
        <v>0</v>
      </c>
    </row>
    <row r="26" ht="13.5" customHeight="1">
      <c r="A26" s="14"/>
      <c r="B26" s="14"/>
      <c r="C26" s="216" t="s">
        <v>378</v>
      </c>
      <c r="D26" s="217" t="str">
        <f>'Перечень'!K19</f>
        <v/>
      </c>
      <c r="E26" s="218" t="s">
        <v>373</v>
      </c>
      <c r="F26" s="219" t="str">
        <f>'Перечень'!M19</f>
        <v/>
      </c>
      <c r="G26" s="220"/>
      <c r="H26" s="221">
        <f t="shared" si="1"/>
        <v>0</v>
      </c>
      <c r="I26" s="216" t="s">
        <v>378</v>
      </c>
      <c r="J26" s="222" t="str">
        <f>'Перечень'!O19</f>
        <v/>
      </c>
      <c r="K26" s="223"/>
      <c r="L26" s="227">
        <f t="shared" si="2"/>
        <v>0</v>
      </c>
      <c r="M26" s="225" t="str">
        <f>'Перечень'!P19</f>
        <v/>
      </c>
      <c r="N26" s="226"/>
      <c r="O26" s="221">
        <f t="shared" si="3"/>
        <v>0</v>
      </c>
    </row>
    <row r="27" ht="24.0" customHeight="1">
      <c r="A27" s="214" t="s">
        <v>381</v>
      </c>
      <c r="B27" s="215" t="s">
        <v>382</v>
      </c>
      <c r="C27" s="216" t="s">
        <v>378</v>
      </c>
      <c r="D27" s="217" t="str">
        <f>'Перечень'!K20</f>
        <v/>
      </c>
      <c r="E27" s="218" t="s">
        <v>372</v>
      </c>
      <c r="F27" s="219" t="str">
        <f>'Перечень'!M20</f>
        <v/>
      </c>
      <c r="G27" s="220"/>
      <c r="H27" s="221">
        <f t="shared" si="1"/>
        <v>0</v>
      </c>
      <c r="I27" s="216" t="s">
        <v>378</v>
      </c>
      <c r="J27" s="222" t="str">
        <f>'Перечень'!O20</f>
        <v/>
      </c>
      <c r="K27" s="223"/>
      <c r="L27" s="227">
        <f t="shared" si="2"/>
        <v>0</v>
      </c>
      <c r="M27" s="225" t="str">
        <f>'Перечень'!P20</f>
        <v/>
      </c>
      <c r="N27" s="226"/>
      <c r="O27" s="221">
        <f t="shared" si="3"/>
        <v>0</v>
      </c>
    </row>
    <row r="28" ht="24.0" customHeight="1">
      <c r="A28" s="14"/>
      <c r="B28" s="14"/>
      <c r="C28" s="216" t="s">
        <v>378</v>
      </c>
      <c r="D28" s="217" t="str">
        <f>'Перечень'!K21</f>
        <v/>
      </c>
      <c r="E28" s="218" t="s">
        <v>373</v>
      </c>
      <c r="F28" s="219" t="str">
        <f>'Перечень'!M21</f>
        <v/>
      </c>
      <c r="G28" s="220"/>
      <c r="H28" s="221">
        <f t="shared" si="1"/>
        <v>0</v>
      </c>
      <c r="I28" s="216" t="s">
        <v>378</v>
      </c>
      <c r="J28" s="222" t="str">
        <f>'Перечень'!O21</f>
        <v/>
      </c>
      <c r="K28" s="223"/>
      <c r="L28" s="227">
        <f t="shared" si="2"/>
        <v>0</v>
      </c>
      <c r="M28" s="225" t="str">
        <f>'Перечень'!P21</f>
        <v/>
      </c>
      <c r="N28" s="226"/>
      <c r="O28" s="221">
        <f t="shared" si="3"/>
        <v>0</v>
      </c>
    </row>
    <row r="29" ht="24.0" customHeight="1">
      <c r="A29" s="214" t="s">
        <v>384</v>
      </c>
      <c r="B29" s="215" t="s">
        <v>385</v>
      </c>
      <c r="C29" s="216" t="s">
        <v>378</v>
      </c>
      <c r="D29" s="217" t="str">
        <f>'Перечень'!K22</f>
        <v/>
      </c>
      <c r="E29" s="218" t="s">
        <v>372</v>
      </c>
      <c r="F29" s="219" t="str">
        <f>'Перечень'!M22</f>
        <v/>
      </c>
      <c r="G29" s="220"/>
      <c r="H29" s="221">
        <f t="shared" si="1"/>
        <v>0</v>
      </c>
      <c r="I29" s="216" t="s">
        <v>378</v>
      </c>
      <c r="J29" s="222" t="str">
        <f>'Перечень'!O22</f>
        <v/>
      </c>
      <c r="K29" s="223"/>
      <c r="L29" s="227">
        <f t="shared" si="2"/>
        <v>0</v>
      </c>
      <c r="M29" s="225" t="str">
        <f>'Перечень'!P22</f>
        <v/>
      </c>
      <c r="N29" s="226"/>
      <c r="O29" s="221">
        <f t="shared" si="3"/>
        <v>0</v>
      </c>
    </row>
    <row r="30" ht="22.5" customHeight="1">
      <c r="A30" s="14"/>
      <c r="B30" s="14"/>
      <c r="C30" s="216" t="s">
        <v>378</v>
      </c>
      <c r="D30" s="217" t="str">
        <f>'Перечень'!K23</f>
        <v/>
      </c>
      <c r="E30" s="218" t="s">
        <v>373</v>
      </c>
      <c r="F30" s="219" t="str">
        <f>'Перечень'!M23</f>
        <v/>
      </c>
      <c r="G30" s="220"/>
      <c r="H30" s="221">
        <f t="shared" si="1"/>
        <v>0</v>
      </c>
      <c r="I30" s="216" t="s">
        <v>378</v>
      </c>
      <c r="J30" s="222" t="str">
        <f>'Перечень'!O23</f>
        <v/>
      </c>
      <c r="K30" s="223"/>
      <c r="L30" s="227">
        <f t="shared" si="2"/>
        <v>0</v>
      </c>
      <c r="M30" s="225" t="str">
        <f>'Перечень'!P23</f>
        <v/>
      </c>
      <c r="N30" s="226"/>
      <c r="O30" s="221">
        <f t="shared" si="3"/>
        <v>0</v>
      </c>
    </row>
    <row r="31" ht="24.0" customHeight="1">
      <c r="A31" s="214" t="s">
        <v>388</v>
      </c>
      <c r="B31" s="215" t="s">
        <v>389</v>
      </c>
      <c r="C31" s="216" t="s">
        <v>390</v>
      </c>
      <c r="D31" s="217" t="str">
        <f>'Перечень'!K24</f>
        <v/>
      </c>
      <c r="E31" s="218" t="s">
        <v>372</v>
      </c>
      <c r="F31" s="219" t="str">
        <f>'Перечень'!M24</f>
        <v/>
      </c>
      <c r="G31" s="220"/>
      <c r="H31" s="221">
        <f t="shared" si="1"/>
        <v>0</v>
      </c>
      <c r="I31" s="216" t="s">
        <v>390</v>
      </c>
      <c r="J31" s="222" t="str">
        <f>'Перечень'!O24</f>
        <v/>
      </c>
      <c r="K31" s="223"/>
      <c r="L31" s="227">
        <f t="shared" si="2"/>
        <v>0</v>
      </c>
      <c r="M31" s="225" t="str">
        <f>'Перечень'!P24</f>
        <v/>
      </c>
      <c r="N31" s="226"/>
      <c r="O31" s="221">
        <f t="shared" si="3"/>
        <v>0</v>
      </c>
    </row>
    <row r="32" ht="48.0" customHeight="1">
      <c r="A32" s="14"/>
      <c r="B32" s="14"/>
      <c r="C32" s="216" t="s">
        <v>390</v>
      </c>
      <c r="D32" s="217" t="str">
        <f>'Перечень'!K25</f>
        <v/>
      </c>
      <c r="E32" s="218" t="s">
        <v>373</v>
      </c>
      <c r="F32" s="219" t="str">
        <f>'Перечень'!M25</f>
        <v/>
      </c>
      <c r="G32" s="220"/>
      <c r="H32" s="221">
        <f t="shared" si="1"/>
        <v>0</v>
      </c>
      <c r="I32" s="216" t="s">
        <v>390</v>
      </c>
      <c r="J32" s="222" t="str">
        <f>'Перечень'!O25</f>
        <v/>
      </c>
      <c r="K32" s="223"/>
      <c r="L32" s="227">
        <f t="shared" si="2"/>
        <v>0</v>
      </c>
      <c r="M32" s="225" t="str">
        <f>'Перечень'!P25</f>
        <v/>
      </c>
      <c r="N32" s="226"/>
      <c r="O32" s="221">
        <f t="shared" si="3"/>
        <v>0</v>
      </c>
    </row>
    <row r="33" ht="14.25" customHeight="1">
      <c r="A33" s="214" t="s">
        <v>392</v>
      </c>
      <c r="B33" s="247" t="s">
        <v>393</v>
      </c>
      <c r="C33" s="216" t="s">
        <v>378</v>
      </c>
      <c r="D33" s="217" t="str">
        <f>'Перечень'!K26</f>
        <v/>
      </c>
      <c r="E33" s="218" t="s">
        <v>372</v>
      </c>
      <c r="F33" s="219" t="str">
        <f>'Перечень'!M26</f>
        <v/>
      </c>
      <c r="G33" s="220"/>
      <c r="H33" s="221">
        <f t="shared" si="1"/>
        <v>0</v>
      </c>
      <c r="I33" s="216" t="s">
        <v>378</v>
      </c>
      <c r="J33" s="222" t="str">
        <f>'Перечень'!O26</f>
        <v/>
      </c>
      <c r="K33" s="223"/>
      <c r="L33" s="227">
        <f t="shared" si="2"/>
        <v>0</v>
      </c>
      <c r="M33" s="225" t="str">
        <f>'Перечень'!P26</f>
        <v/>
      </c>
      <c r="N33" s="226"/>
      <c r="O33" s="221">
        <f t="shared" si="3"/>
        <v>0</v>
      </c>
    </row>
    <row r="34" ht="12.75" customHeight="1">
      <c r="A34" s="14"/>
      <c r="B34" s="14"/>
      <c r="C34" s="216" t="s">
        <v>378</v>
      </c>
      <c r="D34" s="217" t="str">
        <f>'Перечень'!K27</f>
        <v/>
      </c>
      <c r="E34" s="218" t="s">
        <v>373</v>
      </c>
      <c r="F34" s="219" t="str">
        <f>'Перечень'!M27</f>
        <v/>
      </c>
      <c r="G34" s="220"/>
      <c r="H34" s="221">
        <f t="shared" si="1"/>
        <v>0</v>
      </c>
      <c r="I34" s="216" t="s">
        <v>378</v>
      </c>
      <c r="J34" s="222" t="str">
        <f>'Перечень'!O27</f>
        <v/>
      </c>
      <c r="K34" s="223"/>
      <c r="L34" s="227">
        <f t="shared" si="2"/>
        <v>0</v>
      </c>
      <c r="M34" s="225" t="str">
        <f>'Перечень'!P27</f>
        <v/>
      </c>
      <c r="N34" s="226"/>
      <c r="O34" s="221">
        <f t="shared" si="3"/>
        <v>0</v>
      </c>
    </row>
    <row r="35" ht="24.0" customHeight="1">
      <c r="A35" s="214" t="s">
        <v>394</v>
      </c>
      <c r="B35" s="247" t="s">
        <v>395</v>
      </c>
      <c r="C35" s="216" t="s">
        <v>378</v>
      </c>
      <c r="D35" s="217">
        <f>'Перечень'!K28</f>
        <v>1</v>
      </c>
      <c r="E35" s="218" t="s">
        <v>372</v>
      </c>
      <c r="F35" s="219">
        <f>'Перечень'!M28</f>
        <v>0</v>
      </c>
      <c r="G35" s="220"/>
      <c r="H35" s="221">
        <f t="shared" si="1"/>
        <v>0</v>
      </c>
      <c r="I35" s="216" t="s">
        <v>378</v>
      </c>
      <c r="J35" s="222">
        <f>'Перечень'!O28</f>
        <v>1</v>
      </c>
      <c r="K35" s="223">
        <v>1.0</v>
      </c>
      <c r="L35" s="227">
        <f t="shared" si="2"/>
        <v>0</v>
      </c>
      <c r="M35" s="225">
        <f>'Перечень'!P28</f>
        <v>0</v>
      </c>
      <c r="N35" s="226">
        <v>0.0</v>
      </c>
      <c r="O35" s="221">
        <f t="shared" si="3"/>
        <v>0</v>
      </c>
    </row>
    <row r="36" ht="20.25" customHeight="1">
      <c r="A36" s="14"/>
      <c r="B36" s="14"/>
      <c r="C36" s="216" t="s">
        <v>378</v>
      </c>
      <c r="D36" s="217" t="str">
        <f>'Перечень'!K29</f>
        <v/>
      </c>
      <c r="E36" s="218" t="s">
        <v>373</v>
      </c>
      <c r="F36" s="219" t="str">
        <f>'Перечень'!M29</f>
        <v/>
      </c>
      <c r="G36" s="220"/>
      <c r="H36" s="221">
        <f t="shared" si="1"/>
        <v>0</v>
      </c>
      <c r="I36" s="216" t="s">
        <v>378</v>
      </c>
      <c r="J36" s="222" t="str">
        <f>'Перечень'!O29</f>
        <v/>
      </c>
      <c r="K36" s="223"/>
      <c r="L36" s="227">
        <f t="shared" si="2"/>
        <v>0</v>
      </c>
      <c r="M36" s="225" t="str">
        <f>'Перечень'!P29</f>
        <v/>
      </c>
      <c r="N36" s="226"/>
      <c r="O36" s="221">
        <f t="shared" si="3"/>
        <v>0</v>
      </c>
    </row>
    <row r="37" ht="24.0" customHeight="1">
      <c r="A37" s="214" t="s">
        <v>397</v>
      </c>
      <c r="B37" s="247" t="s">
        <v>398</v>
      </c>
      <c r="C37" s="216" t="s">
        <v>378</v>
      </c>
      <c r="D37" s="217" t="str">
        <f>'Перечень'!K30</f>
        <v/>
      </c>
      <c r="E37" s="218" t="s">
        <v>372</v>
      </c>
      <c r="F37" s="219" t="str">
        <f>'Перечень'!M30</f>
        <v/>
      </c>
      <c r="G37" s="220"/>
      <c r="H37" s="221">
        <f t="shared" si="1"/>
        <v>0</v>
      </c>
      <c r="I37" s="216" t="s">
        <v>378</v>
      </c>
      <c r="J37" s="222" t="str">
        <f>'Перечень'!O30</f>
        <v/>
      </c>
      <c r="K37" s="223"/>
      <c r="L37" s="227">
        <f t="shared" si="2"/>
        <v>0</v>
      </c>
      <c r="M37" s="225" t="str">
        <f>'Перечень'!P30</f>
        <v/>
      </c>
      <c r="N37" s="226"/>
      <c r="O37" s="221">
        <f t="shared" si="3"/>
        <v>0</v>
      </c>
    </row>
    <row r="38" ht="37.5" customHeight="1">
      <c r="A38" s="14"/>
      <c r="B38" s="14"/>
      <c r="C38" s="216" t="s">
        <v>378</v>
      </c>
      <c r="D38" s="217" t="str">
        <f>'Перечень'!K31</f>
        <v/>
      </c>
      <c r="E38" s="218" t="s">
        <v>373</v>
      </c>
      <c r="F38" s="219" t="str">
        <f>'Перечень'!M31</f>
        <v/>
      </c>
      <c r="G38" s="220"/>
      <c r="H38" s="221">
        <f t="shared" si="1"/>
        <v>0</v>
      </c>
      <c r="I38" s="216" t="s">
        <v>378</v>
      </c>
      <c r="J38" s="222" t="str">
        <f>'Перечень'!O31</f>
        <v/>
      </c>
      <c r="K38" s="223"/>
      <c r="L38" s="227">
        <f t="shared" si="2"/>
        <v>0</v>
      </c>
      <c r="M38" s="225" t="str">
        <f>'Перечень'!P31</f>
        <v/>
      </c>
      <c r="N38" s="226"/>
      <c r="O38" s="221">
        <f t="shared" si="3"/>
        <v>0</v>
      </c>
    </row>
    <row r="39" ht="24.0" customHeight="1">
      <c r="A39" s="214" t="s">
        <v>399</v>
      </c>
      <c r="B39" s="247" t="s">
        <v>400</v>
      </c>
      <c r="C39" s="216" t="s">
        <v>378</v>
      </c>
      <c r="D39" s="217" t="str">
        <f>'Перечень'!K32</f>
        <v/>
      </c>
      <c r="E39" s="218" t="s">
        <v>372</v>
      </c>
      <c r="F39" s="219" t="str">
        <f>'Перечень'!M32</f>
        <v/>
      </c>
      <c r="G39" s="220"/>
      <c r="H39" s="221">
        <f t="shared" si="1"/>
        <v>0</v>
      </c>
      <c r="I39" s="216" t="s">
        <v>378</v>
      </c>
      <c r="J39" s="222" t="str">
        <f>'Перечень'!O32</f>
        <v/>
      </c>
      <c r="K39" s="223"/>
      <c r="L39" s="227">
        <f t="shared" si="2"/>
        <v>0</v>
      </c>
      <c r="M39" s="225" t="str">
        <f>'Перечень'!P32</f>
        <v/>
      </c>
      <c r="N39" s="226"/>
      <c r="O39" s="221">
        <f t="shared" si="3"/>
        <v>0</v>
      </c>
    </row>
    <row r="40" ht="23.25" customHeight="1">
      <c r="A40" s="14"/>
      <c r="B40" s="14"/>
      <c r="C40" s="216" t="s">
        <v>378</v>
      </c>
      <c r="D40" s="217" t="str">
        <f>'Перечень'!K33</f>
        <v/>
      </c>
      <c r="E40" s="218" t="s">
        <v>373</v>
      </c>
      <c r="F40" s="219" t="str">
        <f>'Перечень'!M33</f>
        <v/>
      </c>
      <c r="G40" s="220"/>
      <c r="H40" s="221">
        <f t="shared" si="1"/>
        <v>0</v>
      </c>
      <c r="I40" s="216" t="s">
        <v>378</v>
      </c>
      <c r="J40" s="222" t="str">
        <f>'Перечень'!O33</f>
        <v/>
      </c>
      <c r="K40" s="223"/>
      <c r="L40" s="227">
        <f t="shared" si="2"/>
        <v>0</v>
      </c>
      <c r="M40" s="225" t="str">
        <f>'Перечень'!P33</f>
        <v/>
      </c>
      <c r="N40" s="226"/>
      <c r="O40" s="221">
        <f t="shared" si="3"/>
        <v>0</v>
      </c>
    </row>
    <row r="41" ht="24.0" customHeight="1">
      <c r="A41" s="214" t="s">
        <v>402</v>
      </c>
      <c r="B41" s="247" t="s">
        <v>403</v>
      </c>
      <c r="C41" s="216" t="s">
        <v>378</v>
      </c>
      <c r="D41" s="217" t="str">
        <f>'Перечень'!K34</f>
        <v/>
      </c>
      <c r="E41" s="218" t="s">
        <v>372</v>
      </c>
      <c r="F41" s="219" t="str">
        <f>'Перечень'!M34</f>
        <v/>
      </c>
      <c r="G41" s="220"/>
      <c r="H41" s="221">
        <f t="shared" si="1"/>
        <v>0</v>
      </c>
      <c r="I41" s="216" t="s">
        <v>378</v>
      </c>
      <c r="J41" s="222" t="str">
        <f>'Перечень'!O34</f>
        <v/>
      </c>
      <c r="K41" s="223"/>
      <c r="L41" s="227">
        <f t="shared" si="2"/>
        <v>0</v>
      </c>
      <c r="M41" s="225" t="str">
        <f>'Перечень'!P34</f>
        <v/>
      </c>
      <c r="N41" s="226"/>
      <c r="O41" s="221">
        <f t="shared" si="3"/>
        <v>0</v>
      </c>
    </row>
    <row r="42" ht="39.0" customHeight="1">
      <c r="A42" s="14"/>
      <c r="B42" s="14"/>
      <c r="C42" s="216" t="s">
        <v>378</v>
      </c>
      <c r="D42" s="217" t="str">
        <f>'Перечень'!K35</f>
        <v/>
      </c>
      <c r="E42" s="218" t="s">
        <v>373</v>
      </c>
      <c r="F42" s="219" t="str">
        <f>'Перечень'!M35</f>
        <v/>
      </c>
      <c r="G42" s="220"/>
      <c r="H42" s="221">
        <f t="shared" si="1"/>
        <v>0</v>
      </c>
      <c r="I42" s="216" t="s">
        <v>378</v>
      </c>
      <c r="J42" s="222" t="str">
        <f>'Перечень'!O35</f>
        <v/>
      </c>
      <c r="K42" s="223"/>
      <c r="L42" s="227">
        <f t="shared" si="2"/>
        <v>0</v>
      </c>
      <c r="M42" s="225" t="str">
        <f>'Перечень'!P35</f>
        <v/>
      </c>
      <c r="N42" s="226"/>
      <c r="O42" s="221">
        <f t="shared" si="3"/>
        <v>0</v>
      </c>
    </row>
    <row r="43" ht="24.0" customHeight="1">
      <c r="A43" s="214" t="s">
        <v>404</v>
      </c>
      <c r="B43" s="247" t="s">
        <v>405</v>
      </c>
      <c r="C43" s="216" t="s">
        <v>378</v>
      </c>
      <c r="D43" s="217" t="str">
        <f>'Перечень'!K36</f>
        <v/>
      </c>
      <c r="E43" s="218" t="s">
        <v>372</v>
      </c>
      <c r="F43" s="219" t="str">
        <f>'Перечень'!M36</f>
        <v/>
      </c>
      <c r="G43" s="220"/>
      <c r="H43" s="221">
        <f t="shared" si="1"/>
        <v>0</v>
      </c>
      <c r="I43" s="216" t="s">
        <v>378</v>
      </c>
      <c r="J43" s="222" t="str">
        <f>'Перечень'!O36</f>
        <v/>
      </c>
      <c r="K43" s="223"/>
      <c r="L43" s="227">
        <f t="shared" si="2"/>
        <v>0</v>
      </c>
      <c r="M43" s="225" t="str">
        <f>'Перечень'!P36</f>
        <v/>
      </c>
      <c r="N43" s="226"/>
      <c r="O43" s="221">
        <f t="shared" si="3"/>
        <v>0</v>
      </c>
    </row>
    <row r="44" ht="16.5" customHeight="1">
      <c r="A44" s="14"/>
      <c r="B44" s="14"/>
      <c r="C44" s="216" t="s">
        <v>378</v>
      </c>
      <c r="D44" s="217" t="str">
        <f>'Перечень'!K37</f>
        <v/>
      </c>
      <c r="E44" s="218" t="s">
        <v>373</v>
      </c>
      <c r="F44" s="219" t="str">
        <f>'Перечень'!M37</f>
        <v/>
      </c>
      <c r="G44" s="220"/>
      <c r="H44" s="221">
        <f t="shared" si="1"/>
        <v>0</v>
      </c>
      <c r="I44" s="216" t="s">
        <v>378</v>
      </c>
      <c r="J44" s="222" t="str">
        <f>'Перечень'!O37</f>
        <v/>
      </c>
      <c r="K44" s="223"/>
      <c r="L44" s="227">
        <f t="shared" si="2"/>
        <v>0</v>
      </c>
      <c r="M44" s="225" t="str">
        <f>'Перечень'!P37</f>
        <v/>
      </c>
      <c r="N44" s="226"/>
      <c r="O44" s="221">
        <f t="shared" si="3"/>
        <v>0</v>
      </c>
    </row>
    <row r="45" ht="14.25" customHeight="1">
      <c r="A45" s="214" t="s">
        <v>411</v>
      </c>
      <c r="B45" s="247" t="s">
        <v>412</v>
      </c>
      <c r="C45" s="216" t="s">
        <v>378</v>
      </c>
      <c r="D45" s="217" t="str">
        <f>'Перечень'!K38</f>
        <v/>
      </c>
      <c r="E45" s="218" t="s">
        <v>372</v>
      </c>
      <c r="F45" s="219" t="str">
        <f>'Перечень'!M38</f>
        <v/>
      </c>
      <c r="G45" s="220"/>
      <c r="H45" s="221">
        <f t="shared" si="1"/>
        <v>0</v>
      </c>
      <c r="I45" s="216" t="s">
        <v>378</v>
      </c>
      <c r="J45" s="222" t="str">
        <f>'Перечень'!O38</f>
        <v/>
      </c>
      <c r="K45" s="223"/>
      <c r="L45" s="227">
        <f t="shared" si="2"/>
        <v>0</v>
      </c>
      <c r="M45" s="225" t="str">
        <f>'Перечень'!P38</f>
        <v/>
      </c>
      <c r="N45" s="226"/>
      <c r="O45" s="221">
        <f t="shared" si="3"/>
        <v>0</v>
      </c>
    </row>
    <row r="46" ht="15.75" customHeight="1">
      <c r="A46" s="14"/>
      <c r="B46" s="14"/>
      <c r="C46" s="216" t="s">
        <v>378</v>
      </c>
      <c r="D46" s="217" t="str">
        <f>'Перечень'!K39</f>
        <v/>
      </c>
      <c r="E46" s="218" t="s">
        <v>373</v>
      </c>
      <c r="F46" s="219" t="str">
        <f>'Перечень'!M39</f>
        <v/>
      </c>
      <c r="G46" s="220"/>
      <c r="H46" s="221">
        <f t="shared" si="1"/>
        <v>0</v>
      </c>
      <c r="I46" s="216" t="s">
        <v>378</v>
      </c>
      <c r="J46" s="222" t="str">
        <f>'Перечень'!O39</f>
        <v/>
      </c>
      <c r="K46" s="223"/>
      <c r="L46" s="227">
        <f t="shared" si="2"/>
        <v>0</v>
      </c>
      <c r="M46" s="225" t="str">
        <f>'Перечень'!P39</f>
        <v/>
      </c>
      <c r="N46" s="226"/>
      <c r="O46" s="221">
        <f t="shared" si="3"/>
        <v>0</v>
      </c>
    </row>
    <row r="47" ht="15.0" customHeight="1">
      <c r="A47" s="214" t="s">
        <v>413</v>
      </c>
      <c r="B47" s="247" t="s">
        <v>414</v>
      </c>
      <c r="C47" s="216" t="s">
        <v>378</v>
      </c>
      <c r="D47" s="217" t="str">
        <f>'Перечень'!K40</f>
        <v/>
      </c>
      <c r="E47" s="218" t="s">
        <v>372</v>
      </c>
      <c r="F47" s="219" t="str">
        <f>'Перечень'!M40</f>
        <v/>
      </c>
      <c r="G47" s="220"/>
      <c r="H47" s="221">
        <f t="shared" si="1"/>
        <v>0</v>
      </c>
      <c r="I47" s="216" t="s">
        <v>378</v>
      </c>
      <c r="J47" s="222" t="str">
        <f>'Перечень'!O40</f>
        <v/>
      </c>
      <c r="K47" s="223"/>
      <c r="L47" s="227">
        <f t="shared" si="2"/>
        <v>0</v>
      </c>
      <c r="M47" s="225" t="str">
        <f>'Перечень'!P40</f>
        <v/>
      </c>
      <c r="N47" s="226"/>
      <c r="O47" s="221">
        <f t="shared" si="3"/>
        <v>0</v>
      </c>
    </row>
    <row r="48" ht="12.75" customHeight="1">
      <c r="A48" s="14"/>
      <c r="B48" s="14"/>
      <c r="C48" s="216" t="s">
        <v>378</v>
      </c>
      <c r="D48" s="217" t="str">
        <f>'Перечень'!K41</f>
        <v/>
      </c>
      <c r="E48" s="218" t="s">
        <v>373</v>
      </c>
      <c r="F48" s="219" t="str">
        <f>'Перечень'!M41</f>
        <v/>
      </c>
      <c r="G48" s="220"/>
      <c r="H48" s="221">
        <f t="shared" si="1"/>
        <v>0</v>
      </c>
      <c r="I48" s="216" t="s">
        <v>378</v>
      </c>
      <c r="J48" s="222" t="str">
        <f>'Перечень'!O41</f>
        <v/>
      </c>
      <c r="K48" s="223"/>
      <c r="L48" s="227">
        <f t="shared" si="2"/>
        <v>0</v>
      </c>
      <c r="M48" s="225" t="str">
        <f>'Перечень'!P41</f>
        <v/>
      </c>
      <c r="N48" s="226"/>
      <c r="O48" s="221">
        <f t="shared" si="3"/>
        <v>0</v>
      </c>
    </row>
    <row r="49" ht="24.0" customHeight="1">
      <c r="A49" s="214" t="s">
        <v>415</v>
      </c>
      <c r="B49" s="247" t="s">
        <v>416</v>
      </c>
      <c r="C49" s="216" t="s">
        <v>378</v>
      </c>
      <c r="D49" s="217" t="str">
        <f>'Перечень'!K42</f>
        <v/>
      </c>
      <c r="E49" s="218" t="s">
        <v>372</v>
      </c>
      <c r="F49" s="219" t="str">
        <f>'Перечень'!M42</f>
        <v/>
      </c>
      <c r="G49" s="220"/>
      <c r="H49" s="221">
        <f t="shared" si="1"/>
        <v>0</v>
      </c>
      <c r="I49" s="216" t="s">
        <v>378</v>
      </c>
      <c r="J49" s="222" t="str">
        <f>'Перечень'!O42</f>
        <v/>
      </c>
      <c r="K49" s="223"/>
      <c r="L49" s="227">
        <f t="shared" si="2"/>
        <v>0</v>
      </c>
      <c r="M49" s="225" t="str">
        <f>'Перечень'!P42</f>
        <v/>
      </c>
      <c r="N49" s="226"/>
      <c r="O49" s="221">
        <f t="shared" si="3"/>
        <v>0</v>
      </c>
    </row>
    <row r="50" ht="15.0" customHeight="1">
      <c r="A50" s="14"/>
      <c r="B50" s="14"/>
      <c r="C50" s="216" t="s">
        <v>378</v>
      </c>
      <c r="D50" s="217" t="str">
        <f>'Перечень'!K43</f>
        <v/>
      </c>
      <c r="E50" s="218" t="s">
        <v>373</v>
      </c>
      <c r="F50" s="219" t="str">
        <f>'Перечень'!M43</f>
        <v/>
      </c>
      <c r="G50" s="220"/>
      <c r="H50" s="221">
        <f t="shared" si="1"/>
        <v>0</v>
      </c>
      <c r="I50" s="216" t="s">
        <v>378</v>
      </c>
      <c r="J50" s="222" t="str">
        <f>'Перечень'!O43</f>
        <v/>
      </c>
      <c r="K50" s="223"/>
      <c r="L50" s="227">
        <f t="shared" si="2"/>
        <v>0</v>
      </c>
      <c r="M50" s="225" t="str">
        <f>'Перечень'!P43</f>
        <v/>
      </c>
      <c r="N50" s="226"/>
      <c r="O50" s="221">
        <f t="shared" si="3"/>
        <v>0</v>
      </c>
    </row>
    <row r="51" ht="13.5" customHeight="1">
      <c r="A51" s="214" t="s">
        <v>417</v>
      </c>
      <c r="B51" s="247" t="s">
        <v>418</v>
      </c>
      <c r="C51" s="216" t="s">
        <v>378</v>
      </c>
      <c r="D51" s="217" t="str">
        <f>'Перечень'!K44</f>
        <v/>
      </c>
      <c r="E51" s="218" t="s">
        <v>372</v>
      </c>
      <c r="F51" s="219" t="str">
        <f>'Перечень'!M44</f>
        <v/>
      </c>
      <c r="G51" s="220"/>
      <c r="H51" s="221">
        <f t="shared" si="1"/>
        <v>0</v>
      </c>
      <c r="I51" s="216" t="s">
        <v>378</v>
      </c>
      <c r="J51" s="222" t="str">
        <f>'Перечень'!O44</f>
        <v/>
      </c>
      <c r="K51" s="223"/>
      <c r="L51" s="227">
        <f t="shared" si="2"/>
        <v>0</v>
      </c>
      <c r="M51" s="225" t="str">
        <f>'Перечень'!P44</f>
        <v/>
      </c>
      <c r="N51" s="226"/>
      <c r="O51" s="221">
        <f t="shared" si="3"/>
        <v>0</v>
      </c>
    </row>
    <row r="52" ht="16.5" customHeight="1">
      <c r="A52" s="14"/>
      <c r="B52" s="14"/>
      <c r="C52" s="216" t="s">
        <v>378</v>
      </c>
      <c r="D52" s="217" t="str">
        <f>'Перечень'!K45</f>
        <v/>
      </c>
      <c r="E52" s="218" t="s">
        <v>373</v>
      </c>
      <c r="F52" s="219" t="str">
        <f>'Перечень'!M45</f>
        <v/>
      </c>
      <c r="G52" s="220"/>
      <c r="H52" s="221">
        <f t="shared" si="1"/>
        <v>0</v>
      </c>
      <c r="I52" s="216" t="s">
        <v>378</v>
      </c>
      <c r="J52" s="222" t="str">
        <f>'Перечень'!O45</f>
        <v/>
      </c>
      <c r="K52" s="223"/>
      <c r="L52" s="227">
        <f t="shared" si="2"/>
        <v>0</v>
      </c>
      <c r="M52" s="225" t="str">
        <f>'Перечень'!P45</f>
        <v/>
      </c>
      <c r="N52" s="226"/>
      <c r="O52" s="221">
        <f t="shared" si="3"/>
        <v>0</v>
      </c>
    </row>
    <row r="53" ht="24.0" customHeight="1">
      <c r="A53" s="214" t="s">
        <v>419</v>
      </c>
      <c r="B53" s="247" t="s">
        <v>420</v>
      </c>
      <c r="C53" s="216" t="s">
        <v>378</v>
      </c>
      <c r="D53" s="217" t="str">
        <f>'Перечень'!K46</f>
        <v/>
      </c>
      <c r="E53" s="218" t="s">
        <v>372</v>
      </c>
      <c r="F53" s="219" t="str">
        <f>'Перечень'!M46</f>
        <v/>
      </c>
      <c r="G53" s="220"/>
      <c r="H53" s="221">
        <f t="shared" si="1"/>
        <v>0</v>
      </c>
      <c r="I53" s="216" t="s">
        <v>378</v>
      </c>
      <c r="J53" s="222" t="str">
        <f>'Перечень'!O46</f>
        <v/>
      </c>
      <c r="K53" s="223"/>
      <c r="L53" s="227">
        <f t="shared" si="2"/>
        <v>0</v>
      </c>
      <c r="M53" s="225" t="str">
        <f>'Перечень'!P46</f>
        <v/>
      </c>
      <c r="N53" s="226"/>
      <c r="O53" s="221">
        <f t="shared" si="3"/>
        <v>0</v>
      </c>
    </row>
    <row r="54" ht="15.75" customHeight="1">
      <c r="A54" s="14"/>
      <c r="B54" s="14"/>
      <c r="C54" s="216" t="s">
        <v>378</v>
      </c>
      <c r="D54" s="217" t="str">
        <f>'Перечень'!K47</f>
        <v/>
      </c>
      <c r="E54" s="218" t="s">
        <v>373</v>
      </c>
      <c r="F54" s="219" t="str">
        <f>'Перечень'!M47</f>
        <v/>
      </c>
      <c r="G54" s="220"/>
      <c r="H54" s="221">
        <f t="shared" si="1"/>
        <v>0</v>
      </c>
      <c r="I54" s="216" t="s">
        <v>378</v>
      </c>
      <c r="J54" s="222" t="str">
        <f>'Перечень'!O47</f>
        <v/>
      </c>
      <c r="K54" s="223"/>
      <c r="L54" s="227">
        <f t="shared" si="2"/>
        <v>0</v>
      </c>
      <c r="M54" s="225" t="str">
        <f>'Перечень'!P47</f>
        <v/>
      </c>
      <c r="N54" s="226"/>
      <c r="O54" s="221">
        <f t="shared" si="3"/>
        <v>0</v>
      </c>
    </row>
    <row r="55" ht="12.0" customHeight="1">
      <c r="A55" s="214" t="s">
        <v>421</v>
      </c>
      <c r="B55" s="247" t="s">
        <v>422</v>
      </c>
      <c r="C55" s="216" t="s">
        <v>378</v>
      </c>
      <c r="D55" s="217" t="str">
        <f>'Перечень'!K48</f>
        <v/>
      </c>
      <c r="E55" s="218" t="s">
        <v>372</v>
      </c>
      <c r="F55" s="219" t="str">
        <f>'Перечень'!M48</f>
        <v/>
      </c>
      <c r="G55" s="220"/>
      <c r="H55" s="221">
        <f t="shared" si="1"/>
        <v>0</v>
      </c>
      <c r="I55" s="216" t="s">
        <v>378</v>
      </c>
      <c r="J55" s="222" t="str">
        <f>'Перечень'!O48</f>
        <v/>
      </c>
      <c r="K55" s="223"/>
      <c r="L55" s="227">
        <f t="shared" si="2"/>
        <v>0</v>
      </c>
      <c r="M55" s="225" t="str">
        <f>'Перечень'!P48</f>
        <v/>
      </c>
      <c r="N55" s="226"/>
      <c r="O55" s="221">
        <f t="shared" si="3"/>
        <v>0</v>
      </c>
    </row>
    <row r="56" ht="13.5" customHeight="1">
      <c r="A56" s="14"/>
      <c r="B56" s="14"/>
      <c r="C56" s="216" t="s">
        <v>378</v>
      </c>
      <c r="D56" s="217" t="str">
        <f>'Перечень'!K49</f>
        <v/>
      </c>
      <c r="E56" s="218" t="s">
        <v>373</v>
      </c>
      <c r="F56" s="219" t="str">
        <f>'Перечень'!M49</f>
        <v/>
      </c>
      <c r="G56" s="220"/>
      <c r="H56" s="221">
        <f t="shared" si="1"/>
        <v>0</v>
      </c>
      <c r="I56" s="216" t="s">
        <v>378</v>
      </c>
      <c r="J56" s="222" t="str">
        <f>'Перечень'!O49</f>
        <v/>
      </c>
      <c r="K56" s="223"/>
      <c r="L56" s="227">
        <f t="shared" si="2"/>
        <v>0</v>
      </c>
      <c r="M56" s="225" t="str">
        <f>'Перечень'!P49</f>
        <v/>
      </c>
      <c r="N56" s="226"/>
      <c r="O56" s="221">
        <f t="shared" si="3"/>
        <v>0</v>
      </c>
    </row>
    <row r="57" ht="15.0" customHeight="1">
      <c r="A57" s="214" t="s">
        <v>423</v>
      </c>
      <c r="B57" s="247" t="s">
        <v>424</v>
      </c>
      <c r="C57" s="216" t="s">
        <v>378</v>
      </c>
      <c r="D57" s="217" t="str">
        <f>'Перечень'!K50</f>
        <v/>
      </c>
      <c r="E57" s="218" t="s">
        <v>372</v>
      </c>
      <c r="F57" s="219" t="str">
        <f>'Перечень'!M50</f>
        <v/>
      </c>
      <c r="G57" s="220"/>
      <c r="H57" s="221">
        <f t="shared" si="1"/>
        <v>0</v>
      </c>
      <c r="I57" s="216" t="s">
        <v>378</v>
      </c>
      <c r="J57" s="222" t="str">
        <f>'Перечень'!O50</f>
        <v/>
      </c>
      <c r="K57" s="223"/>
      <c r="L57" s="227">
        <f t="shared" si="2"/>
        <v>0</v>
      </c>
      <c r="M57" s="225" t="str">
        <f>'Перечень'!P50</f>
        <v/>
      </c>
      <c r="N57" s="226"/>
      <c r="O57" s="221">
        <f t="shared" si="3"/>
        <v>0</v>
      </c>
    </row>
    <row r="58" ht="15.0" customHeight="1">
      <c r="A58" s="14"/>
      <c r="B58" s="14"/>
      <c r="C58" s="216" t="s">
        <v>378</v>
      </c>
      <c r="D58" s="217" t="str">
        <f>'Перечень'!K51</f>
        <v/>
      </c>
      <c r="E58" s="218" t="s">
        <v>373</v>
      </c>
      <c r="F58" s="219" t="str">
        <f>'Перечень'!M51</f>
        <v/>
      </c>
      <c r="G58" s="220"/>
      <c r="H58" s="221">
        <f t="shared" si="1"/>
        <v>0</v>
      </c>
      <c r="I58" s="216" t="s">
        <v>378</v>
      </c>
      <c r="J58" s="222" t="str">
        <f>'Перечень'!O51</f>
        <v/>
      </c>
      <c r="K58" s="223"/>
      <c r="L58" s="227">
        <f t="shared" si="2"/>
        <v>0</v>
      </c>
      <c r="M58" s="225" t="str">
        <f>'Перечень'!P51</f>
        <v/>
      </c>
      <c r="N58" s="226"/>
      <c r="O58" s="221">
        <f t="shared" si="3"/>
        <v>0</v>
      </c>
    </row>
    <row r="59" ht="12.75" customHeight="1">
      <c r="A59" s="214" t="s">
        <v>425</v>
      </c>
      <c r="B59" s="247" t="s">
        <v>426</v>
      </c>
      <c r="C59" s="216" t="s">
        <v>378</v>
      </c>
      <c r="D59" s="217" t="str">
        <f>'Перечень'!K52</f>
        <v/>
      </c>
      <c r="E59" s="218" t="s">
        <v>372</v>
      </c>
      <c r="F59" s="219" t="str">
        <f>'Перечень'!M52</f>
        <v/>
      </c>
      <c r="G59" s="220"/>
      <c r="H59" s="221">
        <f t="shared" si="1"/>
        <v>0</v>
      </c>
      <c r="I59" s="216" t="s">
        <v>378</v>
      </c>
      <c r="J59" s="222" t="str">
        <f>'Перечень'!O52</f>
        <v/>
      </c>
      <c r="K59" s="223"/>
      <c r="L59" s="227">
        <f t="shared" si="2"/>
        <v>0</v>
      </c>
      <c r="M59" s="225" t="str">
        <f>'Перечень'!P52</f>
        <v/>
      </c>
      <c r="N59" s="226"/>
      <c r="O59" s="221">
        <f t="shared" si="3"/>
        <v>0</v>
      </c>
    </row>
    <row r="60" ht="12.75" customHeight="1">
      <c r="A60" s="14"/>
      <c r="B60" s="14"/>
      <c r="C60" s="216" t="s">
        <v>378</v>
      </c>
      <c r="D60" s="217" t="str">
        <f>'Перечень'!K53</f>
        <v/>
      </c>
      <c r="E60" s="218" t="s">
        <v>373</v>
      </c>
      <c r="F60" s="219" t="str">
        <f>'Перечень'!M53</f>
        <v/>
      </c>
      <c r="G60" s="220"/>
      <c r="H60" s="221">
        <f t="shared" si="1"/>
        <v>0</v>
      </c>
      <c r="I60" s="216" t="s">
        <v>378</v>
      </c>
      <c r="J60" s="222" t="str">
        <f>'Перечень'!O53</f>
        <v/>
      </c>
      <c r="K60" s="223"/>
      <c r="L60" s="227">
        <f t="shared" si="2"/>
        <v>0</v>
      </c>
      <c r="M60" s="225" t="str">
        <f>'Перечень'!P53</f>
        <v/>
      </c>
      <c r="N60" s="226"/>
      <c r="O60" s="221">
        <f t="shared" si="3"/>
        <v>0</v>
      </c>
    </row>
    <row r="61" ht="12.75" customHeight="1">
      <c r="A61" s="214" t="s">
        <v>427</v>
      </c>
      <c r="B61" s="247" t="s">
        <v>428</v>
      </c>
      <c r="C61" s="216"/>
      <c r="D61" s="217" t="str">
        <f>'Перечень'!K54</f>
        <v/>
      </c>
      <c r="E61" s="218" t="s">
        <v>372</v>
      </c>
      <c r="F61" s="219" t="str">
        <f>'Перечень'!M54</f>
        <v/>
      </c>
      <c r="G61" s="220"/>
      <c r="H61" s="221">
        <f t="shared" si="1"/>
        <v>0</v>
      </c>
      <c r="I61" s="218"/>
      <c r="J61" s="222" t="str">
        <f>'Перечень'!O54</f>
        <v/>
      </c>
      <c r="K61" s="223"/>
      <c r="L61" s="227">
        <f t="shared" si="2"/>
        <v>0</v>
      </c>
      <c r="M61" s="225" t="str">
        <f>'Перечень'!P54</f>
        <v/>
      </c>
      <c r="N61" s="226"/>
      <c r="O61" s="221">
        <f t="shared" si="3"/>
        <v>0</v>
      </c>
    </row>
    <row r="62" ht="12.75" customHeight="1">
      <c r="A62" s="14"/>
      <c r="B62" s="14"/>
      <c r="C62" s="216"/>
      <c r="D62" s="217" t="str">
        <f>'Перечень'!K55</f>
        <v/>
      </c>
      <c r="E62" s="218" t="s">
        <v>373</v>
      </c>
      <c r="F62" s="219" t="str">
        <f>'Перечень'!M55</f>
        <v/>
      </c>
      <c r="G62" s="220"/>
      <c r="H62" s="221">
        <f t="shared" si="1"/>
        <v>0</v>
      </c>
      <c r="I62" s="218"/>
      <c r="J62" s="222" t="str">
        <f>'Перечень'!O55</f>
        <v/>
      </c>
      <c r="K62" s="223"/>
      <c r="L62" s="227">
        <f t="shared" si="2"/>
        <v>0</v>
      </c>
      <c r="M62" s="225" t="str">
        <f>'Перечень'!P55</f>
        <v/>
      </c>
      <c r="N62" s="226"/>
      <c r="O62" s="221">
        <f t="shared" si="3"/>
        <v>0</v>
      </c>
    </row>
    <row r="63" ht="12.75" customHeight="1">
      <c r="A63" s="214" t="s">
        <v>432</v>
      </c>
      <c r="B63" s="247" t="s">
        <v>428</v>
      </c>
      <c r="C63" s="216"/>
      <c r="D63" s="217" t="str">
        <f>'Перечень'!K56</f>
        <v/>
      </c>
      <c r="E63" s="218" t="s">
        <v>372</v>
      </c>
      <c r="F63" s="219" t="str">
        <f>'Перечень'!M56</f>
        <v/>
      </c>
      <c r="G63" s="220"/>
      <c r="H63" s="221">
        <f t="shared" si="1"/>
        <v>0</v>
      </c>
      <c r="I63" s="218"/>
      <c r="J63" s="222" t="str">
        <f>'Перечень'!O56</f>
        <v/>
      </c>
      <c r="K63" s="223"/>
      <c r="L63" s="227">
        <f t="shared" si="2"/>
        <v>0</v>
      </c>
      <c r="M63" s="225" t="str">
        <f>'Перечень'!P56</f>
        <v/>
      </c>
      <c r="N63" s="226"/>
      <c r="O63" s="221">
        <f t="shared" si="3"/>
        <v>0</v>
      </c>
    </row>
    <row r="64" ht="12.75" customHeight="1">
      <c r="A64" s="14"/>
      <c r="B64" s="14"/>
      <c r="C64" s="307"/>
      <c r="D64" s="217" t="str">
        <f>'Перечень'!K57</f>
        <v/>
      </c>
      <c r="E64" s="218" t="s">
        <v>373</v>
      </c>
      <c r="F64" s="219" t="str">
        <f>'Перечень'!M57</f>
        <v/>
      </c>
      <c r="G64" s="220"/>
      <c r="H64" s="221">
        <f t="shared" si="1"/>
        <v>0</v>
      </c>
      <c r="I64" s="218"/>
      <c r="J64" s="222" t="str">
        <f>'Перечень'!O57</f>
        <v/>
      </c>
      <c r="K64" s="223"/>
      <c r="L64" s="227">
        <f t="shared" si="2"/>
        <v>0</v>
      </c>
      <c r="M64" s="225" t="str">
        <f>'Перечень'!P57</f>
        <v/>
      </c>
      <c r="N64" s="226"/>
      <c r="O64" s="221">
        <f t="shared" si="3"/>
        <v>0</v>
      </c>
    </row>
    <row r="65" ht="12.75" customHeight="1">
      <c r="A65" s="314" t="s">
        <v>433</v>
      </c>
      <c r="B65" s="147"/>
      <c r="C65" s="316"/>
      <c r="D65" s="295"/>
      <c r="E65" s="296" t="s">
        <v>372</v>
      </c>
      <c r="F65" s="297">
        <f t="shared" ref="F65:G65" si="4">F19+F21+F23+F25+F27+F29+F31+F33+F35+F37+F39+F41+F43+F45+F47+F49+F51+F53+F55+F57+F59+F61+F63</f>
        <v>0</v>
      </c>
      <c r="G65" s="297">
        <f t="shared" si="4"/>
        <v>0</v>
      </c>
      <c r="H65" s="297">
        <f t="shared" si="1"/>
        <v>0</v>
      </c>
      <c r="I65" s="296" t="s">
        <v>434</v>
      </c>
      <c r="J65" s="318" t="s">
        <v>434</v>
      </c>
      <c r="K65" s="318" t="s">
        <v>434</v>
      </c>
      <c r="L65" s="318" t="s">
        <v>434</v>
      </c>
      <c r="M65" s="297">
        <f t="shared" ref="M65:N65" si="5">M19+M21+M23+M25+M27+M29+M31+M33+M35+M37+M39+M41+M43+M45+M47+M49+M51+M53+M55+M57+M59+M61+M63</f>
        <v>0</v>
      </c>
      <c r="N65" s="297">
        <f t="shared" si="5"/>
        <v>0</v>
      </c>
      <c r="O65" s="297">
        <f t="shared" si="3"/>
        <v>0</v>
      </c>
    </row>
    <row r="66" ht="12.75" customHeight="1">
      <c r="A66" s="293"/>
      <c r="B66" s="294"/>
      <c r="C66" s="288"/>
      <c r="D66" s="295"/>
      <c r="E66" s="296" t="s">
        <v>373</v>
      </c>
      <c r="F66" s="297">
        <f t="shared" ref="F66:G66" si="6">F20+F22+F24+F26+F28+F30+F32+F34+F36+F38+F40+F42+F44+F46+F48+F50+F52+F54+F56+F58+F60+F62+F64</f>
        <v>0</v>
      </c>
      <c r="G66" s="297">
        <f t="shared" si="6"/>
        <v>0</v>
      </c>
      <c r="H66" s="297">
        <f t="shared" si="1"/>
        <v>0</v>
      </c>
      <c r="I66" s="290"/>
      <c r="J66" s="292"/>
      <c r="K66" s="292"/>
      <c r="L66" s="292"/>
      <c r="M66" s="297">
        <f t="shared" ref="M66:N66" si="7">M20+M22+M24+M26+M28+M30+M32+M34+M36+M38+M40+M42+M44+M46+M48+M50+M52+M54+M56+M58+M60+M62+M64</f>
        <v>0</v>
      </c>
      <c r="N66" s="297">
        <f t="shared" si="7"/>
        <v>0</v>
      </c>
      <c r="O66" s="297">
        <f t="shared" si="3"/>
        <v>0</v>
      </c>
    </row>
    <row r="67" ht="12.75" customHeight="1">
      <c r="A67" s="152"/>
      <c r="B67" s="153"/>
      <c r="C67" s="288"/>
      <c r="D67" s="289"/>
      <c r="E67" s="290" t="s">
        <v>437</v>
      </c>
      <c r="F67" s="291">
        <f t="shared" ref="F67:G67" si="8">F65+F66</f>
        <v>0</v>
      </c>
      <c r="G67" s="291">
        <f t="shared" si="8"/>
        <v>0</v>
      </c>
      <c r="H67" s="291">
        <f t="shared" si="1"/>
        <v>0</v>
      </c>
      <c r="I67" s="290"/>
      <c r="J67" s="292"/>
      <c r="K67" s="292"/>
      <c r="L67" s="292"/>
      <c r="M67" s="291">
        <f t="shared" ref="M67:N67" si="9">M65+M66</f>
        <v>0</v>
      </c>
      <c r="N67" s="291">
        <f t="shared" si="9"/>
        <v>0</v>
      </c>
      <c r="O67" s="291">
        <f t="shared" si="3"/>
        <v>0</v>
      </c>
    </row>
    <row r="68" ht="36.0" customHeight="1">
      <c r="A68" s="208">
        <v>2.0</v>
      </c>
      <c r="B68" s="208" t="s">
        <v>438</v>
      </c>
      <c r="C68" s="320"/>
      <c r="D68" s="321"/>
      <c r="E68" s="210"/>
      <c r="F68" s="323"/>
      <c r="G68" s="323"/>
      <c r="H68" s="324"/>
      <c r="I68" s="321"/>
      <c r="J68" s="325"/>
      <c r="K68" s="325"/>
      <c r="L68" s="325"/>
      <c r="M68" s="326"/>
      <c r="N68" s="326"/>
      <c r="O68" s="326"/>
    </row>
    <row r="69" ht="12.75" customHeight="1">
      <c r="A69" s="327" t="s">
        <v>439</v>
      </c>
      <c r="B69" s="247" t="s">
        <v>440</v>
      </c>
      <c r="C69" s="328" t="s">
        <v>441</v>
      </c>
      <c r="D69" s="329" t="str">
        <f>'Перечень'!K62</f>
        <v/>
      </c>
      <c r="E69" s="218" t="s">
        <v>372</v>
      </c>
      <c r="F69" s="219" t="str">
        <f>'Перечень'!M62</f>
        <v/>
      </c>
      <c r="G69" s="330"/>
      <c r="H69" s="221">
        <f t="shared" ref="H69:H99" si="10">G69-F69</f>
        <v>0</v>
      </c>
      <c r="I69" s="331" t="s">
        <v>442</v>
      </c>
      <c r="J69" s="332" t="str">
        <f>'Перечень'!O62</f>
        <v/>
      </c>
      <c r="K69" s="333"/>
      <c r="L69" s="334">
        <f t="shared" ref="L69:L96" si="11">K69-J69</f>
        <v>0</v>
      </c>
      <c r="M69" s="225" t="str">
        <f>'Перечень'!P62</f>
        <v/>
      </c>
      <c r="N69" s="336"/>
      <c r="O69" s="337">
        <f t="shared" ref="O69:O99" si="12">N69-M69</f>
        <v>0</v>
      </c>
    </row>
    <row r="70" ht="12.75" customHeight="1">
      <c r="A70" s="14"/>
      <c r="B70" s="14"/>
      <c r="C70" s="328" t="s">
        <v>441</v>
      </c>
      <c r="D70" s="329" t="str">
        <f>'Перечень'!K63</f>
        <v/>
      </c>
      <c r="E70" s="218" t="s">
        <v>373</v>
      </c>
      <c r="F70" s="219" t="str">
        <f>'Перечень'!M63</f>
        <v/>
      </c>
      <c r="G70" s="330"/>
      <c r="H70" s="221">
        <f t="shared" si="10"/>
        <v>0</v>
      </c>
      <c r="I70" s="331" t="s">
        <v>442</v>
      </c>
      <c r="J70" s="332" t="str">
        <f>'Перечень'!O63</f>
        <v/>
      </c>
      <c r="K70" s="333"/>
      <c r="L70" s="334">
        <f t="shared" si="11"/>
        <v>0</v>
      </c>
      <c r="M70" s="225" t="str">
        <f>'Перечень'!P63</f>
        <v/>
      </c>
      <c r="N70" s="336"/>
      <c r="O70" s="337">
        <f t="shared" si="12"/>
        <v>0</v>
      </c>
    </row>
    <row r="71" ht="12.75" customHeight="1">
      <c r="A71" s="327" t="s">
        <v>443</v>
      </c>
      <c r="B71" s="247" t="s">
        <v>444</v>
      </c>
      <c r="C71" s="328" t="s">
        <v>441</v>
      </c>
      <c r="D71" s="329" t="str">
        <f>'Перечень'!K64</f>
        <v/>
      </c>
      <c r="E71" s="218" t="s">
        <v>372</v>
      </c>
      <c r="F71" s="219" t="str">
        <f>'Перечень'!M64</f>
        <v/>
      </c>
      <c r="G71" s="330"/>
      <c r="H71" s="221">
        <f t="shared" si="10"/>
        <v>0</v>
      </c>
      <c r="I71" s="331" t="s">
        <v>442</v>
      </c>
      <c r="J71" s="332" t="str">
        <f>'Перечень'!O64</f>
        <v/>
      </c>
      <c r="K71" s="333"/>
      <c r="L71" s="334">
        <f t="shared" si="11"/>
        <v>0</v>
      </c>
      <c r="M71" s="225" t="str">
        <f>'Перечень'!P64</f>
        <v/>
      </c>
      <c r="N71" s="336"/>
      <c r="O71" s="337">
        <f t="shared" si="12"/>
        <v>0</v>
      </c>
    </row>
    <row r="72" ht="12.75" customHeight="1">
      <c r="A72" s="14"/>
      <c r="B72" s="14"/>
      <c r="C72" s="328" t="s">
        <v>441</v>
      </c>
      <c r="D72" s="329" t="str">
        <f>'Перечень'!K65</f>
        <v/>
      </c>
      <c r="E72" s="218" t="s">
        <v>373</v>
      </c>
      <c r="F72" s="219" t="str">
        <f>'Перечень'!M65</f>
        <v/>
      </c>
      <c r="G72" s="330"/>
      <c r="H72" s="221">
        <f t="shared" si="10"/>
        <v>0</v>
      </c>
      <c r="I72" s="331" t="s">
        <v>442</v>
      </c>
      <c r="J72" s="332" t="str">
        <f>'Перечень'!O65</f>
        <v/>
      </c>
      <c r="K72" s="333"/>
      <c r="L72" s="334">
        <f t="shared" si="11"/>
        <v>0</v>
      </c>
      <c r="M72" s="225" t="str">
        <f>'Перечень'!P65</f>
        <v/>
      </c>
      <c r="N72" s="336"/>
      <c r="O72" s="337">
        <f t="shared" si="12"/>
        <v>0</v>
      </c>
    </row>
    <row r="73" ht="12.75" customHeight="1">
      <c r="A73" s="327" t="s">
        <v>445</v>
      </c>
      <c r="B73" s="247" t="s">
        <v>446</v>
      </c>
      <c r="C73" s="328" t="s">
        <v>441</v>
      </c>
      <c r="D73" s="329" t="str">
        <f>'Перечень'!K66</f>
        <v/>
      </c>
      <c r="E73" s="218" t="s">
        <v>372</v>
      </c>
      <c r="F73" s="219" t="str">
        <f>'Перечень'!M66</f>
        <v/>
      </c>
      <c r="G73" s="330"/>
      <c r="H73" s="221">
        <f t="shared" si="10"/>
        <v>0</v>
      </c>
      <c r="I73" s="328" t="s">
        <v>447</v>
      </c>
      <c r="J73" s="339" t="str">
        <f>'Перечень'!O66</f>
        <v/>
      </c>
      <c r="K73" s="340"/>
      <c r="L73" s="341">
        <f t="shared" si="11"/>
        <v>0</v>
      </c>
      <c r="M73" s="225" t="str">
        <f>'Перечень'!P66</f>
        <v/>
      </c>
      <c r="N73" s="336"/>
      <c r="O73" s="337">
        <f t="shared" si="12"/>
        <v>0</v>
      </c>
    </row>
    <row r="74" ht="12.75" customHeight="1">
      <c r="A74" s="14"/>
      <c r="B74" s="14"/>
      <c r="C74" s="328" t="s">
        <v>441</v>
      </c>
      <c r="D74" s="329" t="str">
        <f>'Перечень'!K67</f>
        <v/>
      </c>
      <c r="E74" s="218" t="s">
        <v>373</v>
      </c>
      <c r="F74" s="219" t="str">
        <f>'Перечень'!M67</f>
        <v/>
      </c>
      <c r="G74" s="330"/>
      <c r="H74" s="221">
        <f t="shared" si="10"/>
        <v>0</v>
      </c>
      <c r="I74" s="328" t="s">
        <v>447</v>
      </c>
      <c r="J74" s="339" t="str">
        <f>'Перечень'!O67</f>
        <v/>
      </c>
      <c r="K74" s="340"/>
      <c r="L74" s="341">
        <f t="shared" si="11"/>
        <v>0</v>
      </c>
      <c r="M74" s="225" t="str">
        <f>'Перечень'!P67</f>
        <v/>
      </c>
      <c r="N74" s="336"/>
      <c r="O74" s="337">
        <f t="shared" si="12"/>
        <v>0</v>
      </c>
    </row>
    <row r="75" ht="12.75" customHeight="1">
      <c r="A75" s="327" t="s">
        <v>450</v>
      </c>
      <c r="B75" s="247" t="s">
        <v>451</v>
      </c>
      <c r="C75" s="328" t="s">
        <v>441</v>
      </c>
      <c r="D75" s="329" t="str">
        <f>'Перечень'!K68</f>
        <v/>
      </c>
      <c r="E75" s="218" t="s">
        <v>372</v>
      </c>
      <c r="F75" s="219" t="str">
        <f>'Перечень'!M68</f>
        <v/>
      </c>
      <c r="G75" s="330"/>
      <c r="H75" s="221">
        <f t="shared" si="10"/>
        <v>0</v>
      </c>
      <c r="I75" s="328" t="s">
        <v>447</v>
      </c>
      <c r="J75" s="339" t="str">
        <f>'Перечень'!O68</f>
        <v/>
      </c>
      <c r="K75" s="340"/>
      <c r="L75" s="341">
        <f t="shared" si="11"/>
        <v>0</v>
      </c>
      <c r="M75" s="225" t="str">
        <f>'Перечень'!P68</f>
        <v/>
      </c>
      <c r="N75" s="336"/>
      <c r="O75" s="337">
        <f t="shared" si="12"/>
        <v>0</v>
      </c>
    </row>
    <row r="76" ht="12.75" customHeight="1">
      <c r="A76" s="14"/>
      <c r="B76" s="14"/>
      <c r="C76" s="328" t="s">
        <v>441</v>
      </c>
      <c r="D76" s="329" t="str">
        <f>'Перечень'!K69</f>
        <v/>
      </c>
      <c r="E76" s="218" t="s">
        <v>373</v>
      </c>
      <c r="F76" s="219" t="str">
        <f>'Перечень'!M69</f>
        <v/>
      </c>
      <c r="G76" s="330"/>
      <c r="H76" s="221">
        <f t="shared" si="10"/>
        <v>0</v>
      </c>
      <c r="I76" s="328" t="s">
        <v>447</v>
      </c>
      <c r="J76" s="339" t="str">
        <f>'Перечень'!O69</f>
        <v/>
      </c>
      <c r="K76" s="340"/>
      <c r="L76" s="341">
        <f t="shared" si="11"/>
        <v>0</v>
      </c>
      <c r="M76" s="225" t="str">
        <f>'Перечень'!P69</f>
        <v/>
      </c>
      <c r="N76" s="336"/>
      <c r="O76" s="337">
        <f t="shared" si="12"/>
        <v>0</v>
      </c>
    </row>
    <row r="77" ht="12.75" customHeight="1">
      <c r="A77" s="327" t="s">
        <v>452</v>
      </c>
      <c r="B77" s="247" t="s">
        <v>453</v>
      </c>
      <c r="C77" s="328" t="s">
        <v>441</v>
      </c>
      <c r="D77" s="329" t="str">
        <f>'Перечень'!K70</f>
        <v/>
      </c>
      <c r="E77" s="218" t="s">
        <v>372</v>
      </c>
      <c r="F77" s="219" t="str">
        <f>'Перечень'!M70</f>
        <v/>
      </c>
      <c r="G77" s="330"/>
      <c r="H77" s="221">
        <f t="shared" si="10"/>
        <v>0</v>
      </c>
      <c r="I77" s="342" t="s">
        <v>454</v>
      </c>
      <c r="J77" s="339" t="str">
        <f>'Перечень'!O70</f>
        <v/>
      </c>
      <c r="K77" s="340"/>
      <c r="L77" s="341">
        <f t="shared" si="11"/>
        <v>0</v>
      </c>
      <c r="M77" s="225" t="str">
        <f>'Перечень'!P70</f>
        <v/>
      </c>
      <c r="N77" s="336"/>
      <c r="O77" s="337">
        <f t="shared" si="12"/>
        <v>0</v>
      </c>
    </row>
    <row r="78" ht="12.75" customHeight="1">
      <c r="A78" s="14"/>
      <c r="B78" s="14"/>
      <c r="C78" s="328" t="s">
        <v>441</v>
      </c>
      <c r="D78" s="329" t="str">
        <f>'Перечень'!K71</f>
        <v/>
      </c>
      <c r="E78" s="218" t="s">
        <v>373</v>
      </c>
      <c r="F78" s="219" t="str">
        <f>'Перечень'!M71</f>
        <v/>
      </c>
      <c r="G78" s="330"/>
      <c r="H78" s="221">
        <f t="shared" si="10"/>
        <v>0</v>
      </c>
      <c r="I78" s="342" t="s">
        <v>454</v>
      </c>
      <c r="J78" s="339" t="str">
        <f>'Перечень'!O71</f>
        <v/>
      </c>
      <c r="K78" s="340"/>
      <c r="L78" s="341">
        <f t="shared" si="11"/>
        <v>0</v>
      </c>
      <c r="M78" s="225" t="str">
        <f>'Перечень'!P71</f>
        <v/>
      </c>
      <c r="N78" s="336"/>
      <c r="O78" s="337">
        <f t="shared" si="12"/>
        <v>0</v>
      </c>
    </row>
    <row r="79" ht="12.75" customHeight="1">
      <c r="A79" s="327" t="s">
        <v>455</v>
      </c>
      <c r="B79" s="247" t="s">
        <v>456</v>
      </c>
      <c r="C79" s="328" t="s">
        <v>441</v>
      </c>
      <c r="D79" s="329" t="str">
        <f>'Перечень'!K72</f>
        <v/>
      </c>
      <c r="E79" s="218" t="s">
        <v>372</v>
      </c>
      <c r="F79" s="219" t="str">
        <f>'Перечень'!M72</f>
        <v/>
      </c>
      <c r="G79" s="330"/>
      <c r="H79" s="221">
        <f t="shared" si="10"/>
        <v>0</v>
      </c>
      <c r="I79" s="331" t="s">
        <v>442</v>
      </c>
      <c r="J79" s="339" t="str">
        <f>'Перечень'!O72</f>
        <v/>
      </c>
      <c r="K79" s="340"/>
      <c r="L79" s="341">
        <f t="shared" si="11"/>
        <v>0</v>
      </c>
      <c r="M79" s="225" t="str">
        <f>'Перечень'!P72</f>
        <v/>
      </c>
      <c r="N79" s="336"/>
      <c r="O79" s="337">
        <f t="shared" si="12"/>
        <v>0</v>
      </c>
    </row>
    <row r="80" ht="12.75" customHeight="1">
      <c r="A80" s="14"/>
      <c r="B80" s="14"/>
      <c r="C80" s="328" t="s">
        <v>441</v>
      </c>
      <c r="D80" s="329" t="str">
        <f>'Перечень'!K73</f>
        <v/>
      </c>
      <c r="E80" s="218" t="s">
        <v>373</v>
      </c>
      <c r="F80" s="219" t="str">
        <f>'Перечень'!M73</f>
        <v/>
      </c>
      <c r="G80" s="330"/>
      <c r="H80" s="221">
        <f t="shared" si="10"/>
        <v>0</v>
      </c>
      <c r="I80" s="331" t="s">
        <v>442</v>
      </c>
      <c r="J80" s="339" t="str">
        <f>'Перечень'!O73</f>
        <v/>
      </c>
      <c r="K80" s="340"/>
      <c r="L80" s="341">
        <f t="shared" si="11"/>
        <v>0</v>
      </c>
      <c r="M80" s="225" t="str">
        <f>'Перечень'!P73</f>
        <v/>
      </c>
      <c r="N80" s="336"/>
      <c r="O80" s="337">
        <f t="shared" si="12"/>
        <v>0</v>
      </c>
    </row>
    <row r="81" ht="12.75" customHeight="1">
      <c r="A81" s="327" t="s">
        <v>457</v>
      </c>
      <c r="B81" s="247" t="s">
        <v>458</v>
      </c>
      <c r="C81" s="328" t="s">
        <v>441</v>
      </c>
      <c r="D81" s="329" t="str">
        <f>'Перечень'!K74</f>
        <v/>
      </c>
      <c r="E81" s="218" t="s">
        <v>372</v>
      </c>
      <c r="F81" s="219" t="str">
        <f>'Перечень'!M74</f>
        <v/>
      </c>
      <c r="G81" s="330"/>
      <c r="H81" s="221">
        <f t="shared" si="10"/>
        <v>0</v>
      </c>
      <c r="I81" s="331" t="s">
        <v>442</v>
      </c>
      <c r="J81" s="332" t="str">
        <f>'Перечень'!O74</f>
        <v/>
      </c>
      <c r="K81" s="333"/>
      <c r="L81" s="334">
        <f t="shared" si="11"/>
        <v>0</v>
      </c>
      <c r="M81" s="225" t="str">
        <f>'Перечень'!P74</f>
        <v/>
      </c>
      <c r="N81" s="336"/>
      <c r="O81" s="337">
        <f t="shared" si="12"/>
        <v>0</v>
      </c>
    </row>
    <row r="82" ht="12.75" customHeight="1">
      <c r="A82" s="14"/>
      <c r="B82" s="14"/>
      <c r="C82" s="328" t="s">
        <v>441</v>
      </c>
      <c r="D82" s="329" t="str">
        <f>'Перечень'!K75</f>
        <v/>
      </c>
      <c r="E82" s="218" t="s">
        <v>373</v>
      </c>
      <c r="F82" s="219" t="str">
        <f>'Перечень'!M75</f>
        <v/>
      </c>
      <c r="G82" s="330"/>
      <c r="H82" s="221">
        <f t="shared" si="10"/>
        <v>0</v>
      </c>
      <c r="I82" s="331" t="s">
        <v>442</v>
      </c>
      <c r="J82" s="332" t="str">
        <f>'Перечень'!O75</f>
        <v/>
      </c>
      <c r="K82" s="333"/>
      <c r="L82" s="334">
        <f t="shared" si="11"/>
        <v>0</v>
      </c>
      <c r="M82" s="225" t="str">
        <f>'Перечень'!P75</f>
        <v/>
      </c>
      <c r="N82" s="336"/>
      <c r="O82" s="337">
        <f t="shared" si="12"/>
        <v>0</v>
      </c>
    </row>
    <row r="83" ht="12.75" customHeight="1">
      <c r="A83" s="327" t="s">
        <v>459</v>
      </c>
      <c r="B83" s="247" t="s">
        <v>460</v>
      </c>
      <c r="C83" s="328" t="s">
        <v>441</v>
      </c>
      <c r="D83" s="329" t="str">
        <f>'Перечень'!K76</f>
        <v/>
      </c>
      <c r="E83" s="218" t="s">
        <v>372</v>
      </c>
      <c r="F83" s="219" t="str">
        <f>'Перечень'!M76</f>
        <v/>
      </c>
      <c r="G83" s="330"/>
      <c r="H83" s="221">
        <f t="shared" si="10"/>
        <v>0</v>
      </c>
      <c r="I83" s="331" t="s">
        <v>442</v>
      </c>
      <c r="J83" s="332" t="str">
        <f>'Перечень'!O76</f>
        <v/>
      </c>
      <c r="K83" s="333"/>
      <c r="L83" s="334">
        <f t="shared" si="11"/>
        <v>0</v>
      </c>
      <c r="M83" s="225" t="str">
        <f>'Перечень'!P76</f>
        <v/>
      </c>
      <c r="N83" s="336"/>
      <c r="O83" s="337">
        <f t="shared" si="12"/>
        <v>0</v>
      </c>
    </row>
    <row r="84" ht="12.75" customHeight="1">
      <c r="A84" s="14"/>
      <c r="B84" s="14"/>
      <c r="C84" s="328" t="s">
        <v>441</v>
      </c>
      <c r="D84" s="329" t="str">
        <f>'Перечень'!K77</f>
        <v/>
      </c>
      <c r="E84" s="218" t="s">
        <v>373</v>
      </c>
      <c r="F84" s="219" t="str">
        <f>'Перечень'!M77</f>
        <v/>
      </c>
      <c r="G84" s="330"/>
      <c r="H84" s="221">
        <f t="shared" si="10"/>
        <v>0</v>
      </c>
      <c r="I84" s="331" t="s">
        <v>442</v>
      </c>
      <c r="J84" s="332" t="str">
        <f>'Перечень'!O77</f>
        <v/>
      </c>
      <c r="K84" s="333"/>
      <c r="L84" s="334">
        <f t="shared" si="11"/>
        <v>0</v>
      </c>
      <c r="M84" s="225" t="str">
        <f>'Перечень'!P77</f>
        <v/>
      </c>
      <c r="N84" s="336"/>
      <c r="O84" s="337">
        <f t="shared" si="12"/>
        <v>0</v>
      </c>
    </row>
    <row r="85" ht="12.75" customHeight="1">
      <c r="A85" s="327" t="s">
        <v>461</v>
      </c>
      <c r="B85" s="247" t="s">
        <v>462</v>
      </c>
      <c r="C85" s="328" t="s">
        <v>441</v>
      </c>
      <c r="D85" s="329" t="str">
        <f>'Перечень'!K78</f>
        <v/>
      </c>
      <c r="E85" s="218" t="s">
        <v>372</v>
      </c>
      <c r="F85" s="219" t="str">
        <f>'Перечень'!M78</f>
        <v/>
      </c>
      <c r="G85" s="330"/>
      <c r="H85" s="221">
        <f t="shared" si="10"/>
        <v>0</v>
      </c>
      <c r="I85" s="328" t="s">
        <v>447</v>
      </c>
      <c r="J85" s="339" t="str">
        <f>'Перечень'!O78</f>
        <v/>
      </c>
      <c r="K85" s="340"/>
      <c r="L85" s="341">
        <f t="shared" si="11"/>
        <v>0</v>
      </c>
      <c r="M85" s="225" t="str">
        <f>'Перечень'!P78</f>
        <v/>
      </c>
      <c r="N85" s="336"/>
      <c r="O85" s="337">
        <f t="shared" si="12"/>
        <v>0</v>
      </c>
    </row>
    <row r="86" ht="12.75" customHeight="1">
      <c r="A86" s="14"/>
      <c r="B86" s="14"/>
      <c r="C86" s="328" t="s">
        <v>441</v>
      </c>
      <c r="D86" s="329" t="str">
        <f>'Перечень'!K79</f>
        <v/>
      </c>
      <c r="E86" s="218" t="s">
        <v>373</v>
      </c>
      <c r="F86" s="219" t="str">
        <f>'Перечень'!M79</f>
        <v/>
      </c>
      <c r="G86" s="330"/>
      <c r="H86" s="221">
        <f t="shared" si="10"/>
        <v>0</v>
      </c>
      <c r="I86" s="328" t="s">
        <v>447</v>
      </c>
      <c r="J86" s="339" t="str">
        <f>'Перечень'!O79</f>
        <v/>
      </c>
      <c r="K86" s="340"/>
      <c r="L86" s="341">
        <f t="shared" si="11"/>
        <v>0</v>
      </c>
      <c r="M86" s="225" t="str">
        <f>'Перечень'!P79</f>
        <v/>
      </c>
      <c r="N86" s="336"/>
      <c r="O86" s="337">
        <f t="shared" si="12"/>
        <v>0</v>
      </c>
    </row>
    <row r="87" ht="12.75" customHeight="1">
      <c r="A87" s="327" t="s">
        <v>466</v>
      </c>
      <c r="B87" s="247" t="s">
        <v>467</v>
      </c>
      <c r="C87" s="328" t="s">
        <v>441</v>
      </c>
      <c r="D87" s="329" t="str">
        <f>'Перечень'!K80</f>
        <v/>
      </c>
      <c r="E87" s="218" t="s">
        <v>372</v>
      </c>
      <c r="F87" s="219" t="str">
        <f>'Перечень'!M80</f>
        <v/>
      </c>
      <c r="G87" s="330"/>
      <c r="H87" s="221">
        <f t="shared" si="10"/>
        <v>0</v>
      </c>
      <c r="I87" s="328" t="s">
        <v>447</v>
      </c>
      <c r="J87" s="339" t="str">
        <f>'Перечень'!O80</f>
        <v/>
      </c>
      <c r="K87" s="340"/>
      <c r="L87" s="341">
        <f t="shared" si="11"/>
        <v>0</v>
      </c>
      <c r="M87" s="225" t="str">
        <f>'Перечень'!P80</f>
        <v/>
      </c>
      <c r="N87" s="336"/>
      <c r="O87" s="337">
        <f t="shared" si="12"/>
        <v>0</v>
      </c>
    </row>
    <row r="88" ht="12.75" customHeight="1">
      <c r="A88" s="14"/>
      <c r="B88" s="14"/>
      <c r="C88" s="328" t="s">
        <v>441</v>
      </c>
      <c r="D88" s="329" t="str">
        <f>'Перечень'!K81</f>
        <v/>
      </c>
      <c r="E88" s="218" t="s">
        <v>373</v>
      </c>
      <c r="F88" s="219" t="str">
        <f>'Перечень'!M81</f>
        <v/>
      </c>
      <c r="G88" s="330"/>
      <c r="H88" s="221">
        <f t="shared" si="10"/>
        <v>0</v>
      </c>
      <c r="I88" s="328" t="s">
        <v>447</v>
      </c>
      <c r="J88" s="339" t="str">
        <f>'Перечень'!O81</f>
        <v/>
      </c>
      <c r="K88" s="340"/>
      <c r="L88" s="341">
        <f t="shared" si="11"/>
        <v>0</v>
      </c>
      <c r="M88" s="225" t="str">
        <f>'Перечень'!P81</f>
        <v/>
      </c>
      <c r="N88" s="336"/>
      <c r="O88" s="337">
        <f t="shared" si="12"/>
        <v>0</v>
      </c>
    </row>
    <row r="89" ht="12.75" customHeight="1">
      <c r="A89" s="327" t="s">
        <v>468</v>
      </c>
      <c r="B89" s="247" t="s">
        <v>469</v>
      </c>
      <c r="C89" s="328" t="s">
        <v>441</v>
      </c>
      <c r="D89" s="329" t="str">
        <f>'Перечень'!K82</f>
        <v/>
      </c>
      <c r="E89" s="218" t="s">
        <v>372</v>
      </c>
      <c r="F89" s="219" t="str">
        <f>'Перечень'!M82</f>
        <v/>
      </c>
      <c r="G89" s="330"/>
      <c r="H89" s="221">
        <f t="shared" si="10"/>
        <v>0</v>
      </c>
      <c r="I89" s="342" t="s">
        <v>454</v>
      </c>
      <c r="J89" s="339" t="str">
        <f>'Перечень'!O82</f>
        <v/>
      </c>
      <c r="K89" s="340"/>
      <c r="L89" s="341">
        <f t="shared" si="11"/>
        <v>0</v>
      </c>
      <c r="M89" s="225" t="str">
        <f>'Перечень'!P82</f>
        <v/>
      </c>
      <c r="N89" s="336"/>
      <c r="O89" s="337">
        <f t="shared" si="12"/>
        <v>0</v>
      </c>
    </row>
    <row r="90" ht="12.75" customHeight="1">
      <c r="A90" s="14"/>
      <c r="B90" s="14"/>
      <c r="C90" s="328" t="s">
        <v>441</v>
      </c>
      <c r="D90" s="329" t="str">
        <f>'Перечень'!K83</f>
        <v/>
      </c>
      <c r="E90" s="218" t="s">
        <v>373</v>
      </c>
      <c r="F90" s="219" t="str">
        <f>'Перечень'!M83</f>
        <v/>
      </c>
      <c r="G90" s="330"/>
      <c r="H90" s="221">
        <f t="shared" si="10"/>
        <v>0</v>
      </c>
      <c r="I90" s="342" t="s">
        <v>454</v>
      </c>
      <c r="J90" s="339" t="str">
        <f>'Перечень'!O83</f>
        <v/>
      </c>
      <c r="K90" s="340"/>
      <c r="L90" s="341">
        <f t="shared" si="11"/>
        <v>0</v>
      </c>
      <c r="M90" s="225" t="str">
        <f>'Перечень'!P83</f>
        <v/>
      </c>
      <c r="N90" s="336"/>
      <c r="O90" s="337">
        <f t="shared" si="12"/>
        <v>0</v>
      </c>
    </row>
    <row r="91" ht="12.75" customHeight="1">
      <c r="A91" s="327" t="s">
        <v>470</v>
      </c>
      <c r="B91" s="247" t="s">
        <v>471</v>
      </c>
      <c r="C91" s="328" t="s">
        <v>441</v>
      </c>
      <c r="D91" s="329" t="str">
        <f>'Перечень'!K84</f>
        <v/>
      </c>
      <c r="E91" s="218" t="s">
        <v>372</v>
      </c>
      <c r="F91" s="219" t="str">
        <f>'Перечень'!M84</f>
        <v/>
      </c>
      <c r="G91" s="330"/>
      <c r="H91" s="221">
        <f t="shared" si="10"/>
        <v>0</v>
      </c>
      <c r="I91" s="331" t="s">
        <v>442</v>
      </c>
      <c r="J91" s="339" t="str">
        <f>'Перечень'!O84</f>
        <v/>
      </c>
      <c r="K91" s="340"/>
      <c r="L91" s="341">
        <f t="shared" si="11"/>
        <v>0</v>
      </c>
      <c r="M91" s="225" t="str">
        <f>'Перечень'!P84</f>
        <v/>
      </c>
      <c r="N91" s="336"/>
      <c r="O91" s="337">
        <f t="shared" si="12"/>
        <v>0</v>
      </c>
    </row>
    <row r="92" ht="12.75" customHeight="1">
      <c r="A92" s="14"/>
      <c r="B92" s="14"/>
      <c r="C92" s="328" t="s">
        <v>441</v>
      </c>
      <c r="D92" s="329" t="str">
        <f>'Перечень'!K85</f>
        <v/>
      </c>
      <c r="E92" s="218" t="s">
        <v>373</v>
      </c>
      <c r="F92" s="219" t="str">
        <f>'Перечень'!M85</f>
        <v/>
      </c>
      <c r="G92" s="330"/>
      <c r="H92" s="221">
        <f t="shared" si="10"/>
        <v>0</v>
      </c>
      <c r="I92" s="331" t="s">
        <v>442</v>
      </c>
      <c r="J92" s="339" t="str">
        <f>'Перечень'!O85</f>
        <v/>
      </c>
      <c r="K92" s="340"/>
      <c r="L92" s="341">
        <f t="shared" si="11"/>
        <v>0</v>
      </c>
      <c r="M92" s="225" t="str">
        <f>'Перечень'!P85</f>
        <v/>
      </c>
      <c r="N92" s="336"/>
      <c r="O92" s="337">
        <f t="shared" si="12"/>
        <v>0</v>
      </c>
    </row>
    <row r="93" ht="12.75" customHeight="1">
      <c r="A93" s="327" t="s">
        <v>472</v>
      </c>
      <c r="B93" s="247" t="s">
        <v>428</v>
      </c>
      <c r="C93" s="328" t="s">
        <v>441</v>
      </c>
      <c r="D93" s="329" t="str">
        <f>'Перечень'!K86</f>
        <v/>
      </c>
      <c r="E93" s="218" t="s">
        <v>372</v>
      </c>
      <c r="F93" s="219" t="str">
        <f>'Перечень'!M86</f>
        <v/>
      </c>
      <c r="G93" s="330"/>
      <c r="H93" s="221">
        <f t="shared" si="10"/>
        <v>0</v>
      </c>
      <c r="I93" s="328"/>
      <c r="J93" s="347" t="str">
        <f>'Перечень'!O86</f>
        <v/>
      </c>
      <c r="K93" s="348"/>
      <c r="L93" s="349">
        <f t="shared" si="11"/>
        <v>0</v>
      </c>
      <c r="M93" s="225" t="str">
        <f>'Перечень'!P86</f>
        <v/>
      </c>
      <c r="N93" s="336"/>
      <c r="O93" s="337">
        <f t="shared" si="12"/>
        <v>0</v>
      </c>
    </row>
    <row r="94" ht="12.75" customHeight="1">
      <c r="A94" s="14"/>
      <c r="B94" s="14"/>
      <c r="C94" s="328" t="s">
        <v>441</v>
      </c>
      <c r="D94" s="329" t="str">
        <f>'Перечень'!K87</f>
        <v/>
      </c>
      <c r="E94" s="218" t="s">
        <v>373</v>
      </c>
      <c r="F94" s="219" t="str">
        <f>'Перечень'!M87</f>
        <v/>
      </c>
      <c r="G94" s="330"/>
      <c r="H94" s="221">
        <f t="shared" si="10"/>
        <v>0</v>
      </c>
      <c r="I94" s="328"/>
      <c r="J94" s="347" t="str">
        <f>'Перечень'!O87</f>
        <v/>
      </c>
      <c r="K94" s="348"/>
      <c r="L94" s="349">
        <f t="shared" si="11"/>
        <v>0</v>
      </c>
      <c r="M94" s="225" t="str">
        <f>'Перечень'!P87</f>
        <v/>
      </c>
      <c r="N94" s="336"/>
      <c r="O94" s="337">
        <f t="shared" si="12"/>
        <v>0</v>
      </c>
    </row>
    <row r="95" ht="12.75" customHeight="1">
      <c r="A95" s="327" t="s">
        <v>473</v>
      </c>
      <c r="B95" s="247" t="s">
        <v>428</v>
      </c>
      <c r="C95" s="328" t="s">
        <v>441</v>
      </c>
      <c r="D95" s="329" t="str">
        <f>'Перечень'!K88</f>
        <v/>
      </c>
      <c r="E95" s="218" t="s">
        <v>372</v>
      </c>
      <c r="F95" s="219" t="str">
        <f>'Перечень'!M88</f>
        <v/>
      </c>
      <c r="G95" s="330"/>
      <c r="H95" s="221">
        <f t="shared" si="10"/>
        <v>0</v>
      </c>
      <c r="I95" s="328"/>
      <c r="J95" s="347" t="str">
        <f>'Перечень'!O88</f>
        <v/>
      </c>
      <c r="K95" s="348"/>
      <c r="L95" s="349">
        <f t="shared" si="11"/>
        <v>0</v>
      </c>
      <c r="M95" s="225" t="str">
        <f>'Перечень'!P88</f>
        <v/>
      </c>
      <c r="N95" s="336"/>
      <c r="O95" s="337">
        <f t="shared" si="12"/>
        <v>0</v>
      </c>
    </row>
    <row r="96" ht="12.75" customHeight="1">
      <c r="A96" s="14"/>
      <c r="B96" s="14"/>
      <c r="C96" s="328" t="s">
        <v>441</v>
      </c>
      <c r="D96" s="329" t="str">
        <f>'Перечень'!K89</f>
        <v/>
      </c>
      <c r="E96" s="218" t="s">
        <v>373</v>
      </c>
      <c r="F96" s="219" t="str">
        <f>'Перечень'!M89</f>
        <v/>
      </c>
      <c r="G96" s="330"/>
      <c r="H96" s="221">
        <f t="shared" si="10"/>
        <v>0</v>
      </c>
      <c r="I96" s="328"/>
      <c r="J96" s="347" t="str">
        <f>'Перечень'!O89</f>
        <v/>
      </c>
      <c r="K96" s="348"/>
      <c r="L96" s="349">
        <f t="shared" si="11"/>
        <v>0</v>
      </c>
      <c r="M96" s="225" t="str">
        <f>'Перечень'!P89</f>
        <v/>
      </c>
      <c r="N96" s="336"/>
      <c r="O96" s="337">
        <f t="shared" si="12"/>
        <v>0</v>
      </c>
    </row>
    <row r="97" ht="12.75" customHeight="1">
      <c r="A97" s="314" t="s">
        <v>474</v>
      </c>
      <c r="B97" s="147"/>
      <c r="C97" s="316"/>
      <c r="D97" s="346"/>
      <c r="E97" s="296" t="s">
        <v>372</v>
      </c>
      <c r="F97" s="297">
        <f t="shared" ref="F97:G97" si="13">F69+F71+F73+F75+F77+F79+F81+F83+F85+F87+F89+F91+F93+F95</f>
        <v>0</v>
      </c>
      <c r="G97" s="297">
        <f t="shared" si="13"/>
        <v>0</v>
      </c>
      <c r="H97" s="297">
        <f t="shared" si="10"/>
        <v>0</v>
      </c>
      <c r="I97" s="296" t="s">
        <v>434</v>
      </c>
      <c r="J97" s="318" t="s">
        <v>434</v>
      </c>
      <c r="K97" s="318" t="s">
        <v>434</v>
      </c>
      <c r="L97" s="318" t="s">
        <v>434</v>
      </c>
      <c r="M97" s="297">
        <f t="shared" ref="M97:N97" si="14">M69+M71+M73+M75+M77+M79+M81+M83+M85+M87+M89+M91+M93+M95</f>
        <v>0</v>
      </c>
      <c r="N97" s="297">
        <f t="shared" si="14"/>
        <v>0</v>
      </c>
      <c r="O97" s="297">
        <f t="shared" si="12"/>
        <v>0</v>
      </c>
    </row>
    <row r="98" ht="12.75" customHeight="1">
      <c r="A98" s="293"/>
      <c r="B98" s="294"/>
      <c r="C98" s="288"/>
      <c r="D98" s="346"/>
      <c r="E98" s="296" t="s">
        <v>373</v>
      </c>
      <c r="F98" s="297">
        <f t="shared" ref="F98:G98" si="15">F70+F72+F74+F76+F78+F80+F82+F84+F86+F88+F90+F92+F94+F96</f>
        <v>0</v>
      </c>
      <c r="G98" s="297">
        <f t="shared" si="15"/>
        <v>0</v>
      </c>
      <c r="H98" s="297">
        <f t="shared" si="10"/>
        <v>0</v>
      </c>
      <c r="I98" s="290"/>
      <c r="J98" s="292"/>
      <c r="K98" s="292"/>
      <c r="L98" s="292"/>
      <c r="M98" s="297">
        <f t="shared" ref="M98:N98" si="16">M70+M72+M74+M76+M78+M80+M82+M84+M86+M88+M90+M92+M94+M96</f>
        <v>0</v>
      </c>
      <c r="N98" s="297">
        <f t="shared" si="16"/>
        <v>0</v>
      </c>
      <c r="O98" s="297">
        <f t="shared" si="12"/>
        <v>0</v>
      </c>
    </row>
    <row r="99" ht="12.75" customHeight="1">
      <c r="A99" s="152"/>
      <c r="B99" s="153"/>
      <c r="C99" s="288"/>
      <c r="D99" s="345"/>
      <c r="E99" s="290" t="s">
        <v>437</v>
      </c>
      <c r="F99" s="291">
        <f t="shared" ref="F99:G99" si="17">F97+F98</f>
        <v>0</v>
      </c>
      <c r="G99" s="291">
        <f t="shared" si="17"/>
        <v>0</v>
      </c>
      <c r="H99" s="291">
        <f t="shared" si="10"/>
        <v>0</v>
      </c>
      <c r="I99" s="290"/>
      <c r="J99" s="292"/>
      <c r="K99" s="292"/>
      <c r="L99" s="292"/>
      <c r="M99" s="291">
        <f t="shared" ref="M99:N99" si="18">M97+M98</f>
        <v>0</v>
      </c>
      <c r="N99" s="291">
        <f t="shared" si="18"/>
        <v>0</v>
      </c>
      <c r="O99" s="291">
        <f t="shared" si="12"/>
        <v>0</v>
      </c>
    </row>
    <row r="100" ht="36.0" customHeight="1">
      <c r="A100" s="350" t="s">
        <v>478</v>
      </c>
      <c r="B100" s="351" t="s">
        <v>479</v>
      </c>
      <c r="C100" s="320"/>
      <c r="D100" s="321"/>
      <c r="E100" s="352"/>
      <c r="F100" s="353"/>
      <c r="G100" s="353"/>
      <c r="H100" s="324"/>
      <c r="I100" s="321"/>
      <c r="J100" s="325"/>
      <c r="K100" s="325"/>
      <c r="L100" s="325"/>
      <c r="M100" s="326"/>
      <c r="N100" s="326"/>
      <c r="O100" s="326"/>
    </row>
    <row r="101" ht="12.75" customHeight="1">
      <c r="A101" s="327" t="s">
        <v>480</v>
      </c>
      <c r="B101" s="247" t="s">
        <v>440</v>
      </c>
      <c r="C101" s="354"/>
      <c r="D101" s="355"/>
      <c r="E101" s="356"/>
      <c r="F101" s="357"/>
      <c r="G101" s="357"/>
      <c r="H101" s="358"/>
      <c r="I101" s="359"/>
      <c r="J101" s="360"/>
      <c r="K101" s="360"/>
      <c r="L101" s="360"/>
      <c r="M101" s="361"/>
      <c r="N101" s="361"/>
      <c r="O101" s="361"/>
    </row>
    <row r="102" ht="12.75" customHeight="1">
      <c r="A102" s="14"/>
      <c r="B102" s="14"/>
      <c r="C102" s="362"/>
      <c r="D102" s="363"/>
      <c r="E102" s="364"/>
      <c r="F102" s="365"/>
      <c r="G102" s="365"/>
      <c r="H102" s="366"/>
      <c r="I102" s="367"/>
      <c r="J102" s="368"/>
      <c r="K102" s="368"/>
      <c r="L102" s="368"/>
      <c r="M102" s="369"/>
      <c r="N102" s="369"/>
      <c r="O102" s="369"/>
    </row>
    <row r="103" ht="24.0" customHeight="1">
      <c r="A103" s="327" t="s">
        <v>481</v>
      </c>
      <c r="B103" s="247" t="s">
        <v>482</v>
      </c>
      <c r="C103" s="328" t="s">
        <v>441</v>
      </c>
      <c r="D103" s="329" t="str">
        <f>'Перечень'!K96</f>
        <v/>
      </c>
      <c r="E103" s="218" t="s">
        <v>372</v>
      </c>
      <c r="F103" s="219" t="str">
        <f>'Перечень'!M96</f>
        <v/>
      </c>
      <c r="G103" s="330"/>
      <c r="H103" s="337">
        <f t="shared" ref="H103:H119" si="19">G103-F103</f>
        <v>0</v>
      </c>
      <c r="I103" s="331" t="s">
        <v>442</v>
      </c>
      <c r="J103" s="332" t="str">
        <f>'Перечень'!O96</f>
        <v/>
      </c>
      <c r="K103" s="333"/>
      <c r="L103" s="334">
        <f t="shared" ref="L103:L119" si="20">K103-J103</f>
        <v>0</v>
      </c>
      <c r="M103" s="225" t="str">
        <f>'Перечень'!P96</f>
        <v/>
      </c>
      <c r="N103" s="336"/>
      <c r="O103" s="337">
        <f t="shared" ref="O103:O119" si="21">N103-M103</f>
        <v>0</v>
      </c>
    </row>
    <row r="104" ht="21.75" customHeight="1">
      <c r="A104" s="14"/>
      <c r="B104" s="14"/>
      <c r="C104" s="328" t="s">
        <v>441</v>
      </c>
      <c r="D104" s="329" t="str">
        <f>'Перечень'!K97</f>
        <v/>
      </c>
      <c r="E104" s="218" t="s">
        <v>373</v>
      </c>
      <c r="F104" s="219" t="str">
        <f>'Перечень'!M97</f>
        <v/>
      </c>
      <c r="G104" s="330"/>
      <c r="H104" s="337">
        <f t="shared" si="19"/>
        <v>0</v>
      </c>
      <c r="I104" s="331" t="s">
        <v>442</v>
      </c>
      <c r="J104" s="332" t="str">
        <f>'Перечень'!O97</f>
        <v/>
      </c>
      <c r="K104" s="333"/>
      <c r="L104" s="334">
        <f t="shared" si="20"/>
        <v>0</v>
      </c>
      <c r="M104" s="225" t="str">
        <f>'Перечень'!P97</f>
        <v/>
      </c>
      <c r="N104" s="336"/>
      <c r="O104" s="337">
        <f t="shared" si="21"/>
        <v>0</v>
      </c>
    </row>
    <row r="105" ht="12.75" customHeight="1">
      <c r="A105" s="327" t="s">
        <v>483</v>
      </c>
      <c r="B105" s="247" t="s">
        <v>484</v>
      </c>
      <c r="C105" s="328" t="s">
        <v>441</v>
      </c>
      <c r="D105" s="329" t="str">
        <f>'Перечень'!K98</f>
        <v/>
      </c>
      <c r="E105" s="218" t="s">
        <v>372</v>
      </c>
      <c r="F105" s="219" t="str">
        <f>'Перечень'!M98</f>
        <v/>
      </c>
      <c r="G105" s="330"/>
      <c r="H105" s="337">
        <f t="shared" si="19"/>
        <v>0</v>
      </c>
      <c r="I105" s="331" t="s">
        <v>442</v>
      </c>
      <c r="J105" s="332" t="str">
        <f>'Перечень'!O98</f>
        <v/>
      </c>
      <c r="K105" s="333"/>
      <c r="L105" s="334">
        <f t="shared" si="20"/>
        <v>0</v>
      </c>
      <c r="M105" s="225" t="str">
        <f>'Перечень'!P98</f>
        <v/>
      </c>
      <c r="N105" s="336"/>
      <c r="O105" s="337">
        <f t="shared" si="21"/>
        <v>0</v>
      </c>
    </row>
    <row r="106" ht="12.75" customHeight="1">
      <c r="A106" s="14"/>
      <c r="B106" s="14"/>
      <c r="C106" s="328" t="s">
        <v>441</v>
      </c>
      <c r="D106" s="329" t="str">
        <f>'Перечень'!K99</f>
        <v/>
      </c>
      <c r="E106" s="218" t="s">
        <v>373</v>
      </c>
      <c r="F106" s="219" t="str">
        <f>'Перечень'!M99</f>
        <v/>
      </c>
      <c r="G106" s="330"/>
      <c r="H106" s="337">
        <f t="shared" si="19"/>
        <v>0</v>
      </c>
      <c r="I106" s="331" t="s">
        <v>442</v>
      </c>
      <c r="J106" s="332" t="str">
        <f>'Перечень'!O99</f>
        <v/>
      </c>
      <c r="K106" s="333"/>
      <c r="L106" s="334">
        <f t="shared" si="20"/>
        <v>0</v>
      </c>
      <c r="M106" s="225" t="str">
        <f>'Перечень'!P99</f>
        <v/>
      </c>
      <c r="N106" s="336"/>
      <c r="O106" s="337">
        <f t="shared" si="21"/>
        <v>0</v>
      </c>
    </row>
    <row r="107" ht="12.75" customHeight="1">
      <c r="A107" s="327" t="s">
        <v>485</v>
      </c>
      <c r="B107" s="247" t="s">
        <v>486</v>
      </c>
      <c r="C107" s="328" t="s">
        <v>441</v>
      </c>
      <c r="D107" s="329" t="str">
        <f>'Перечень'!K100</f>
        <v/>
      </c>
      <c r="E107" s="218" t="s">
        <v>372</v>
      </c>
      <c r="F107" s="219" t="str">
        <f>'Перечень'!M100</f>
        <v/>
      </c>
      <c r="G107" s="330"/>
      <c r="H107" s="337">
        <f t="shared" si="19"/>
        <v>0</v>
      </c>
      <c r="I107" s="331" t="s">
        <v>442</v>
      </c>
      <c r="J107" s="332" t="str">
        <f>'Перечень'!O100</f>
        <v/>
      </c>
      <c r="K107" s="333"/>
      <c r="L107" s="334">
        <f t="shared" si="20"/>
        <v>0</v>
      </c>
      <c r="M107" s="225" t="str">
        <f>'Перечень'!P100</f>
        <v/>
      </c>
      <c r="N107" s="336"/>
      <c r="O107" s="337">
        <f t="shared" si="21"/>
        <v>0</v>
      </c>
    </row>
    <row r="108" ht="12.75" customHeight="1">
      <c r="A108" s="14"/>
      <c r="B108" s="14"/>
      <c r="C108" s="328" t="s">
        <v>441</v>
      </c>
      <c r="D108" s="329" t="str">
        <f>'Перечень'!K101</f>
        <v/>
      </c>
      <c r="E108" s="218" t="s">
        <v>373</v>
      </c>
      <c r="F108" s="219" t="str">
        <f>'Перечень'!M101</f>
        <v/>
      </c>
      <c r="G108" s="330"/>
      <c r="H108" s="337">
        <f t="shared" si="19"/>
        <v>0</v>
      </c>
      <c r="I108" s="331" t="s">
        <v>442</v>
      </c>
      <c r="J108" s="332" t="str">
        <f>'Перечень'!O101</f>
        <v/>
      </c>
      <c r="K108" s="333"/>
      <c r="L108" s="334">
        <f t="shared" si="20"/>
        <v>0</v>
      </c>
      <c r="M108" s="225" t="str">
        <f>'Перечень'!P101</f>
        <v/>
      </c>
      <c r="N108" s="336"/>
      <c r="O108" s="337">
        <f t="shared" si="21"/>
        <v>0</v>
      </c>
    </row>
    <row r="109" ht="12.75" customHeight="1">
      <c r="A109" s="327" t="s">
        <v>487</v>
      </c>
      <c r="B109" s="247" t="s">
        <v>488</v>
      </c>
      <c r="C109" s="328" t="s">
        <v>441</v>
      </c>
      <c r="D109" s="329" t="str">
        <f>'Перечень'!K102</f>
        <v/>
      </c>
      <c r="E109" s="218" t="s">
        <v>372</v>
      </c>
      <c r="F109" s="219" t="str">
        <f>'Перечень'!M102</f>
        <v/>
      </c>
      <c r="G109" s="330"/>
      <c r="H109" s="337">
        <f t="shared" si="19"/>
        <v>0</v>
      </c>
      <c r="I109" s="331" t="s">
        <v>442</v>
      </c>
      <c r="J109" s="332" t="str">
        <f>'Перечень'!O102</f>
        <v/>
      </c>
      <c r="K109" s="333"/>
      <c r="L109" s="334">
        <f t="shared" si="20"/>
        <v>0</v>
      </c>
      <c r="M109" s="225" t="str">
        <f>'Перечень'!P102</f>
        <v/>
      </c>
      <c r="N109" s="336"/>
      <c r="O109" s="337">
        <f t="shared" si="21"/>
        <v>0</v>
      </c>
    </row>
    <row r="110" ht="12.75" customHeight="1">
      <c r="A110" s="14"/>
      <c r="B110" s="14"/>
      <c r="C110" s="328" t="s">
        <v>441</v>
      </c>
      <c r="D110" s="329" t="str">
        <f>'Перечень'!K103</f>
        <v/>
      </c>
      <c r="E110" s="218" t="s">
        <v>373</v>
      </c>
      <c r="F110" s="219" t="str">
        <f>'Перечень'!M103</f>
        <v/>
      </c>
      <c r="G110" s="330"/>
      <c r="H110" s="337">
        <f t="shared" si="19"/>
        <v>0</v>
      </c>
      <c r="I110" s="331" t="s">
        <v>442</v>
      </c>
      <c r="J110" s="332" t="str">
        <f>'Перечень'!O103</f>
        <v/>
      </c>
      <c r="K110" s="333"/>
      <c r="L110" s="334">
        <f t="shared" si="20"/>
        <v>0</v>
      </c>
      <c r="M110" s="225" t="str">
        <f>'Перечень'!P103</f>
        <v/>
      </c>
      <c r="N110" s="336"/>
      <c r="O110" s="337">
        <f t="shared" si="21"/>
        <v>0</v>
      </c>
    </row>
    <row r="111" ht="12.75" customHeight="1">
      <c r="A111" s="327" t="s">
        <v>487</v>
      </c>
      <c r="B111" s="247" t="s">
        <v>489</v>
      </c>
      <c r="C111" s="328" t="s">
        <v>441</v>
      </c>
      <c r="D111" s="329" t="str">
        <f>'Перечень'!K104</f>
        <v/>
      </c>
      <c r="E111" s="218" t="s">
        <v>372</v>
      </c>
      <c r="F111" s="219" t="str">
        <f>'Перечень'!M104</f>
        <v/>
      </c>
      <c r="G111" s="330"/>
      <c r="H111" s="337">
        <f t="shared" si="19"/>
        <v>0</v>
      </c>
      <c r="I111" s="331" t="s">
        <v>442</v>
      </c>
      <c r="J111" s="332" t="str">
        <f>'Перечень'!O104</f>
        <v/>
      </c>
      <c r="K111" s="333"/>
      <c r="L111" s="334">
        <f t="shared" si="20"/>
        <v>0</v>
      </c>
      <c r="M111" s="225" t="str">
        <f>'Перечень'!P104</f>
        <v/>
      </c>
      <c r="N111" s="336"/>
      <c r="O111" s="337">
        <f t="shared" si="21"/>
        <v>0</v>
      </c>
    </row>
    <row r="112" ht="12.75" customHeight="1">
      <c r="A112" s="14"/>
      <c r="B112" s="14"/>
      <c r="C112" s="328" t="s">
        <v>441</v>
      </c>
      <c r="D112" s="329" t="str">
        <f>'Перечень'!K105</f>
        <v/>
      </c>
      <c r="E112" s="218" t="s">
        <v>373</v>
      </c>
      <c r="F112" s="219" t="str">
        <f>'Перечень'!M105</f>
        <v/>
      </c>
      <c r="G112" s="330"/>
      <c r="H112" s="337">
        <f t="shared" si="19"/>
        <v>0</v>
      </c>
      <c r="I112" s="331" t="s">
        <v>442</v>
      </c>
      <c r="J112" s="332" t="str">
        <f>'Перечень'!O105</f>
        <v/>
      </c>
      <c r="K112" s="333"/>
      <c r="L112" s="334">
        <f t="shared" si="20"/>
        <v>0</v>
      </c>
      <c r="M112" s="225" t="str">
        <f>'Перечень'!P105</f>
        <v/>
      </c>
      <c r="N112" s="336"/>
      <c r="O112" s="337">
        <f t="shared" si="21"/>
        <v>0</v>
      </c>
    </row>
    <row r="113" ht="12.75" customHeight="1">
      <c r="A113" s="327" t="s">
        <v>490</v>
      </c>
      <c r="B113" s="247" t="s">
        <v>428</v>
      </c>
      <c r="C113" s="328" t="s">
        <v>441</v>
      </c>
      <c r="D113" s="329" t="str">
        <f>'Перечень'!K106</f>
        <v/>
      </c>
      <c r="E113" s="218" t="s">
        <v>372</v>
      </c>
      <c r="F113" s="219" t="str">
        <f>'Перечень'!M106</f>
        <v/>
      </c>
      <c r="G113" s="330"/>
      <c r="H113" s="337">
        <f t="shared" si="19"/>
        <v>0</v>
      </c>
      <c r="I113" s="331" t="s">
        <v>442</v>
      </c>
      <c r="J113" s="332" t="str">
        <f>'Перечень'!O106</f>
        <v/>
      </c>
      <c r="K113" s="333"/>
      <c r="L113" s="334">
        <f t="shared" si="20"/>
        <v>0</v>
      </c>
      <c r="M113" s="225" t="str">
        <f>'Перечень'!P106</f>
        <v/>
      </c>
      <c r="N113" s="336"/>
      <c r="O113" s="337">
        <f t="shared" si="21"/>
        <v>0</v>
      </c>
    </row>
    <row r="114" ht="12.75" customHeight="1">
      <c r="A114" s="14"/>
      <c r="B114" s="14"/>
      <c r="C114" s="328" t="s">
        <v>441</v>
      </c>
      <c r="D114" s="329" t="str">
        <f>'Перечень'!K107</f>
        <v/>
      </c>
      <c r="E114" s="218" t="s">
        <v>373</v>
      </c>
      <c r="F114" s="219" t="str">
        <f>'Перечень'!M107</f>
        <v/>
      </c>
      <c r="G114" s="330"/>
      <c r="H114" s="337">
        <f t="shared" si="19"/>
        <v>0</v>
      </c>
      <c r="I114" s="331" t="s">
        <v>442</v>
      </c>
      <c r="J114" s="332" t="str">
        <f>'Перечень'!O107</f>
        <v/>
      </c>
      <c r="K114" s="333"/>
      <c r="L114" s="334">
        <f t="shared" si="20"/>
        <v>0</v>
      </c>
      <c r="M114" s="225" t="str">
        <f>'Перечень'!P107</f>
        <v/>
      </c>
      <c r="N114" s="336"/>
      <c r="O114" s="337">
        <f t="shared" si="21"/>
        <v>0</v>
      </c>
    </row>
    <row r="115" ht="12.75" customHeight="1">
      <c r="A115" s="327" t="s">
        <v>491</v>
      </c>
      <c r="B115" s="247" t="s">
        <v>428</v>
      </c>
      <c r="C115" s="328" t="s">
        <v>441</v>
      </c>
      <c r="D115" s="329" t="str">
        <f>'Перечень'!K108</f>
        <v/>
      </c>
      <c r="E115" s="218" t="s">
        <v>372</v>
      </c>
      <c r="F115" s="219" t="str">
        <f>'Перечень'!M108</f>
        <v/>
      </c>
      <c r="G115" s="330"/>
      <c r="H115" s="337">
        <f t="shared" si="19"/>
        <v>0</v>
      </c>
      <c r="I115" s="331" t="s">
        <v>442</v>
      </c>
      <c r="J115" s="332" t="str">
        <f>'Перечень'!O108</f>
        <v/>
      </c>
      <c r="K115" s="333"/>
      <c r="L115" s="334">
        <f t="shared" si="20"/>
        <v>0</v>
      </c>
      <c r="M115" s="225" t="str">
        <f>'Перечень'!P108</f>
        <v/>
      </c>
      <c r="N115" s="336"/>
      <c r="O115" s="337">
        <f t="shared" si="21"/>
        <v>0</v>
      </c>
    </row>
    <row r="116" ht="12.75" customHeight="1">
      <c r="A116" s="14"/>
      <c r="B116" s="14"/>
      <c r="C116" s="328" t="s">
        <v>441</v>
      </c>
      <c r="D116" s="329" t="str">
        <f>'Перечень'!K109</f>
        <v/>
      </c>
      <c r="E116" s="218" t="s">
        <v>373</v>
      </c>
      <c r="F116" s="219" t="str">
        <f>'Перечень'!M109</f>
        <v/>
      </c>
      <c r="G116" s="330"/>
      <c r="H116" s="337">
        <f t="shared" si="19"/>
        <v>0</v>
      </c>
      <c r="I116" s="331" t="s">
        <v>442</v>
      </c>
      <c r="J116" s="332" t="str">
        <f>'Перечень'!O109</f>
        <v/>
      </c>
      <c r="K116" s="333"/>
      <c r="L116" s="334">
        <f t="shared" si="20"/>
        <v>0</v>
      </c>
      <c r="M116" s="225" t="str">
        <f>'Перечень'!P109</f>
        <v/>
      </c>
      <c r="N116" s="336"/>
      <c r="O116" s="337">
        <f t="shared" si="21"/>
        <v>0</v>
      </c>
    </row>
    <row r="117" ht="12.75" customHeight="1">
      <c r="A117" s="385" t="s">
        <v>492</v>
      </c>
      <c r="B117" s="147"/>
      <c r="C117" s="386"/>
      <c r="D117" s="387"/>
      <c r="E117" s="388" t="s">
        <v>372</v>
      </c>
      <c r="F117" s="221">
        <f t="shared" ref="F117:G117" si="22">F103+F105+F107+F109+F111+F113+F115</f>
        <v>0</v>
      </c>
      <c r="G117" s="221">
        <f t="shared" si="22"/>
        <v>0</v>
      </c>
      <c r="H117" s="221">
        <f t="shared" si="19"/>
        <v>0</v>
      </c>
      <c r="I117" s="388" t="s">
        <v>434</v>
      </c>
      <c r="J117" s="391">
        <f t="shared" ref="J117:K117" si="23">J103+J105+J107+J109+J111+J113+J115</f>
        <v>0</v>
      </c>
      <c r="K117" s="391">
        <f t="shared" si="23"/>
        <v>0</v>
      </c>
      <c r="L117" s="391">
        <f t="shared" si="20"/>
        <v>0</v>
      </c>
      <c r="M117" s="221">
        <f t="shared" ref="M117:N117" si="24">M103+M105+M107+M109+M111+M113+M115</f>
        <v>0</v>
      </c>
      <c r="N117" s="221">
        <f t="shared" si="24"/>
        <v>0</v>
      </c>
      <c r="O117" s="221">
        <f t="shared" si="21"/>
        <v>0</v>
      </c>
    </row>
    <row r="118" ht="12.75" customHeight="1">
      <c r="A118" s="293"/>
      <c r="B118" s="294"/>
      <c r="C118" s="386"/>
      <c r="D118" s="387"/>
      <c r="E118" s="388" t="s">
        <v>373</v>
      </c>
      <c r="F118" s="221">
        <f t="shared" ref="F118:G118" si="25">F104+F106+F108+F110+F112+F114+F116</f>
        <v>0</v>
      </c>
      <c r="G118" s="221">
        <f t="shared" si="25"/>
        <v>0</v>
      </c>
      <c r="H118" s="221">
        <f t="shared" si="19"/>
        <v>0</v>
      </c>
      <c r="I118" s="392"/>
      <c r="J118" s="391">
        <f t="shared" ref="J118:K118" si="26">J104+J106+J108+J110+J112+J114+J116</f>
        <v>0</v>
      </c>
      <c r="K118" s="391">
        <f t="shared" si="26"/>
        <v>0</v>
      </c>
      <c r="L118" s="391">
        <f t="shared" si="20"/>
        <v>0</v>
      </c>
      <c r="M118" s="221">
        <f t="shared" ref="M118:N118" si="27">M104+M106+M108+M110+M112+M114+M116</f>
        <v>0</v>
      </c>
      <c r="N118" s="221">
        <f t="shared" si="27"/>
        <v>0</v>
      </c>
      <c r="O118" s="221">
        <f t="shared" si="21"/>
        <v>0</v>
      </c>
    </row>
    <row r="119" ht="12.75" customHeight="1">
      <c r="A119" s="152"/>
      <c r="B119" s="153"/>
      <c r="C119" s="386"/>
      <c r="D119" s="394"/>
      <c r="E119" s="392" t="s">
        <v>437</v>
      </c>
      <c r="F119" s="337">
        <f t="shared" ref="F119:G119" si="28">F117+F118</f>
        <v>0</v>
      </c>
      <c r="G119" s="337">
        <f t="shared" si="28"/>
        <v>0</v>
      </c>
      <c r="H119" s="337">
        <f t="shared" si="19"/>
        <v>0</v>
      </c>
      <c r="I119" s="392"/>
      <c r="J119" s="334">
        <f t="shared" ref="J119:K119" si="29">J117+J118</f>
        <v>0</v>
      </c>
      <c r="K119" s="334">
        <f t="shared" si="29"/>
        <v>0</v>
      </c>
      <c r="L119" s="334">
        <f t="shared" si="20"/>
        <v>0</v>
      </c>
      <c r="M119" s="337">
        <f t="shared" ref="M119:N119" si="30">M117+M118</f>
        <v>0</v>
      </c>
      <c r="N119" s="337">
        <f t="shared" si="30"/>
        <v>0</v>
      </c>
      <c r="O119" s="337">
        <f t="shared" si="21"/>
        <v>0</v>
      </c>
    </row>
    <row r="120" ht="12.75" customHeight="1">
      <c r="A120" s="396" t="s">
        <v>493</v>
      </c>
      <c r="B120" s="397" t="s">
        <v>444</v>
      </c>
      <c r="C120" s="354"/>
      <c r="D120" s="355"/>
      <c r="E120" s="356"/>
      <c r="F120" s="357"/>
      <c r="G120" s="357"/>
      <c r="H120" s="358"/>
      <c r="I120" s="359"/>
      <c r="J120" s="360"/>
      <c r="K120" s="360"/>
      <c r="L120" s="360"/>
      <c r="M120" s="361"/>
      <c r="N120" s="361"/>
      <c r="O120" s="361"/>
    </row>
    <row r="121" ht="12.75" customHeight="1">
      <c r="A121" s="14"/>
      <c r="B121" s="14"/>
      <c r="C121" s="362"/>
      <c r="D121" s="363"/>
      <c r="E121" s="364"/>
      <c r="F121" s="365"/>
      <c r="G121" s="365"/>
      <c r="H121" s="366"/>
      <c r="I121" s="367"/>
      <c r="J121" s="368"/>
      <c r="K121" s="368"/>
      <c r="L121" s="368"/>
      <c r="M121" s="369"/>
      <c r="N121" s="369"/>
      <c r="O121" s="369"/>
    </row>
    <row r="122" ht="12.75" customHeight="1">
      <c r="A122" s="327" t="s">
        <v>494</v>
      </c>
      <c r="B122" s="247" t="s">
        <v>495</v>
      </c>
      <c r="C122" s="328" t="s">
        <v>441</v>
      </c>
      <c r="D122" s="329" t="str">
        <f>'Перечень'!K115</f>
        <v/>
      </c>
      <c r="E122" s="218" t="s">
        <v>372</v>
      </c>
      <c r="F122" s="219" t="str">
        <f>'Перечень'!M115</f>
        <v/>
      </c>
      <c r="G122" s="330"/>
      <c r="H122" s="337">
        <f t="shared" ref="H122:H136" si="31">G122-F122</f>
        <v>0</v>
      </c>
      <c r="I122" s="331" t="s">
        <v>442</v>
      </c>
      <c r="J122" s="332" t="str">
        <f>'Перечень'!O115</f>
        <v/>
      </c>
      <c r="K122" s="333"/>
      <c r="L122" s="334">
        <f t="shared" ref="L122:L136" si="32">K122-J122</f>
        <v>0</v>
      </c>
      <c r="M122" s="225" t="str">
        <f>'Перечень'!P115</f>
        <v/>
      </c>
      <c r="N122" s="336"/>
      <c r="O122" s="337">
        <f t="shared" ref="O122:O136" si="33">N122-M122</f>
        <v>0</v>
      </c>
    </row>
    <row r="123" ht="12.75" customHeight="1">
      <c r="A123" s="14"/>
      <c r="B123" s="14"/>
      <c r="C123" s="328" t="s">
        <v>441</v>
      </c>
      <c r="D123" s="329" t="str">
        <f>'Перечень'!K116</f>
        <v/>
      </c>
      <c r="E123" s="218" t="s">
        <v>373</v>
      </c>
      <c r="F123" s="219" t="str">
        <f>'Перечень'!M116</f>
        <v/>
      </c>
      <c r="G123" s="330"/>
      <c r="H123" s="337">
        <f t="shared" si="31"/>
        <v>0</v>
      </c>
      <c r="I123" s="331" t="s">
        <v>442</v>
      </c>
      <c r="J123" s="332" t="str">
        <f>'Перечень'!O116</f>
        <v/>
      </c>
      <c r="K123" s="333"/>
      <c r="L123" s="334">
        <f t="shared" si="32"/>
        <v>0</v>
      </c>
      <c r="M123" s="225" t="str">
        <f>'Перечень'!P116</f>
        <v/>
      </c>
      <c r="N123" s="336"/>
      <c r="O123" s="337">
        <f t="shared" si="33"/>
        <v>0</v>
      </c>
    </row>
    <row r="124" ht="12.75" customHeight="1">
      <c r="A124" s="327" t="s">
        <v>496</v>
      </c>
      <c r="B124" s="247" t="s">
        <v>497</v>
      </c>
      <c r="C124" s="328" t="s">
        <v>441</v>
      </c>
      <c r="D124" s="329" t="str">
        <f>'Перечень'!K117</f>
        <v/>
      </c>
      <c r="E124" s="218" t="s">
        <v>372</v>
      </c>
      <c r="F124" s="219" t="str">
        <f>'Перечень'!M117</f>
        <v/>
      </c>
      <c r="G124" s="330"/>
      <c r="H124" s="337">
        <f t="shared" si="31"/>
        <v>0</v>
      </c>
      <c r="I124" s="331" t="s">
        <v>442</v>
      </c>
      <c r="J124" s="332" t="str">
        <f>'Перечень'!O117</f>
        <v/>
      </c>
      <c r="K124" s="333"/>
      <c r="L124" s="334">
        <f t="shared" si="32"/>
        <v>0</v>
      </c>
      <c r="M124" s="225" t="str">
        <f>'Перечень'!P117</f>
        <v/>
      </c>
      <c r="N124" s="336"/>
      <c r="O124" s="337">
        <f t="shared" si="33"/>
        <v>0</v>
      </c>
    </row>
    <row r="125" ht="12.75" customHeight="1">
      <c r="A125" s="14"/>
      <c r="B125" s="14"/>
      <c r="C125" s="328" t="s">
        <v>441</v>
      </c>
      <c r="D125" s="329" t="str">
        <f>'Перечень'!K118</f>
        <v/>
      </c>
      <c r="E125" s="218" t="s">
        <v>373</v>
      </c>
      <c r="F125" s="219" t="str">
        <f>'Перечень'!M118</f>
        <v/>
      </c>
      <c r="G125" s="330"/>
      <c r="H125" s="337">
        <f t="shared" si="31"/>
        <v>0</v>
      </c>
      <c r="I125" s="331" t="s">
        <v>442</v>
      </c>
      <c r="J125" s="332" t="str">
        <f>'Перечень'!O118</f>
        <v/>
      </c>
      <c r="K125" s="333"/>
      <c r="L125" s="334">
        <f t="shared" si="32"/>
        <v>0</v>
      </c>
      <c r="M125" s="225" t="str">
        <f>'Перечень'!P118</f>
        <v/>
      </c>
      <c r="N125" s="336"/>
      <c r="O125" s="337">
        <f t="shared" si="33"/>
        <v>0</v>
      </c>
    </row>
    <row r="126" ht="12.75" customHeight="1">
      <c r="A126" s="327" t="s">
        <v>498</v>
      </c>
      <c r="B126" s="247" t="s">
        <v>486</v>
      </c>
      <c r="C126" s="328" t="s">
        <v>441</v>
      </c>
      <c r="D126" s="329" t="str">
        <f>'Перечень'!K119</f>
        <v/>
      </c>
      <c r="E126" s="218" t="s">
        <v>372</v>
      </c>
      <c r="F126" s="219" t="str">
        <f>'Перечень'!M119</f>
        <v/>
      </c>
      <c r="G126" s="330"/>
      <c r="H126" s="337">
        <f t="shared" si="31"/>
        <v>0</v>
      </c>
      <c r="I126" s="331" t="s">
        <v>442</v>
      </c>
      <c r="J126" s="332" t="str">
        <f>'Перечень'!O119</f>
        <v/>
      </c>
      <c r="K126" s="333"/>
      <c r="L126" s="334">
        <f t="shared" si="32"/>
        <v>0</v>
      </c>
      <c r="M126" s="225" t="str">
        <f>'Перечень'!P119</f>
        <v/>
      </c>
      <c r="N126" s="336"/>
      <c r="O126" s="337">
        <f t="shared" si="33"/>
        <v>0</v>
      </c>
    </row>
    <row r="127" ht="12.75" customHeight="1">
      <c r="A127" s="14"/>
      <c r="B127" s="14"/>
      <c r="C127" s="328" t="s">
        <v>441</v>
      </c>
      <c r="D127" s="329" t="str">
        <f>'Перечень'!K120</f>
        <v/>
      </c>
      <c r="E127" s="218" t="s">
        <v>373</v>
      </c>
      <c r="F127" s="219" t="str">
        <f>'Перечень'!M120</f>
        <v/>
      </c>
      <c r="G127" s="330"/>
      <c r="H127" s="337">
        <f t="shared" si="31"/>
        <v>0</v>
      </c>
      <c r="I127" s="331" t="s">
        <v>442</v>
      </c>
      <c r="J127" s="332" t="str">
        <f>'Перечень'!O120</f>
        <v/>
      </c>
      <c r="K127" s="333"/>
      <c r="L127" s="334">
        <f t="shared" si="32"/>
        <v>0</v>
      </c>
      <c r="M127" s="225" t="str">
        <f>'Перечень'!P120</f>
        <v/>
      </c>
      <c r="N127" s="336"/>
      <c r="O127" s="337">
        <f t="shared" si="33"/>
        <v>0</v>
      </c>
    </row>
    <row r="128" ht="12.75" customHeight="1">
      <c r="A128" s="327" t="s">
        <v>499</v>
      </c>
      <c r="B128" s="247" t="s">
        <v>500</v>
      </c>
      <c r="C128" s="328" t="s">
        <v>441</v>
      </c>
      <c r="D128" s="329" t="str">
        <f>'Перечень'!K121</f>
        <v/>
      </c>
      <c r="E128" s="218" t="s">
        <v>372</v>
      </c>
      <c r="F128" s="219" t="str">
        <f>'Перечень'!M121</f>
        <v/>
      </c>
      <c r="G128" s="330"/>
      <c r="H128" s="337">
        <f t="shared" si="31"/>
        <v>0</v>
      </c>
      <c r="I128" s="331" t="s">
        <v>442</v>
      </c>
      <c r="J128" s="332" t="str">
        <f>'Перечень'!O121</f>
        <v/>
      </c>
      <c r="K128" s="333"/>
      <c r="L128" s="334">
        <f t="shared" si="32"/>
        <v>0</v>
      </c>
      <c r="M128" s="225" t="str">
        <f>'Перечень'!P121</f>
        <v/>
      </c>
      <c r="N128" s="336"/>
      <c r="O128" s="337">
        <f t="shared" si="33"/>
        <v>0</v>
      </c>
    </row>
    <row r="129" ht="12.75" customHeight="1">
      <c r="A129" s="14"/>
      <c r="B129" s="14"/>
      <c r="C129" s="328" t="s">
        <v>441</v>
      </c>
      <c r="D129" s="329" t="str">
        <f>'Перечень'!K122</f>
        <v/>
      </c>
      <c r="E129" s="218" t="s">
        <v>373</v>
      </c>
      <c r="F129" s="219" t="str">
        <f>'Перечень'!M122</f>
        <v/>
      </c>
      <c r="G129" s="330"/>
      <c r="H129" s="337">
        <f t="shared" si="31"/>
        <v>0</v>
      </c>
      <c r="I129" s="331" t="s">
        <v>442</v>
      </c>
      <c r="J129" s="332" t="str">
        <f>'Перечень'!O122</f>
        <v/>
      </c>
      <c r="K129" s="333"/>
      <c r="L129" s="334">
        <f t="shared" si="32"/>
        <v>0</v>
      </c>
      <c r="M129" s="225" t="str">
        <f>'Перечень'!P122</f>
        <v/>
      </c>
      <c r="N129" s="336"/>
      <c r="O129" s="337">
        <f t="shared" si="33"/>
        <v>0</v>
      </c>
    </row>
    <row r="130" ht="12.75" customHeight="1">
      <c r="A130" s="327" t="s">
        <v>501</v>
      </c>
      <c r="B130" s="247" t="s">
        <v>502</v>
      </c>
      <c r="C130" s="328" t="s">
        <v>441</v>
      </c>
      <c r="D130" s="329" t="str">
        <f>'Перечень'!K123</f>
        <v/>
      </c>
      <c r="E130" s="218" t="s">
        <v>372</v>
      </c>
      <c r="F130" s="219" t="str">
        <f>'Перечень'!M123</f>
        <v/>
      </c>
      <c r="G130" s="330"/>
      <c r="H130" s="337">
        <f t="shared" si="31"/>
        <v>0</v>
      </c>
      <c r="I130" s="331" t="s">
        <v>442</v>
      </c>
      <c r="J130" s="332" t="str">
        <f>'Перечень'!O123</f>
        <v/>
      </c>
      <c r="K130" s="333"/>
      <c r="L130" s="334">
        <f t="shared" si="32"/>
        <v>0</v>
      </c>
      <c r="M130" s="225" t="str">
        <f>'Перечень'!P123</f>
        <v/>
      </c>
      <c r="N130" s="336"/>
      <c r="O130" s="337">
        <f t="shared" si="33"/>
        <v>0</v>
      </c>
    </row>
    <row r="131" ht="12.75" customHeight="1">
      <c r="A131" s="14"/>
      <c r="B131" s="14"/>
      <c r="C131" s="328" t="s">
        <v>441</v>
      </c>
      <c r="D131" s="329" t="str">
        <f>'Перечень'!K124</f>
        <v/>
      </c>
      <c r="E131" s="218" t="s">
        <v>373</v>
      </c>
      <c r="F131" s="219" t="str">
        <f>'Перечень'!M124</f>
        <v/>
      </c>
      <c r="G131" s="330"/>
      <c r="H131" s="337">
        <f t="shared" si="31"/>
        <v>0</v>
      </c>
      <c r="I131" s="331" t="s">
        <v>442</v>
      </c>
      <c r="J131" s="332" t="str">
        <f>'Перечень'!O124</f>
        <v/>
      </c>
      <c r="K131" s="333"/>
      <c r="L131" s="334">
        <f t="shared" si="32"/>
        <v>0</v>
      </c>
      <c r="M131" s="225" t="str">
        <f>'Перечень'!P124</f>
        <v/>
      </c>
      <c r="N131" s="336"/>
      <c r="O131" s="337">
        <f t="shared" si="33"/>
        <v>0</v>
      </c>
    </row>
    <row r="132" ht="12.75" customHeight="1">
      <c r="A132" s="327" t="s">
        <v>503</v>
      </c>
      <c r="B132" s="247" t="s">
        <v>428</v>
      </c>
      <c r="C132" s="328" t="s">
        <v>441</v>
      </c>
      <c r="D132" s="329" t="str">
        <f>'Перечень'!K125</f>
        <v/>
      </c>
      <c r="E132" s="218" t="s">
        <v>372</v>
      </c>
      <c r="F132" s="219" t="str">
        <f>'Перечень'!M125</f>
        <v/>
      </c>
      <c r="G132" s="330"/>
      <c r="H132" s="337">
        <f t="shared" si="31"/>
        <v>0</v>
      </c>
      <c r="I132" s="331" t="s">
        <v>442</v>
      </c>
      <c r="J132" s="332" t="str">
        <f>'Перечень'!O125</f>
        <v/>
      </c>
      <c r="K132" s="333"/>
      <c r="L132" s="334">
        <f t="shared" si="32"/>
        <v>0</v>
      </c>
      <c r="M132" s="225" t="str">
        <f>'Перечень'!P125</f>
        <v/>
      </c>
      <c r="N132" s="336"/>
      <c r="O132" s="337">
        <f t="shared" si="33"/>
        <v>0</v>
      </c>
    </row>
    <row r="133" ht="12.75" customHeight="1">
      <c r="A133" s="14"/>
      <c r="B133" s="14"/>
      <c r="C133" s="328" t="s">
        <v>441</v>
      </c>
      <c r="D133" s="329" t="str">
        <f>'Перечень'!K126</f>
        <v/>
      </c>
      <c r="E133" s="218" t="s">
        <v>373</v>
      </c>
      <c r="F133" s="219" t="str">
        <f>'Перечень'!M126</f>
        <v/>
      </c>
      <c r="G133" s="330"/>
      <c r="H133" s="337">
        <f t="shared" si="31"/>
        <v>0</v>
      </c>
      <c r="I133" s="331" t="s">
        <v>442</v>
      </c>
      <c r="J133" s="332" t="str">
        <f>'Перечень'!O126</f>
        <v/>
      </c>
      <c r="K133" s="333"/>
      <c r="L133" s="334">
        <f t="shared" si="32"/>
        <v>0</v>
      </c>
      <c r="M133" s="225" t="str">
        <f>'Перечень'!P126</f>
        <v/>
      </c>
      <c r="N133" s="336"/>
      <c r="O133" s="337">
        <f t="shared" si="33"/>
        <v>0</v>
      </c>
    </row>
    <row r="134" ht="12.75" customHeight="1">
      <c r="A134" s="385" t="s">
        <v>504</v>
      </c>
      <c r="B134" s="147"/>
      <c r="C134" s="386"/>
      <c r="D134" s="387"/>
      <c r="E134" s="388" t="s">
        <v>372</v>
      </c>
      <c r="F134" s="221">
        <f t="shared" ref="F134:G134" si="34">F122+F124+F126+F128+F130+F132</f>
        <v>0</v>
      </c>
      <c r="G134" s="221">
        <f t="shared" si="34"/>
        <v>0</v>
      </c>
      <c r="H134" s="221">
        <f t="shared" si="31"/>
        <v>0</v>
      </c>
      <c r="I134" s="388" t="s">
        <v>434</v>
      </c>
      <c r="J134" s="391">
        <f t="shared" ref="J134:K134" si="35">J122+J124+J126+J128+J130+J132</f>
        <v>0</v>
      </c>
      <c r="K134" s="391">
        <f t="shared" si="35"/>
        <v>0</v>
      </c>
      <c r="L134" s="391">
        <f t="shared" si="32"/>
        <v>0</v>
      </c>
      <c r="M134" s="221">
        <f t="shared" ref="M134:N134" si="36">M122+M124+M126+M128+M130+M132</f>
        <v>0</v>
      </c>
      <c r="N134" s="221">
        <f t="shared" si="36"/>
        <v>0</v>
      </c>
      <c r="O134" s="221">
        <f t="shared" si="33"/>
        <v>0</v>
      </c>
    </row>
    <row r="135" ht="12.75" customHeight="1">
      <c r="A135" s="293"/>
      <c r="B135" s="294"/>
      <c r="C135" s="386"/>
      <c r="D135" s="387"/>
      <c r="E135" s="388" t="s">
        <v>373</v>
      </c>
      <c r="F135" s="221">
        <f t="shared" ref="F135:G135" si="37">F123+F125+F127+F129+F131+F133</f>
        <v>0</v>
      </c>
      <c r="G135" s="221">
        <f t="shared" si="37"/>
        <v>0</v>
      </c>
      <c r="H135" s="221">
        <f t="shared" si="31"/>
        <v>0</v>
      </c>
      <c r="I135" s="392"/>
      <c r="J135" s="391">
        <f t="shared" ref="J135:K135" si="38">J123+J125+J127+J129+J131+J133</f>
        <v>0</v>
      </c>
      <c r="K135" s="391">
        <f t="shared" si="38"/>
        <v>0</v>
      </c>
      <c r="L135" s="391">
        <f t="shared" si="32"/>
        <v>0</v>
      </c>
      <c r="M135" s="221">
        <f t="shared" ref="M135:N135" si="39">M123+M125+M127+M129+M131+M133</f>
        <v>0</v>
      </c>
      <c r="N135" s="221">
        <f t="shared" si="39"/>
        <v>0</v>
      </c>
      <c r="O135" s="221">
        <f t="shared" si="33"/>
        <v>0</v>
      </c>
    </row>
    <row r="136" ht="12.75" customHeight="1">
      <c r="A136" s="152"/>
      <c r="B136" s="153"/>
      <c r="C136" s="386"/>
      <c r="D136" s="394"/>
      <c r="E136" s="392" t="s">
        <v>437</v>
      </c>
      <c r="F136" s="337">
        <f t="shared" ref="F136:G136" si="40">F134+F135</f>
        <v>0</v>
      </c>
      <c r="G136" s="337">
        <f t="shared" si="40"/>
        <v>0</v>
      </c>
      <c r="H136" s="337">
        <f t="shared" si="31"/>
        <v>0</v>
      </c>
      <c r="I136" s="392"/>
      <c r="J136" s="334">
        <f t="shared" ref="J136:K136" si="41">J134+J135</f>
        <v>0</v>
      </c>
      <c r="K136" s="334">
        <f t="shared" si="41"/>
        <v>0</v>
      </c>
      <c r="L136" s="334">
        <f t="shared" si="32"/>
        <v>0</v>
      </c>
      <c r="M136" s="337">
        <f t="shared" ref="M136:N136" si="42">M134+M135</f>
        <v>0</v>
      </c>
      <c r="N136" s="337">
        <f t="shared" si="42"/>
        <v>0</v>
      </c>
      <c r="O136" s="337">
        <f t="shared" si="33"/>
        <v>0</v>
      </c>
    </row>
    <row r="137" ht="12.75" customHeight="1">
      <c r="A137" s="396" t="s">
        <v>505</v>
      </c>
      <c r="B137" s="397" t="s">
        <v>506</v>
      </c>
      <c r="C137" s="354"/>
      <c r="D137" s="355"/>
      <c r="E137" s="356"/>
      <c r="F137" s="357"/>
      <c r="G137" s="357"/>
      <c r="H137" s="358"/>
      <c r="I137" s="359"/>
      <c r="J137" s="360"/>
      <c r="K137" s="360"/>
      <c r="L137" s="360"/>
      <c r="M137" s="361"/>
      <c r="N137" s="361"/>
      <c r="O137" s="361"/>
    </row>
    <row r="138" ht="12.75" customHeight="1">
      <c r="A138" s="14"/>
      <c r="B138" s="14"/>
      <c r="C138" s="362"/>
      <c r="D138" s="363"/>
      <c r="E138" s="364"/>
      <c r="F138" s="365"/>
      <c r="G138" s="365"/>
      <c r="H138" s="366"/>
      <c r="I138" s="367"/>
      <c r="J138" s="368"/>
      <c r="K138" s="368"/>
      <c r="L138" s="368"/>
      <c r="M138" s="369"/>
      <c r="N138" s="369"/>
      <c r="O138" s="369"/>
    </row>
    <row r="139" ht="24.0" customHeight="1">
      <c r="A139" s="327" t="s">
        <v>507</v>
      </c>
      <c r="B139" s="247" t="s">
        <v>508</v>
      </c>
      <c r="C139" s="328" t="s">
        <v>441</v>
      </c>
      <c r="D139" s="329" t="str">
        <f>'Перечень'!K132</f>
        <v/>
      </c>
      <c r="E139" s="218" t="s">
        <v>372</v>
      </c>
      <c r="F139" s="219" t="str">
        <f>'Перечень'!M132</f>
        <v/>
      </c>
      <c r="G139" s="330"/>
      <c r="H139" s="337">
        <f t="shared" ref="H139:H163" si="43">G139-F139</f>
        <v>0</v>
      </c>
      <c r="I139" s="328" t="s">
        <v>447</v>
      </c>
      <c r="J139" s="339" t="str">
        <f>'Перечень'!O132</f>
        <v/>
      </c>
      <c r="K139" s="340"/>
      <c r="L139" s="341">
        <f t="shared" ref="L139:L163" si="44">K139-J139</f>
        <v>0</v>
      </c>
      <c r="M139" s="225" t="str">
        <f>'Перечень'!P132</f>
        <v/>
      </c>
      <c r="N139" s="336"/>
      <c r="O139" s="337">
        <f t="shared" ref="O139:O163" si="45">N139-M139</f>
        <v>0</v>
      </c>
    </row>
    <row r="140" ht="22.5" customHeight="1">
      <c r="A140" s="14"/>
      <c r="B140" s="14"/>
      <c r="C140" s="328" t="s">
        <v>441</v>
      </c>
      <c r="D140" s="329" t="str">
        <f>'Перечень'!K133</f>
        <v/>
      </c>
      <c r="E140" s="218" t="s">
        <v>373</v>
      </c>
      <c r="F140" s="219" t="str">
        <f>'Перечень'!M133</f>
        <v/>
      </c>
      <c r="G140" s="330"/>
      <c r="H140" s="337">
        <f t="shared" si="43"/>
        <v>0</v>
      </c>
      <c r="I140" s="328" t="s">
        <v>447</v>
      </c>
      <c r="J140" s="339" t="str">
        <f>'Перечень'!O133</f>
        <v/>
      </c>
      <c r="K140" s="340"/>
      <c r="L140" s="341">
        <f t="shared" si="44"/>
        <v>0</v>
      </c>
      <c r="M140" s="225" t="str">
        <f>'Перечень'!P133</f>
        <v/>
      </c>
      <c r="N140" s="336"/>
      <c r="O140" s="337">
        <f t="shared" si="45"/>
        <v>0</v>
      </c>
    </row>
    <row r="141" ht="12.75" customHeight="1">
      <c r="A141" s="327" t="s">
        <v>509</v>
      </c>
      <c r="B141" s="247" t="s">
        <v>510</v>
      </c>
      <c r="C141" s="328" t="s">
        <v>441</v>
      </c>
      <c r="D141" s="329" t="str">
        <f>'Перечень'!K134</f>
        <v/>
      </c>
      <c r="E141" s="218" t="s">
        <v>372</v>
      </c>
      <c r="F141" s="219" t="str">
        <f>'Перечень'!M134</f>
        <v/>
      </c>
      <c r="G141" s="330"/>
      <c r="H141" s="337">
        <f t="shared" si="43"/>
        <v>0</v>
      </c>
      <c r="I141" s="328" t="s">
        <v>447</v>
      </c>
      <c r="J141" s="339" t="str">
        <f>'Перечень'!O134</f>
        <v/>
      </c>
      <c r="K141" s="340"/>
      <c r="L141" s="341">
        <f t="shared" si="44"/>
        <v>0</v>
      </c>
      <c r="M141" s="225" t="str">
        <f>'Перечень'!P134</f>
        <v/>
      </c>
      <c r="N141" s="336"/>
      <c r="O141" s="337">
        <f t="shared" si="45"/>
        <v>0</v>
      </c>
    </row>
    <row r="142" ht="12.75" customHeight="1">
      <c r="A142" s="14"/>
      <c r="B142" s="14"/>
      <c r="C142" s="328" t="s">
        <v>441</v>
      </c>
      <c r="D142" s="329" t="str">
        <f>'Перечень'!K135</f>
        <v/>
      </c>
      <c r="E142" s="218" t="s">
        <v>373</v>
      </c>
      <c r="F142" s="219" t="str">
        <f>'Перечень'!M135</f>
        <v/>
      </c>
      <c r="G142" s="330"/>
      <c r="H142" s="337">
        <f t="shared" si="43"/>
        <v>0</v>
      </c>
      <c r="I142" s="328" t="s">
        <v>447</v>
      </c>
      <c r="J142" s="339" t="str">
        <f>'Перечень'!O135</f>
        <v/>
      </c>
      <c r="K142" s="340"/>
      <c r="L142" s="341">
        <f t="shared" si="44"/>
        <v>0</v>
      </c>
      <c r="M142" s="225" t="str">
        <f>'Перечень'!P135</f>
        <v/>
      </c>
      <c r="N142" s="336"/>
      <c r="O142" s="337">
        <f t="shared" si="45"/>
        <v>0</v>
      </c>
    </row>
    <row r="143" ht="12.75" customHeight="1">
      <c r="A143" s="327" t="s">
        <v>512</v>
      </c>
      <c r="B143" s="247" t="s">
        <v>513</v>
      </c>
      <c r="C143" s="328" t="s">
        <v>441</v>
      </c>
      <c r="D143" s="329" t="str">
        <f>'Перечень'!K136</f>
        <v/>
      </c>
      <c r="E143" s="218" t="s">
        <v>372</v>
      </c>
      <c r="F143" s="219" t="str">
        <f>'Перечень'!M136</f>
        <v/>
      </c>
      <c r="G143" s="330"/>
      <c r="H143" s="337">
        <f t="shared" si="43"/>
        <v>0</v>
      </c>
      <c r="I143" s="328" t="s">
        <v>447</v>
      </c>
      <c r="J143" s="339" t="str">
        <f>'Перечень'!O136</f>
        <v/>
      </c>
      <c r="K143" s="340"/>
      <c r="L143" s="341">
        <f t="shared" si="44"/>
        <v>0</v>
      </c>
      <c r="M143" s="225" t="str">
        <f>'Перечень'!P136</f>
        <v/>
      </c>
      <c r="N143" s="336"/>
      <c r="O143" s="337">
        <f t="shared" si="45"/>
        <v>0</v>
      </c>
    </row>
    <row r="144" ht="12.75" customHeight="1">
      <c r="A144" s="14"/>
      <c r="B144" s="14"/>
      <c r="C144" s="328" t="s">
        <v>441</v>
      </c>
      <c r="D144" s="329" t="str">
        <f>'Перечень'!K137</f>
        <v/>
      </c>
      <c r="E144" s="218" t="s">
        <v>373</v>
      </c>
      <c r="F144" s="219" t="str">
        <f>'Перечень'!M137</f>
        <v/>
      </c>
      <c r="G144" s="330"/>
      <c r="H144" s="337">
        <f t="shared" si="43"/>
        <v>0</v>
      </c>
      <c r="I144" s="328" t="s">
        <v>447</v>
      </c>
      <c r="J144" s="339" t="str">
        <f>'Перечень'!O137</f>
        <v/>
      </c>
      <c r="K144" s="340"/>
      <c r="L144" s="341">
        <f t="shared" si="44"/>
        <v>0</v>
      </c>
      <c r="M144" s="225" t="str">
        <f>'Перечень'!P137</f>
        <v/>
      </c>
      <c r="N144" s="336"/>
      <c r="O144" s="337">
        <f t="shared" si="45"/>
        <v>0</v>
      </c>
    </row>
    <row r="145" ht="12.75" customHeight="1">
      <c r="A145" s="327" t="s">
        <v>514</v>
      </c>
      <c r="B145" s="247" t="s">
        <v>515</v>
      </c>
      <c r="C145" s="328" t="s">
        <v>441</v>
      </c>
      <c r="D145" s="329" t="str">
        <f>'Перечень'!K138</f>
        <v/>
      </c>
      <c r="E145" s="218" t="s">
        <v>372</v>
      </c>
      <c r="F145" s="219" t="str">
        <f>'Перечень'!M138</f>
        <v/>
      </c>
      <c r="G145" s="330"/>
      <c r="H145" s="337">
        <f t="shared" si="43"/>
        <v>0</v>
      </c>
      <c r="I145" s="328" t="s">
        <v>447</v>
      </c>
      <c r="J145" s="339" t="str">
        <f>'Перечень'!O138</f>
        <v/>
      </c>
      <c r="K145" s="340"/>
      <c r="L145" s="341">
        <f t="shared" si="44"/>
        <v>0</v>
      </c>
      <c r="M145" s="225" t="str">
        <f>'Перечень'!P138</f>
        <v/>
      </c>
      <c r="N145" s="336"/>
      <c r="O145" s="337">
        <f t="shared" si="45"/>
        <v>0</v>
      </c>
    </row>
    <row r="146" ht="12.75" customHeight="1">
      <c r="A146" s="14"/>
      <c r="B146" s="14"/>
      <c r="C146" s="328" t="s">
        <v>441</v>
      </c>
      <c r="D146" s="329" t="str">
        <f>'Перечень'!K139</f>
        <v/>
      </c>
      <c r="E146" s="218" t="s">
        <v>373</v>
      </c>
      <c r="F146" s="219" t="str">
        <f>'Перечень'!M139</f>
        <v/>
      </c>
      <c r="G146" s="330"/>
      <c r="H146" s="337">
        <f t="shared" si="43"/>
        <v>0</v>
      </c>
      <c r="I146" s="328" t="s">
        <v>447</v>
      </c>
      <c r="J146" s="339" t="str">
        <f>'Перечень'!O139</f>
        <v/>
      </c>
      <c r="K146" s="340"/>
      <c r="L146" s="341">
        <f t="shared" si="44"/>
        <v>0</v>
      </c>
      <c r="M146" s="225" t="str">
        <f>'Перечень'!P139</f>
        <v/>
      </c>
      <c r="N146" s="336"/>
      <c r="O146" s="337">
        <f t="shared" si="45"/>
        <v>0</v>
      </c>
    </row>
    <row r="147" ht="12.75" customHeight="1">
      <c r="A147" s="327" t="s">
        <v>516</v>
      </c>
      <c r="B147" s="247" t="s">
        <v>517</v>
      </c>
      <c r="C147" s="328" t="s">
        <v>441</v>
      </c>
      <c r="D147" s="329" t="str">
        <f>'Перечень'!K140</f>
        <v/>
      </c>
      <c r="E147" s="218" t="s">
        <v>372</v>
      </c>
      <c r="F147" s="219" t="str">
        <f>'Перечень'!M140</f>
        <v/>
      </c>
      <c r="G147" s="330"/>
      <c r="H147" s="337">
        <f t="shared" si="43"/>
        <v>0</v>
      </c>
      <c r="I147" s="328" t="s">
        <v>447</v>
      </c>
      <c r="J147" s="339" t="str">
        <f>'Перечень'!O140</f>
        <v/>
      </c>
      <c r="K147" s="340"/>
      <c r="L147" s="341">
        <f t="shared" si="44"/>
        <v>0</v>
      </c>
      <c r="M147" s="225" t="str">
        <f>'Перечень'!P140</f>
        <v/>
      </c>
      <c r="N147" s="336"/>
      <c r="O147" s="337">
        <f t="shared" si="45"/>
        <v>0</v>
      </c>
    </row>
    <row r="148" ht="12.75" customHeight="1">
      <c r="A148" s="14"/>
      <c r="B148" s="14"/>
      <c r="C148" s="328" t="s">
        <v>441</v>
      </c>
      <c r="D148" s="329" t="str">
        <f>'Перечень'!K141</f>
        <v/>
      </c>
      <c r="E148" s="218" t="s">
        <v>373</v>
      </c>
      <c r="F148" s="219" t="str">
        <f>'Перечень'!M141</f>
        <v/>
      </c>
      <c r="G148" s="330"/>
      <c r="H148" s="337">
        <f t="shared" si="43"/>
        <v>0</v>
      </c>
      <c r="I148" s="328" t="s">
        <v>447</v>
      </c>
      <c r="J148" s="339" t="str">
        <f>'Перечень'!O141</f>
        <v/>
      </c>
      <c r="K148" s="340"/>
      <c r="L148" s="341">
        <f t="shared" si="44"/>
        <v>0</v>
      </c>
      <c r="M148" s="225" t="str">
        <f>'Перечень'!P141</f>
        <v/>
      </c>
      <c r="N148" s="336"/>
      <c r="O148" s="337">
        <f t="shared" si="45"/>
        <v>0</v>
      </c>
    </row>
    <row r="149" ht="12.75" customHeight="1">
      <c r="A149" s="327" t="s">
        <v>519</v>
      </c>
      <c r="B149" s="247" t="s">
        <v>520</v>
      </c>
      <c r="C149" s="328" t="s">
        <v>441</v>
      </c>
      <c r="D149" s="329" t="str">
        <f>'Перечень'!K142</f>
        <v/>
      </c>
      <c r="E149" s="218" t="s">
        <v>372</v>
      </c>
      <c r="F149" s="219" t="str">
        <f>'Перечень'!M142</f>
        <v/>
      </c>
      <c r="G149" s="330"/>
      <c r="H149" s="337">
        <f t="shared" si="43"/>
        <v>0</v>
      </c>
      <c r="I149" s="328" t="s">
        <v>447</v>
      </c>
      <c r="J149" s="339" t="str">
        <f>'Перечень'!O142</f>
        <v/>
      </c>
      <c r="K149" s="340"/>
      <c r="L149" s="341">
        <f t="shared" si="44"/>
        <v>0</v>
      </c>
      <c r="M149" s="225" t="str">
        <f>'Перечень'!P142</f>
        <v/>
      </c>
      <c r="N149" s="336"/>
      <c r="O149" s="337">
        <f t="shared" si="45"/>
        <v>0</v>
      </c>
    </row>
    <row r="150" ht="12.75" customHeight="1">
      <c r="A150" s="14"/>
      <c r="B150" s="14"/>
      <c r="C150" s="328" t="s">
        <v>441</v>
      </c>
      <c r="D150" s="329" t="str">
        <f>'Перечень'!K143</f>
        <v/>
      </c>
      <c r="E150" s="218" t="s">
        <v>373</v>
      </c>
      <c r="F150" s="219" t="str">
        <f>'Перечень'!M143</f>
        <v/>
      </c>
      <c r="G150" s="330"/>
      <c r="H150" s="337">
        <f t="shared" si="43"/>
        <v>0</v>
      </c>
      <c r="I150" s="328" t="s">
        <v>447</v>
      </c>
      <c r="J150" s="339" t="str">
        <f>'Перечень'!O143</f>
        <v/>
      </c>
      <c r="K150" s="340"/>
      <c r="L150" s="341">
        <f t="shared" si="44"/>
        <v>0</v>
      </c>
      <c r="M150" s="225" t="str">
        <f>'Перечень'!P143</f>
        <v/>
      </c>
      <c r="N150" s="336"/>
      <c r="O150" s="337">
        <f t="shared" si="45"/>
        <v>0</v>
      </c>
    </row>
    <row r="151" ht="12.75" customHeight="1">
      <c r="A151" s="327" t="s">
        <v>521</v>
      </c>
      <c r="B151" s="247" t="s">
        <v>522</v>
      </c>
      <c r="C151" s="328" t="s">
        <v>441</v>
      </c>
      <c r="D151" s="329" t="str">
        <f>'Перечень'!K144</f>
        <v/>
      </c>
      <c r="E151" s="218" t="s">
        <v>372</v>
      </c>
      <c r="F151" s="219" t="str">
        <f>'Перечень'!M144</f>
        <v/>
      </c>
      <c r="G151" s="330"/>
      <c r="H151" s="337">
        <f t="shared" si="43"/>
        <v>0</v>
      </c>
      <c r="I151" s="328" t="s">
        <v>447</v>
      </c>
      <c r="J151" s="332" t="str">
        <f>'Перечень'!O144</f>
        <v/>
      </c>
      <c r="K151" s="333"/>
      <c r="L151" s="334">
        <f t="shared" si="44"/>
        <v>0</v>
      </c>
      <c r="M151" s="225" t="str">
        <f>'Перечень'!P144</f>
        <v/>
      </c>
      <c r="N151" s="336"/>
      <c r="O151" s="337">
        <f t="shared" si="45"/>
        <v>0</v>
      </c>
    </row>
    <row r="152" ht="12.75" customHeight="1">
      <c r="A152" s="14"/>
      <c r="B152" s="14"/>
      <c r="C152" s="328" t="s">
        <v>441</v>
      </c>
      <c r="D152" s="329" t="str">
        <f>'Перечень'!K145</f>
        <v/>
      </c>
      <c r="E152" s="218" t="s">
        <v>373</v>
      </c>
      <c r="F152" s="219" t="str">
        <f>'Перечень'!M145</f>
        <v/>
      </c>
      <c r="G152" s="330"/>
      <c r="H152" s="337">
        <f t="shared" si="43"/>
        <v>0</v>
      </c>
      <c r="I152" s="328" t="s">
        <v>447</v>
      </c>
      <c r="J152" s="332" t="str">
        <f>'Перечень'!O145</f>
        <v/>
      </c>
      <c r="K152" s="333"/>
      <c r="L152" s="334">
        <f t="shared" si="44"/>
        <v>0</v>
      </c>
      <c r="M152" s="225" t="str">
        <f>'Перечень'!P145</f>
        <v/>
      </c>
      <c r="N152" s="336"/>
      <c r="O152" s="337">
        <f t="shared" si="45"/>
        <v>0</v>
      </c>
    </row>
    <row r="153" ht="12.75" customHeight="1">
      <c r="A153" s="327" t="s">
        <v>524</v>
      </c>
      <c r="B153" s="247" t="s">
        <v>525</v>
      </c>
      <c r="C153" s="328" t="s">
        <v>441</v>
      </c>
      <c r="D153" s="329" t="str">
        <f>'Перечень'!K146</f>
        <v/>
      </c>
      <c r="E153" s="218" t="s">
        <v>372</v>
      </c>
      <c r="F153" s="219" t="str">
        <f>'Перечень'!M146</f>
        <v/>
      </c>
      <c r="G153" s="330"/>
      <c r="H153" s="337">
        <f t="shared" si="43"/>
        <v>0</v>
      </c>
      <c r="I153" s="328" t="s">
        <v>447</v>
      </c>
      <c r="J153" s="339" t="str">
        <f>'Перечень'!O146</f>
        <v/>
      </c>
      <c r="K153" s="340"/>
      <c r="L153" s="341">
        <f t="shared" si="44"/>
        <v>0</v>
      </c>
      <c r="M153" s="225" t="str">
        <f>'Перечень'!P146</f>
        <v/>
      </c>
      <c r="N153" s="336"/>
      <c r="O153" s="337">
        <f t="shared" si="45"/>
        <v>0</v>
      </c>
    </row>
    <row r="154" ht="12.75" customHeight="1">
      <c r="A154" s="14"/>
      <c r="B154" s="14"/>
      <c r="C154" s="328" t="s">
        <v>441</v>
      </c>
      <c r="D154" s="329" t="str">
        <f>'Перечень'!K147</f>
        <v/>
      </c>
      <c r="E154" s="218" t="s">
        <v>373</v>
      </c>
      <c r="F154" s="219" t="str">
        <f>'Перечень'!M147</f>
        <v/>
      </c>
      <c r="G154" s="330"/>
      <c r="H154" s="337">
        <f t="shared" si="43"/>
        <v>0</v>
      </c>
      <c r="I154" s="328" t="s">
        <v>447</v>
      </c>
      <c r="J154" s="339" t="str">
        <f>'Перечень'!O147</f>
        <v/>
      </c>
      <c r="K154" s="340"/>
      <c r="L154" s="341">
        <f t="shared" si="44"/>
        <v>0</v>
      </c>
      <c r="M154" s="225" t="str">
        <f>'Перечень'!P147</f>
        <v/>
      </c>
      <c r="N154" s="336"/>
      <c r="O154" s="337">
        <f t="shared" si="45"/>
        <v>0</v>
      </c>
    </row>
    <row r="155" ht="12.75" customHeight="1">
      <c r="A155" s="327" t="s">
        <v>526</v>
      </c>
      <c r="B155" s="247" t="s">
        <v>527</v>
      </c>
      <c r="C155" s="328" t="s">
        <v>441</v>
      </c>
      <c r="D155" s="329" t="str">
        <f>'Перечень'!K148</f>
        <v/>
      </c>
      <c r="E155" s="218" t="s">
        <v>372</v>
      </c>
      <c r="F155" s="219" t="str">
        <f>'Перечень'!M148</f>
        <v/>
      </c>
      <c r="G155" s="330"/>
      <c r="H155" s="337">
        <f t="shared" si="43"/>
        <v>0</v>
      </c>
      <c r="I155" s="328" t="s">
        <v>447</v>
      </c>
      <c r="J155" s="339" t="str">
        <f>'Перечень'!O148</f>
        <v/>
      </c>
      <c r="K155" s="340"/>
      <c r="L155" s="341">
        <f t="shared" si="44"/>
        <v>0</v>
      </c>
      <c r="M155" s="225" t="str">
        <f>'Перечень'!P148</f>
        <v/>
      </c>
      <c r="N155" s="336"/>
      <c r="O155" s="337">
        <f t="shared" si="45"/>
        <v>0</v>
      </c>
    </row>
    <row r="156" ht="12.75" customHeight="1">
      <c r="A156" s="14"/>
      <c r="B156" s="14"/>
      <c r="C156" s="328" t="s">
        <v>441</v>
      </c>
      <c r="D156" s="329" t="str">
        <f>'Перечень'!K149</f>
        <v/>
      </c>
      <c r="E156" s="218" t="s">
        <v>373</v>
      </c>
      <c r="F156" s="219" t="str">
        <f>'Перечень'!M149</f>
        <v/>
      </c>
      <c r="G156" s="330"/>
      <c r="H156" s="337">
        <f t="shared" si="43"/>
        <v>0</v>
      </c>
      <c r="I156" s="328" t="s">
        <v>447</v>
      </c>
      <c r="J156" s="339" t="str">
        <f>'Перечень'!O149</f>
        <v/>
      </c>
      <c r="K156" s="340"/>
      <c r="L156" s="341">
        <f t="shared" si="44"/>
        <v>0</v>
      </c>
      <c r="M156" s="225" t="str">
        <f>'Перечень'!P149</f>
        <v/>
      </c>
      <c r="N156" s="336"/>
      <c r="O156" s="337">
        <f t="shared" si="45"/>
        <v>0</v>
      </c>
    </row>
    <row r="157" ht="12.75" customHeight="1">
      <c r="A157" s="327" t="s">
        <v>528</v>
      </c>
      <c r="B157" s="247" t="s">
        <v>428</v>
      </c>
      <c r="C157" s="328" t="s">
        <v>441</v>
      </c>
      <c r="D157" s="329" t="str">
        <f>'Перечень'!K150</f>
        <v/>
      </c>
      <c r="E157" s="218" t="s">
        <v>372</v>
      </c>
      <c r="F157" s="219" t="str">
        <f>'Перечень'!M150</f>
        <v/>
      </c>
      <c r="G157" s="330"/>
      <c r="H157" s="337">
        <f t="shared" si="43"/>
        <v>0</v>
      </c>
      <c r="I157" s="328" t="s">
        <v>447</v>
      </c>
      <c r="J157" s="339" t="str">
        <f>'Перечень'!O150</f>
        <v/>
      </c>
      <c r="K157" s="340"/>
      <c r="L157" s="341">
        <f t="shared" si="44"/>
        <v>0</v>
      </c>
      <c r="M157" s="225" t="str">
        <f>'Перечень'!P150</f>
        <v/>
      </c>
      <c r="N157" s="336"/>
      <c r="O157" s="337">
        <f t="shared" si="45"/>
        <v>0</v>
      </c>
    </row>
    <row r="158" ht="12.75" customHeight="1">
      <c r="A158" s="14"/>
      <c r="B158" s="14"/>
      <c r="C158" s="328" t="s">
        <v>441</v>
      </c>
      <c r="D158" s="329" t="str">
        <f>'Перечень'!K151</f>
        <v/>
      </c>
      <c r="E158" s="218" t="s">
        <v>373</v>
      </c>
      <c r="F158" s="219" t="str">
        <f>'Перечень'!M151</f>
        <v/>
      </c>
      <c r="G158" s="330"/>
      <c r="H158" s="337">
        <f t="shared" si="43"/>
        <v>0</v>
      </c>
      <c r="I158" s="328" t="s">
        <v>447</v>
      </c>
      <c r="J158" s="339" t="str">
        <f>'Перечень'!O151</f>
        <v/>
      </c>
      <c r="K158" s="340"/>
      <c r="L158" s="341">
        <f t="shared" si="44"/>
        <v>0</v>
      </c>
      <c r="M158" s="225" t="str">
        <f>'Перечень'!P151</f>
        <v/>
      </c>
      <c r="N158" s="336"/>
      <c r="O158" s="337">
        <f t="shared" si="45"/>
        <v>0</v>
      </c>
    </row>
    <row r="159" ht="12.75" customHeight="1">
      <c r="A159" s="327" t="s">
        <v>529</v>
      </c>
      <c r="B159" s="247" t="s">
        <v>428</v>
      </c>
      <c r="C159" s="328" t="s">
        <v>441</v>
      </c>
      <c r="D159" s="329" t="str">
        <f>'Перечень'!K152</f>
        <v/>
      </c>
      <c r="E159" s="218" t="s">
        <v>372</v>
      </c>
      <c r="F159" s="219" t="str">
        <f>'Перечень'!M152</f>
        <v/>
      </c>
      <c r="G159" s="330"/>
      <c r="H159" s="337">
        <f t="shared" si="43"/>
        <v>0</v>
      </c>
      <c r="I159" s="328" t="s">
        <v>447</v>
      </c>
      <c r="J159" s="339" t="str">
        <f>'Перечень'!O152</f>
        <v/>
      </c>
      <c r="K159" s="340"/>
      <c r="L159" s="341">
        <f t="shared" si="44"/>
        <v>0</v>
      </c>
      <c r="M159" s="225" t="str">
        <f>'Перечень'!P152</f>
        <v/>
      </c>
      <c r="N159" s="336"/>
      <c r="O159" s="337">
        <f t="shared" si="45"/>
        <v>0</v>
      </c>
    </row>
    <row r="160" ht="12.75" customHeight="1">
      <c r="A160" s="14"/>
      <c r="B160" s="14"/>
      <c r="C160" s="328" t="s">
        <v>441</v>
      </c>
      <c r="D160" s="329" t="str">
        <f>'Перечень'!K153</f>
        <v/>
      </c>
      <c r="E160" s="218" t="s">
        <v>373</v>
      </c>
      <c r="F160" s="219" t="str">
        <f>'Перечень'!M153</f>
        <v/>
      </c>
      <c r="G160" s="330"/>
      <c r="H160" s="337">
        <f t="shared" si="43"/>
        <v>0</v>
      </c>
      <c r="I160" s="328" t="s">
        <v>447</v>
      </c>
      <c r="J160" s="339" t="str">
        <f>'Перечень'!O153</f>
        <v/>
      </c>
      <c r="K160" s="340"/>
      <c r="L160" s="341">
        <f t="shared" si="44"/>
        <v>0</v>
      </c>
      <c r="M160" s="225" t="str">
        <f>'Перечень'!P153</f>
        <v/>
      </c>
      <c r="N160" s="336"/>
      <c r="O160" s="337">
        <f t="shared" si="45"/>
        <v>0</v>
      </c>
    </row>
    <row r="161" ht="12.75" customHeight="1">
      <c r="A161" s="385" t="s">
        <v>530</v>
      </c>
      <c r="B161" s="147"/>
      <c r="C161" s="386"/>
      <c r="D161" s="387"/>
      <c r="E161" s="388" t="s">
        <v>372</v>
      </c>
      <c r="F161" s="221">
        <f t="shared" ref="F161:G161" si="46">F139+F141+F143+F145+F147+F149+F153+F155+F157+F159</f>
        <v>0</v>
      </c>
      <c r="G161" s="221">
        <f t="shared" si="46"/>
        <v>0</v>
      </c>
      <c r="H161" s="221">
        <f t="shared" si="43"/>
        <v>0</v>
      </c>
      <c r="I161" s="388" t="s">
        <v>434</v>
      </c>
      <c r="J161" s="439">
        <f t="shared" ref="J161:K161" si="47">J139+J141+J143+J145+J147+J149+J153+J155+J157+J159</f>
        <v>0</v>
      </c>
      <c r="K161" s="439">
        <f t="shared" si="47"/>
        <v>0</v>
      </c>
      <c r="L161" s="439">
        <f t="shared" si="44"/>
        <v>0</v>
      </c>
      <c r="M161" s="221">
        <f t="shared" ref="M161:N161" si="48">M139+M141+M143+M145+M147+M149+M153+M155+M157+M159</f>
        <v>0</v>
      </c>
      <c r="N161" s="221">
        <f t="shared" si="48"/>
        <v>0</v>
      </c>
      <c r="O161" s="221">
        <f t="shared" si="45"/>
        <v>0</v>
      </c>
    </row>
    <row r="162" ht="12.75" customHeight="1">
      <c r="A162" s="293"/>
      <c r="B162" s="294"/>
      <c r="C162" s="386"/>
      <c r="D162" s="387"/>
      <c r="E162" s="388" t="s">
        <v>373</v>
      </c>
      <c r="F162" s="221">
        <f t="shared" ref="F162:G162" si="49">F140+F142+F144+F146+F148+F150+F154+F156+F158+F160</f>
        <v>0</v>
      </c>
      <c r="G162" s="221">
        <f t="shared" si="49"/>
        <v>0</v>
      </c>
      <c r="H162" s="221">
        <f t="shared" si="43"/>
        <v>0</v>
      </c>
      <c r="I162" s="392"/>
      <c r="J162" s="439">
        <f t="shared" ref="J162:K162" si="50">J140+J142+J144+J146+J148+J150+J154+J156+J158+J160</f>
        <v>0</v>
      </c>
      <c r="K162" s="439">
        <f t="shared" si="50"/>
        <v>0</v>
      </c>
      <c r="L162" s="439">
        <f t="shared" si="44"/>
        <v>0</v>
      </c>
      <c r="M162" s="221">
        <f t="shared" ref="M162:N162" si="51">M140+M142+M144+M146+M148+M150+M154+M156+M158+M160</f>
        <v>0</v>
      </c>
      <c r="N162" s="221">
        <f t="shared" si="51"/>
        <v>0</v>
      </c>
      <c r="O162" s="221">
        <f t="shared" si="45"/>
        <v>0</v>
      </c>
    </row>
    <row r="163" ht="12.75" customHeight="1">
      <c r="A163" s="152"/>
      <c r="B163" s="153"/>
      <c r="C163" s="386"/>
      <c r="D163" s="394"/>
      <c r="E163" s="392" t="s">
        <v>437</v>
      </c>
      <c r="F163" s="337">
        <f t="shared" ref="F163:G163" si="52">F161+F162</f>
        <v>0</v>
      </c>
      <c r="G163" s="337">
        <f t="shared" si="52"/>
        <v>0</v>
      </c>
      <c r="H163" s="337">
        <f t="shared" si="43"/>
        <v>0</v>
      </c>
      <c r="I163" s="392"/>
      <c r="J163" s="341">
        <f t="shared" ref="J163:K163" si="53">J161+J162</f>
        <v>0</v>
      </c>
      <c r="K163" s="341">
        <f t="shared" si="53"/>
        <v>0</v>
      </c>
      <c r="L163" s="341">
        <f t="shared" si="44"/>
        <v>0</v>
      </c>
      <c r="M163" s="337">
        <f t="shared" ref="M163:N163" si="54">M161+M162</f>
        <v>0</v>
      </c>
      <c r="N163" s="337">
        <f t="shared" si="54"/>
        <v>0</v>
      </c>
      <c r="O163" s="337">
        <f t="shared" si="45"/>
        <v>0</v>
      </c>
    </row>
    <row r="164" ht="12.75" customHeight="1">
      <c r="A164" s="396" t="s">
        <v>531</v>
      </c>
      <c r="B164" s="397" t="s">
        <v>451</v>
      </c>
      <c r="C164" s="354"/>
      <c r="D164" s="355"/>
      <c r="E164" s="356"/>
      <c r="F164" s="357"/>
      <c r="G164" s="357"/>
      <c r="H164" s="358"/>
      <c r="I164" s="359"/>
      <c r="J164" s="360"/>
      <c r="K164" s="360"/>
      <c r="L164" s="360"/>
      <c r="M164" s="361"/>
      <c r="N164" s="361"/>
      <c r="O164" s="361"/>
    </row>
    <row r="165" ht="12.75" customHeight="1">
      <c r="A165" s="14"/>
      <c r="B165" s="14"/>
      <c r="C165" s="362"/>
      <c r="D165" s="363"/>
      <c r="E165" s="364"/>
      <c r="F165" s="365"/>
      <c r="G165" s="365"/>
      <c r="H165" s="366"/>
      <c r="I165" s="367"/>
      <c r="J165" s="368"/>
      <c r="K165" s="368"/>
      <c r="L165" s="368"/>
      <c r="M165" s="369"/>
      <c r="N165" s="369"/>
      <c r="O165" s="369"/>
    </row>
    <row r="166" ht="24.0" customHeight="1">
      <c r="A166" s="327" t="s">
        <v>532</v>
      </c>
      <c r="B166" s="247" t="s">
        <v>508</v>
      </c>
      <c r="C166" s="328" t="s">
        <v>441</v>
      </c>
      <c r="D166" s="329" t="str">
        <f>'Перечень'!K159</f>
        <v/>
      </c>
      <c r="E166" s="218" t="s">
        <v>372</v>
      </c>
      <c r="F166" s="219" t="str">
        <f>'Перечень'!M159</f>
        <v/>
      </c>
      <c r="G166" s="330"/>
      <c r="H166" s="337">
        <f t="shared" ref="H166:H180" si="55">G166-F166</f>
        <v>0</v>
      </c>
      <c r="I166" s="328" t="s">
        <v>447</v>
      </c>
      <c r="J166" s="339" t="str">
        <f>'Перечень'!O159</f>
        <v/>
      </c>
      <c r="K166" s="340"/>
      <c r="L166" s="341">
        <f t="shared" ref="L166:L180" si="56">K166-J166</f>
        <v>0</v>
      </c>
      <c r="M166" s="225" t="str">
        <f>'Перечень'!P159</f>
        <v/>
      </c>
      <c r="N166" s="336"/>
      <c r="O166" s="337">
        <f t="shared" ref="O166:O180" si="57">N166-M166</f>
        <v>0</v>
      </c>
    </row>
    <row r="167" ht="23.25" customHeight="1">
      <c r="A167" s="14"/>
      <c r="B167" s="14"/>
      <c r="C167" s="328" t="s">
        <v>441</v>
      </c>
      <c r="D167" s="329" t="str">
        <f>'Перечень'!K160</f>
        <v/>
      </c>
      <c r="E167" s="218" t="s">
        <v>373</v>
      </c>
      <c r="F167" s="219" t="str">
        <f>'Перечень'!M160</f>
        <v/>
      </c>
      <c r="G167" s="330"/>
      <c r="H167" s="337">
        <f t="shared" si="55"/>
        <v>0</v>
      </c>
      <c r="I167" s="328" t="s">
        <v>447</v>
      </c>
      <c r="J167" s="339" t="str">
        <f>'Перечень'!O160</f>
        <v/>
      </c>
      <c r="K167" s="340"/>
      <c r="L167" s="341">
        <f t="shared" si="56"/>
        <v>0</v>
      </c>
      <c r="M167" s="225" t="str">
        <f>'Перечень'!P160</f>
        <v/>
      </c>
      <c r="N167" s="336"/>
      <c r="O167" s="337">
        <f t="shared" si="57"/>
        <v>0</v>
      </c>
    </row>
    <row r="168" ht="12.75" customHeight="1">
      <c r="A168" s="327" t="s">
        <v>533</v>
      </c>
      <c r="B168" s="247" t="s">
        <v>534</v>
      </c>
      <c r="C168" s="328" t="s">
        <v>441</v>
      </c>
      <c r="D168" s="329" t="str">
        <f>'Перечень'!K161</f>
        <v/>
      </c>
      <c r="E168" s="218" t="s">
        <v>372</v>
      </c>
      <c r="F168" s="219" t="str">
        <f>'Перечень'!M161</f>
        <v/>
      </c>
      <c r="G168" s="330"/>
      <c r="H168" s="337">
        <f t="shared" si="55"/>
        <v>0</v>
      </c>
      <c r="I168" s="328" t="s">
        <v>447</v>
      </c>
      <c r="J168" s="339" t="str">
        <f>'Перечень'!O161</f>
        <v/>
      </c>
      <c r="K168" s="340"/>
      <c r="L168" s="341">
        <f t="shared" si="56"/>
        <v>0</v>
      </c>
      <c r="M168" s="225" t="str">
        <f>'Перечень'!P161</f>
        <v/>
      </c>
      <c r="N168" s="336"/>
      <c r="O168" s="337">
        <f t="shared" si="57"/>
        <v>0</v>
      </c>
    </row>
    <row r="169" ht="12.75" customHeight="1">
      <c r="A169" s="14"/>
      <c r="B169" s="14"/>
      <c r="C169" s="328" t="s">
        <v>441</v>
      </c>
      <c r="D169" s="329" t="str">
        <f>'Перечень'!K162</f>
        <v/>
      </c>
      <c r="E169" s="218" t="s">
        <v>373</v>
      </c>
      <c r="F169" s="219" t="str">
        <f>'Перечень'!M162</f>
        <v/>
      </c>
      <c r="G169" s="330"/>
      <c r="H169" s="337">
        <f t="shared" si="55"/>
        <v>0</v>
      </c>
      <c r="I169" s="328" t="s">
        <v>447</v>
      </c>
      <c r="J169" s="339" t="str">
        <f>'Перечень'!O162</f>
        <v/>
      </c>
      <c r="K169" s="340"/>
      <c r="L169" s="341">
        <f t="shared" si="56"/>
        <v>0</v>
      </c>
      <c r="M169" s="225" t="str">
        <f>'Перечень'!P162</f>
        <v/>
      </c>
      <c r="N169" s="336"/>
      <c r="O169" s="337">
        <f t="shared" si="57"/>
        <v>0</v>
      </c>
    </row>
    <row r="170" ht="12.75" customHeight="1">
      <c r="A170" s="327" t="s">
        <v>535</v>
      </c>
      <c r="B170" s="247" t="s">
        <v>536</v>
      </c>
      <c r="C170" s="328" t="s">
        <v>441</v>
      </c>
      <c r="D170" s="329" t="str">
        <f>'Перечень'!K163</f>
        <v/>
      </c>
      <c r="E170" s="218" t="s">
        <v>372</v>
      </c>
      <c r="F170" s="219" t="str">
        <f>'Перечень'!M163</f>
        <v/>
      </c>
      <c r="G170" s="330"/>
      <c r="H170" s="337">
        <f t="shared" si="55"/>
        <v>0</v>
      </c>
      <c r="I170" s="328" t="s">
        <v>447</v>
      </c>
      <c r="J170" s="339" t="str">
        <f>'Перечень'!O163</f>
        <v/>
      </c>
      <c r="K170" s="340"/>
      <c r="L170" s="341">
        <f t="shared" si="56"/>
        <v>0</v>
      </c>
      <c r="M170" s="225" t="str">
        <f>'Перечень'!P163</f>
        <v/>
      </c>
      <c r="N170" s="336"/>
      <c r="O170" s="337">
        <f t="shared" si="57"/>
        <v>0</v>
      </c>
    </row>
    <row r="171" ht="12.75" customHeight="1">
      <c r="A171" s="14"/>
      <c r="B171" s="14"/>
      <c r="C171" s="328" t="s">
        <v>441</v>
      </c>
      <c r="D171" s="329" t="str">
        <f>'Перечень'!K164</f>
        <v/>
      </c>
      <c r="E171" s="218" t="s">
        <v>373</v>
      </c>
      <c r="F171" s="219" t="str">
        <f>'Перечень'!M164</f>
        <v/>
      </c>
      <c r="G171" s="330"/>
      <c r="H171" s="337">
        <f t="shared" si="55"/>
        <v>0</v>
      </c>
      <c r="I171" s="328" t="s">
        <v>447</v>
      </c>
      <c r="J171" s="339" t="str">
        <f>'Перечень'!O164</f>
        <v/>
      </c>
      <c r="K171" s="340"/>
      <c r="L171" s="341">
        <f t="shared" si="56"/>
        <v>0</v>
      </c>
      <c r="M171" s="225" t="str">
        <f>'Перечень'!P164</f>
        <v/>
      </c>
      <c r="N171" s="336"/>
      <c r="O171" s="337">
        <f t="shared" si="57"/>
        <v>0</v>
      </c>
    </row>
    <row r="172" ht="12.75" customHeight="1">
      <c r="A172" s="327" t="s">
        <v>537</v>
      </c>
      <c r="B172" s="247" t="s">
        <v>538</v>
      </c>
      <c r="C172" s="328" t="s">
        <v>441</v>
      </c>
      <c r="D172" s="329" t="str">
        <f>'Перечень'!K165</f>
        <v/>
      </c>
      <c r="E172" s="218" t="s">
        <v>372</v>
      </c>
      <c r="F172" s="219" t="str">
        <f>'Перечень'!M165</f>
        <v/>
      </c>
      <c r="G172" s="330"/>
      <c r="H172" s="337">
        <f t="shared" si="55"/>
        <v>0</v>
      </c>
      <c r="I172" s="328" t="s">
        <v>447</v>
      </c>
      <c r="J172" s="339" t="str">
        <f>'Перечень'!O165</f>
        <v/>
      </c>
      <c r="K172" s="340"/>
      <c r="L172" s="341">
        <f t="shared" si="56"/>
        <v>0</v>
      </c>
      <c r="M172" s="225" t="str">
        <f>'Перечень'!P165</f>
        <v/>
      </c>
      <c r="N172" s="336"/>
      <c r="O172" s="337">
        <f t="shared" si="57"/>
        <v>0</v>
      </c>
    </row>
    <row r="173" ht="12.75" customHeight="1">
      <c r="A173" s="14"/>
      <c r="B173" s="14"/>
      <c r="C173" s="328" t="s">
        <v>441</v>
      </c>
      <c r="D173" s="329" t="str">
        <f>'Перечень'!K166</f>
        <v/>
      </c>
      <c r="E173" s="218" t="s">
        <v>373</v>
      </c>
      <c r="F173" s="219" t="str">
        <f>'Перечень'!M166</f>
        <v/>
      </c>
      <c r="G173" s="330"/>
      <c r="H173" s="337">
        <f t="shared" si="55"/>
        <v>0</v>
      </c>
      <c r="I173" s="328" t="s">
        <v>447</v>
      </c>
      <c r="J173" s="339" t="str">
        <f>'Перечень'!O166</f>
        <v/>
      </c>
      <c r="K173" s="340"/>
      <c r="L173" s="341">
        <f t="shared" si="56"/>
        <v>0</v>
      </c>
      <c r="M173" s="225" t="str">
        <f>'Перечень'!P166</f>
        <v/>
      </c>
      <c r="N173" s="336"/>
      <c r="O173" s="337">
        <f t="shared" si="57"/>
        <v>0</v>
      </c>
    </row>
    <row r="174" ht="12.75" customHeight="1">
      <c r="A174" s="327" t="s">
        <v>539</v>
      </c>
      <c r="B174" s="247" t="s">
        <v>428</v>
      </c>
      <c r="C174" s="328" t="s">
        <v>441</v>
      </c>
      <c r="D174" s="329" t="str">
        <f>'Перечень'!K167</f>
        <v/>
      </c>
      <c r="E174" s="218" t="s">
        <v>372</v>
      </c>
      <c r="F174" s="219" t="str">
        <f>'Перечень'!M167</f>
        <v/>
      </c>
      <c r="G174" s="330"/>
      <c r="H174" s="337">
        <f t="shared" si="55"/>
        <v>0</v>
      </c>
      <c r="I174" s="328" t="s">
        <v>447</v>
      </c>
      <c r="J174" s="339" t="str">
        <f>'Перечень'!O167</f>
        <v/>
      </c>
      <c r="K174" s="340"/>
      <c r="L174" s="341">
        <f t="shared" si="56"/>
        <v>0</v>
      </c>
      <c r="M174" s="225" t="str">
        <f>'Перечень'!P167</f>
        <v/>
      </c>
      <c r="N174" s="336"/>
      <c r="O174" s="337">
        <f t="shared" si="57"/>
        <v>0</v>
      </c>
    </row>
    <row r="175" ht="12.75" customHeight="1">
      <c r="A175" s="14"/>
      <c r="B175" s="14"/>
      <c r="C175" s="328" t="s">
        <v>441</v>
      </c>
      <c r="D175" s="329" t="str">
        <f>'Перечень'!K168</f>
        <v/>
      </c>
      <c r="E175" s="218" t="s">
        <v>373</v>
      </c>
      <c r="F175" s="219" t="str">
        <f>'Перечень'!M168</f>
        <v/>
      </c>
      <c r="G175" s="330"/>
      <c r="H175" s="337">
        <f t="shared" si="55"/>
        <v>0</v>
      </c>
      <c r="I175" s="328" t="s">
        <v>447</v>
      </c>
      <c r="J175" s="339" t="str">
        <f>'Перечень'!O168</f>
        <v/>
      </c>
      <c r="K175" s="340"/>
      <c r="L175" s="341">
        <f t="shared" si="56"/>
        <v>0</v>
      </c>
      <c r="M175" s="225" t="str">
        <f>'Перечень'!P168</f>
        <v/>
      </c>
      <c r="N175" s="336"/>
      <c r="O175" s="337">
        <f t="shared" si="57"/>
        <v>0</v>
      </c>
    </row>
    <row r="176" ht="12.75" customHeight="1">
      <c r="A176" s="327" t="s">
        <v>540</v>
      </c>
      <c r="B176" s="247" t="s">
        <v>428</v>
      </c>
      <c r="C176" s="328" t="s">
        <v>441</v>
      </c>
      <c r="D176" s="329" t="str">
        <f>'Перечень'!K169</f>
        <v/>
      </c>
      <c r="E176" s="218" t="s">
        <v>372</v>
      </c>
      <c r="F176" s="219" t="str">
        <f>'Перечень'!M169</f>
        <v/>
      </c>
      <c r="G176" s="330"/>
      <c r="H176" s="337">
        <f t="shared" si="55"/>
        <v>0</v>
      </c>
      <c r="I176" s="328" t="s">
        <v>447</v>
      </c>
      <c r="J176" s="339" t="str">
        <f>'Перечень'!O169</f>
        <v/>
      </c>
      <c r="K176" s="340"/>
      <c r="L176" s="341">
        <f t="shared" si="56"/>
        <v>0</v>
      </c>
      <c r="M176" s="225" t="str">
        <f>'Перечень'!P169</f>
        <v/>
      </c>
      <c r="N176" s="336"/>
      <c r="O176" s="337">
        <f t="shared" si="57"/>
        <v>0</v>
      </c>
    </row>
    <row r="177" ht="12.75" customHeight="1">
      <c r="A177" s="14"/>
      <c r="B177" s="14"/>
      <c r="C177" s="328" t="s">
        <v>441</v>
      </c>
      <c r="D177" s="329" t="str">
        <f>'Перечень'!K170</f>
        <v/>
      </c>
      <c r="E177" s="218" t="s">
        <v>373</v>
      </c>
      <c r="F177" s="219" t="str">
        <f>'Перечень'!M170</f>
        <v/>
      </c>
      <c r="G177" s="330"/>
      <c r="H177" s="337">
        <f t="shared" si="55"/>
        <v>0</v>
      </c>
      <c r="I177" s="328" t="s">
        <v>447</v>
      </c>
      <c r="J177" s="339" t="str">
        <f>'Перечень'!O170</f>
        <v/>
      </c>
      <c r="K177" s="340"/>
      <c r="L177" s="341">
        <f t="shared" si="56"/>
        <v>0</v>
      </c>
      <c r="M177" s="225" t="str">
        <f>'Перечень'!P170</f>
        <v/>
      </c>
      <c r="N177" s="336"/>
      <c r="O177" s="337">
        <f t="shared" si="57"/>
        <v>0</v>
      </c>
    </row>
    <row r="178" ht="12.75" customHeight="1">
      <c r="A178" s="385" t="s">
        <v>541</v>
      </c>
      <c r="B178" s="147"/>
      <c r="C178" s="386"/>
      <c r="D178" s="387"/>
      <c r="E178" s="388" t="s">
        <v>372</v>
      </c>
      <c r="F178" s="221">
        <f t="shared" ref="F178:G178" si="58">F166+F168+F170+F174+F176</f>
        <v>0</v>
      </c>
      <c r="G178" s="221">
        <f t="shared" si="58"/>
        <v>0</v>
      </c>
      <c r="H178" s="221">
        <f t="shared" si="55"/>
        <v>0</v>
      </c>
      <c r="I178" s="388" t="s">
        <v>434</v>
      </c>
      <c r="J178" s="439">
        <f t="shared" ref="J178:K178" si="59">J166+J168+J170+J174+J176</f>
        <v>0</v>
      </c>
      <c r="K178" s="439">
        <f t="shared" si="59"/>
        <v>0</v>
      </c>
      <c r="L178" s="439">
        <f t="shared" si="56"/>
        <v>0</v>
      </c>
      <c r="M178" s="221">
        <f t="shared" ref="M178:N178" si="60">M166+M168+M170+M174+M176</f>
        <v>0</v>
      </c>
      <c r="N178" s="221">
        <f t="shared" si="60"/>
        <v>0</v>
      </c>
      <c r="O178" s="221">
        <f t="shared" si="57"/>
        <v>0</v>
      </c>
    </row>
    <row r="179" ht="12.75" customHeight="1">
      <c r="A179" s="293"/>
      <c r="B179" s="294"/>
      <c r="C179" s="386"/>
      <c r="D179" s="387"/>
      <c r="E179" s="388" t="s">
        <v>373</v>
      </c>
      <c r="F179" s="221">
        <f t="shared" ref="F179:G179" si="61">F167+F169+F171+F175+F177</f>
        <v>0</v>
      </c>
      <c r="G179" s="221">
        <f t="shared" si="61"/>
        <v>0</v>
      </c>
      <c r="H179" s="221">
        <f t="shared" si="55"/>
        <v>0</v>
      </c>
      <c r="I179" s="392"/>
      <c r="J179" s="439">
        <f t="shared" ref="J179:K179" si="62">J167+J169+J171+J175+J177</f>
        <v>0</v>
      </c>
      <c r="K179" s="439">
        <f t="shared" si="62"/>
        <v>0</v>
      </c>
      <c r="L179" s="439">
        <f t="shared" si="56"/>
        <v>0</v>
      </c>
      <c r="M179" s="221">
        <f t="shared" ref="M179:N179" si="63">M167+M169+M171+M175+M177</f>
        <v>0</v>
      </c>
      <c r="N179" s="221">
        <f t="shared" si="63"/>
        <v>0</v>
      </c>
      <c r="O179" s="221">
        <f t="shared" si="57"/>
        <v>0</v>
      </c>
    </row>
    <row r="180" ht="12.75" customHeight="1">
      <c r="A180" s="152"/>
      <c r="B180" s="153"/>
      <c r="C180" s="386"/>
      <c r="D180" s="394"/>
      <c r="E180" s="392" t="s">
        <v>437</v>
      </c>
      <c r="F180" s="337">
        <f t="shared" ref="F180:G180" si="64">F178+F179</f>
        <v>0</v>
      </c>
      <c r="G180" s="337">
        <f t="shared" si="64"/>
        <v>0</v>
      </c>
      <c r="H180" s="337">
        <f t="shared" si="55"/>
        <v>0</v>
      </c>
      <c r="I180" s="392"/>
      <c r="J180" s="341">
        <f t="shared" ref="J180:K180" si="65">J178+J179</f>
        <v>0</v>
      </c>
      <c r="K180" s="341">
        <f t="shared" si="65"/>
        <v>0</v>
      </c>
      <c r="L180" s="341">
        <f t="shared" si="56"/>
        <v>0</v>
      </c>
      <c r="M180" s="337">
        <f t="shared" ref="M180:N180" si="66">M178+M179</f>
        <v>0</v>
      </c>
      <c r="N180" s="337">
        <f t="shared" si="66"/>
        <v>0</v>
      </c>
      <c r="O180" s="337">
        <f t="shared" si="57"/>
        <v>0</v>
      </c>
    </row>
    <row r="181" ht="12.75" customHeight="1">
      <c r="A181" s="396" t="s">
        <v>542</v>
      </c>
      <c r="B181" s="397" t="s">
        <v>453</v>
      </c>
      <c r="C181" s="354"/>
      <c r="D181" s="355"/>
      <c r="E181" s="356"/>
      <c r="F181" s="357"/>
      <c r="G181" s="357"/>
      <c r="H181" s="358"/>
      <c r="I181" s="359"/>
      <c r="J181" s="360"/>
      <c r="K181" s="360"/>
      <c r="L181" s="360"/>
      <c r="M181" s="361"/>
      <c r="N181" s="361"/>
      <c r="O181" s="361"/>
    </row>
    <row r="182" ht="12.75" customHeight="1">
      <c r="A182" s="14"/>
      <c r="B182" s="14"/>
      <c r="C182" s="362"/>
      <c r="D182" s="363"/>
      <c r="E182" s="364"/>
      <c r="F182" s="365"/>
      <c r="G182" s="365"/>
      <c r="H182" s="366"/>
      <c r="I182" s="367"/>
      <c r="J182" s="368"/>
      <c r="K182" s="368"/>
      <c r="L182" s="368"/>
      <c r="M182" s="369"/>
      <c r="N182" s="369"/>
      <c r="O182" s="369"/>
    </row>
    <row r="183" ht="12.75" customHeight="1">
      <c r="A183" s="327" t="s">
        <v>543</v>
      </c>
      <c r="B183" s="247" t="s">
        <v>544</v>
      </c>
      <c r="C183" s="328" t="s">
        <v>441</v>
      </c>
      <c r="D183" s="329" t="str">
        <f>'Перечень'!K176</f>
        <v/>
      </c>
      <c r="E183" s="218" t="s">
        <v>372</v>
      </c>
      <c r="F183" s="219" t="str">
        <f>'Перечень'!M176</f>
        <v/>
      </c>
      <c r="G183" s="330"/>
      <c r="H183" s="337">
        <f t="shared" ref="H183:H210" si="67">G183-F183</f>
        <v>0</v>
      </c>
      <c r="I183" s="342" t="s">
        <v>454</v>
      </c>
      <c r="J183" s="339" t="str">
        <f>'Перечень'!O176</f>
        <v/>
      </c>
      <c r="K183" s="340"/>
      <c r="L183" s="341">
        <f t="shared" ref="L183:L207" si="68">K183-J183</f>
        <v>0</v>
      </c>
      <c r="M183" s="225" t="str">
        <f>'Перечень'!P176</f>
        <v/>
      </c>
      <c r="N183" s="336"/>
      <c r="O183" s="337">
        <f t="shared" ref="O183:O210" si="69">N183-M183</f>
        <v>0</v>
      </c>
    </row>
    <row r="184" ht="12.75" customHeight="1">
      <c r="A184" s="14"/>
      <c r="B184" s="14"/>
      <c r="C184" s="328" t="s">
        <v>441</v>
      </c>
      <c r="D184" s="329" t="str">
        <f>'Перечень'!K177</f>
        <v/>
      </c>
      <c r="E184" s="218" t="s">
        <v>373</v>
      </c>
      <c r="F184" s="219" t="str">
        <f>'Перечень'!M177</f>
        <v/>
      </c>
      <c r="G184" s="330"/>
      <c r="H184" s="337">
        <f t="shared" si="67"/>
        <v>0</v>
      </c>
      <c r="I184" s="342" t="s">
        <v>454</v>
      </c>
      <c r="J184" s="339" t="str">
        <f>'Перечень'!O177</f>
        <v/>
      </c>
      <c r="K184" s="340"/>
      <c r="L184" s="341">
        <f t="shared" si="68"/>
        <v>0</v>
      </c>
      <c r="M184" s="225" t="str">
        <f>'Перечень'!P177</f>
        <v/>
      </c>
      <c r="N184" s="336"/>
      <c r="O184" s="337">
        <f t="shared" si="69"/>
        <v>0</v>
      </c>
    </row>
    <row r="185" ht="12.75" customHeight="1">
      <c r="A185" s="327" t="s">
        <v>545</v>
      </c>
      <c r="B185" s="247" t="s">
        <v>546</v>
      </c>
      <c r="C185" s="328" t="s">
        <v>441</v>
      </c>
      <c r="D185" s="329" t="str">
        <f>'Перечень'!K178</f>
        <v/>
      </c>
      <c r="E185" s="218" t="s">
        <v>372</v>
      </c>
      <c r="F185" s="219" t="str">
        <f>'Перечень'!M178</f>
        <v/>
      </c>
      <c r="G185" s="330"/>
      <c r="H185" s="337">
        <f t="shared" si="67"/>
        <v>0</v>
      </c>
      <c r="I185" s="342" t="s">
        <v>454</v>
      </c>
      <c r="J185" s="339" t="str">
        <f>'Перечень'!O178</f>
        <v/>
      </c>
      <c r="K185" s="340"/>
      <c r="L185" s="341">
        <f t="shared" si="68"/>
        <v>0</v>
      </c>
      <c r="M185" s="225" t="str">
        <f>'Перечень'!P178</f>
        <v/>
      </c>
      <c r="N185" s="336"/>
      <c r="O185" s="337">
        <f t="shared" si="69"/>
        <v>0</v>
      </c>
    </row>
    <row r="186" ht="12.75" customHeight="1">
      <c r="A186" s="14"/>
      <c r="B186" s="14"/>
      <c r="C186" s="328" t="s">
        <v>441</v>
      </c>
      <c r="D186" s="329" t="str">
        <f>'Перечень'!K179</f>
        <v/>
      </c>
      <c r="E186" s="218" t="s">
        <v>373</v>
      </c>
      <c r="F186" s="219" t="str">
        <f>'Перечень'!M179</f>
        <v/>
      </c>
      <c r="G186" s="330"/>
      <c r="H186" s="337">
        <f t="shared" si="67"/>
        <v>0</v>
      </c>
      <c r="I186" s="342" t="s">
        <v>454</v>
      </c>
      <c r="J186" s="339" t="str">
        <f>'Перечень'!O179</f>
        <v/>
      </c>
      <c r="K186" s="340"/>
      <c r="L186" s="341">
        <f t="shared" si="68"/>
        <v>0</v>
      </c>
      <c r="M186" s="225" t="str">
        <f>'Перечень'!P179</f>
        <v/>
      </c>
      <c r="N186" s="336"/>
      <c r="O186" s="337">
        <f t="shared" si="69"/>
        <v>0</v>
      </c>
    </row>
    <row r="187" ht="12.75" customHeight="1">
      <c r="A187" s="327" t="s">
        <v>547</v>
      </c>
      <c r="B187" s="247" t="s">
        <v>548</v>
      </c>
      <c r="C187" s="328" t="s">
        <v>441</v>
      </c>
      <c r="D187" s="329" t="str">
        <f>'Перечень'!K180</f>
        <v/>
      </c>
      <c r="E187" s="218" t="s">
        <v>372</v>
      </c>
      <c r="F187" s="219" t="str">
        <f>'Перечень'!M180</f>
        <v/>
      </c>
      <c r="G187" s="330"/>
      <c r="H187" s="337">
        <f t="shared" si="67"/>
        <v>0</v>
      </c>
      <c r="I187" s="342" t="s">
        <v>454</v>
      </c>
      <c r="J187" s="339" t="str">
        <f>'Перечень'!O180</f>
        <v/>
      </c>
      <c r="K187" s="340"/>
      <c r="L187" s="341">
        <f t="shared" si="68"/>
        <v>0</v>
      </c>
      <c r="M187" s="225" t="str">
        <f>'Перечень'!P180</f>
        <v/>
      </c>
      <c r="N187" s="336"/>
      <c r="O187" s="337">
        <f t="shared" si="69"/>
        <v>0</v>
      </c>
    </row>
    <row r="188" ht="12.75" customHeight="1">
      <c r="A188" s="14"/>
      <c r="B188" s="14"/>
      <c r="C188" s="328" t="s">
        <v>441</v>
      </c>
      <c r="D188" s="329" t="str">
        <f>'Перечень'!K181</f>
        <v/>
      </c>
      <c r="E188" s="218" t="s">
        <v>373</v>
      </c>
      <c r="F188" s="219" t="str">
        <f>'Перечень'!M181</f>
        <v/>
      </c>
      <c r="G188" s="330"/>
      <c r="H188" s="337">
        <f t="shared" si="67"/>
        <v>0</v>
      </c>
      <c r="I188" s="342" t="s">
        <v>454</v>
      </c>
      <c r="J188" s="339" t="str">
        <f>'Перечень'!O181</f>
        <v/>
      </c>
      <c r="K188" s="340"/>
      <c r="L188" s="341">
        <f t="shared" si="68"/>
        <v>0</v>
      </c>
      <c r="M188" s="225" t="str">
        <f>'Перечень'!P181</f>
        <v/>
      </c>
      <c r="N188" s="336"/>
      <c r="O188" s="337">
        <f t="shared" si="69"/>
        <v>0</v>
      </c>
    </row>
    <row r="189" ht="12.75" customHeight="1">
      <c r="A189" s="327" t="s">
        <v>549</v>
      </c>
      <c r="B189" s="247" t="s">
        <v>550</v>
      </c>
      <c r="C189" s="328" t="s">
        <v>441</v>
      </c>
      <c r="D189" s="329" t="str">
        <f>'Перечень'!K182</f>
        <v/>
      </c>
      <c r="E189" s="218" t="s">
        <v>372</v>
      </c>
      <c r="F189" s="219" t="str">
        <f>'Перечень'!M182</f>
        <v/>
      </c>
      <c r="G189" s="330"/>
      <c r="H189" s="337">
        <f t="shared" si="67"/>
        <v>0</v>
      </c>
      <c r="I189" s="342" t="s">
        <v>454</v>
      </c>
      <c r="J189" s="339" t="str">
        <f>'Перечень'!O182</f>
        <v/>
      </c>
      <c r="K189" s="340"/>
      <c r="L189" s="341">
        <f t="shared" si="68"/>
        <v>0</v>
      </c>
      <c r="M189" s="225" t="str">
        <f>'Перечень'!P182</f>
        <v/>
      </c>
      <c r="N189" s="336"/>
      <c r="O189" s="337">
        <f t="shared" si="69"/>
        <v>0</v>
      </c>
    </row>
    <row r="190" ht="12.75" customHeight="1">
      <c r="A190" s="14"/>
      <c r="B190" s="14"/>
      <c r="C190" s="328" t="s">
        <v>441</v>
      </c>
      <c r="D190" s="329" t="str">
        <f>'Перечень'!K183</f>
        <v/>
      </c>
      <c r="E190" s="218" t="s">
        <v>373</v>
      </c>
      <c r="F190" s="219" t="str">
        <f>'Перечень'!M183</f>
        <v/>
      </c>
      <c r="G190" s="330"/>
      <c r="H190" s="337">
        <f t="shared" si="67"/>
        <v>0</v>
      </c>
      <c r="I190" s="342" t="s">
        <v>454</v>
      </c>
      <c r="J190" s="339" t="str">
        <f>'Перечень'!O183</f>
        <v/>
      </c>
      <c r="K190" s="340"/>
      <c r="L190" s="341">
        <f t="shared" si="68"/>
        <v>0</v>
      </c>
      <c r="M190" s="225" t="str">
        <f>'Перечень'!P183</f>
        <v/>
      </c>
      <c r="N190" s="336"/>
      <c r="O190" s="337">
        <f t="shared" si="69"/>
        <v>0</v>
      </c>
    </row>
    <row r="191" ht="12.75" customHeight="1">
      <c r="A191" s="327" t="s">
        <v>551</v>
      </c>
      <c r="B191" s="247" t="s">
        <v>552</v>
      </c>
      <c r="C191" s="328" t="s">
        <v>441</v>
      </c>
      <c r="D191" s="329" t="str">
        <f>'Перечень'!K184</f>
        <v/>
      </c>
      <c r="E191" s="218" t="s">
        <v>372</v>
      </c>
      <c r="F191" s="219" t="str">
        <f>'Перечень'!M184</f>
        <v/>
      </c>
      <c r="G191" s="330"/>
      <c r="H191" s="337">
        <f t="shared" si="67"/>
        <v>0</v>
      </c>
      <c r="I191" s="342" t="s">
        <v>454</v>
      </c>
      <c r="J191" s="339" t="str">
        <f>'Перечень'!O184</f>
        <v/>
      </c>
      <c r="K191" s="340"/>
      <c r="L191" s="341">
        <f t="shared" si="68"/>
        <v>0</v>
      </c>
      <c r="M191" s="225" t="str">
        <f>'Перечень'!P184</f>
        <v/>
      </c>
      <c r="N191" s="336"/>
      <c r="O191" s="337">
        <f t="shared" si="69"/>
        <v>0</v>
      </c>
    </row>
    <row r="192" ht="12.75" customHeight="1">
      <c r="A192" s="14"/>
      <c r="B192" s="14"/>
      <c r="C192" s="328" t="s">
        <v>441</v>
      </c>
      <c r="D192" s="329" t="str">
        <f>'Перечень'!K185</f>
        <v/>
      </c>
      <c r="E192" s="218" t="s">
        <v>373</v>
      </c>
      <c r="F192" s="219" t="str">
        <f>'Перечень'!M185</f>
        <v/>
      </c>
      <c r="G192" s="330"/>
      <c r="H192" s="337">
        <f t="shared" si="67"/>
        <v>0</v>
      </c>
      <c r="I192" s="342" t="s">
        <v>454</v>
      </c>
      <c r="J192" s="339" t="str">
        <f>'Перечень'!O185</f>
        <v/>
      </c>
      <c r="K192" s="340"/>
      <c r="L192" s="341">
        <f t="shared" si="68"/>
        <v>0</v>
      </c>
      <c r="M192" s="225" t="str">
        <f>'Перечень'!P185</f>
        <v/>
      </c>
      <c r="N192" s="336"/>
      <c r="O192" s="337">
        <f t="shared" si="69"/>
        <v>0</v>
      </c>
    </row>
    <row r="193" ht="22.5" customHeight="1">
      <c r="A193" s="327" t="s">
        <v>553</v>
      </c>
      <c r="B193" s="247" t="s">
        <v>554</v>
      </c>
      <c r="C193" s="328" t="s">
        <v>441</v>
      </c>
      <c r="D193" s="329" t="str">
        <f>'Перечень'!K186</f>
        <v/>
      </c>
      <c r="E193" s="218" t="s">
        <v>372</v>
      </c>
      <c r="F193" s="219" t="str">
        <f>'Перечень'!M186</f>
        <v/>
      </c>
      <c r="G193" s="330"/>
      <c r="H193" s="337">
        <f t="shared" si="67"/>
        <v>0</v>
      </c>
      <c r="I193" s="342" t="s">
        <v>454</v>
      </c>
      <c r="J193" s="339" t="str">
        <f>'Перечень'!O186</f>
        <v/>
      </c>
      <c r="K193" s="340"/>
      <c r="L193" s="341">
        <f t="shared" si="68"/>
        <v>0</v>
      </c>
      <c r="M193" s="225" t="str">
        <f>'Перечень'!P186</f>
        <v/>
      </c>
      <c r="N193" s="336"/>
      <c r="O193" s="337">
        <f t="shared" si="69"/>
        <v>0</v>
      </c>
    </row>
    <row r="194" ht="25.5" customHeight="1">
      <c r="A194" s="14"/>
      <c r="B194" s="14"/>
      <c r="C194" s="328" t="s">
        <v>441</v>
      </c>
      <c r="D194" s="329" t="str">
        <f>'Перечень'!K187</f>
        <v/>
      </c>
      <c r="E194" s="218" t="s">
        <v>373</v>
      </c>
      <c r="F194" s="219" t="str">
        <f>'Перечень'!M187</f>
        <v/>
      </c>
      <c r="G194" s="330"/>
      <c r="H194" s="337">
        <f t="shared" si="67"/>
        <v>0</v>
      </c>
      <c r="I194" s="342" t="s">
        <v>454</v>
      </c>
      <c r="J194" s="339" t="str">
        <f>'Перечень'!O187</f>
        <v/>
      </c>
      <c r="K194" s="340"/>
      <c r="L194" s="341">
        <f t="shared" si="68"/>
        <v>0</v>
      </c>
      <c r="M194" s="225" t="str">
        <f>'Перечень'!P187</f>
        <v/>
      </c>
      <c r="N194" s="336"/>
      <c r="O194" s="337">
        <f t="shared" si="69"/>
        <v>0</v>
      </c>
    </row>
    <row r="195" ht="12.75" customHeight="1">
      <c r="A195" s="327" t="s">
        <v>556</v>
      </c>
      <c r="B195" s="247" t="s">
        <v>557</v>
      </c>
      <c r="C195" s="328" t="s">
        <v>441</v>
      </c>
      <c r="D195" s="329" t="str">
        <f>'Перечень'!K188</f>
        <v/>
      </c>
      <c r="E195" s="218" t="s">
        <v>372</v>
      </c>
      <c r="F195" s="219" t="str">
        <f>'Перечень'!M188</f>
        <v/>
      </c>
      <c r="G195" s="330"/>
      <c r="H195" s="337">
        <f t="shared" si="67"/>
        <v>0</v>
      </c>
      <c r="I195" s="342" t="s">
        <v>454</v>
      </c>
      <c r="J195" s="339" t="str">
        <f>'Перечень'!O188</f>
        <v/>
      </c>
      <c r="K195" s="340"/>
      <c r="L195" s="341">
        <f t="shared" si="68"/>
        <v>0</v>
      </c>
      <c r="M195" s="225" t="str">
        <f>'Перечень'!P188</f>
        <v/>
      </c>
      <c r="N195" s="336"/>
      <c r="O195" s="337">
        <f t="shared" si="69"/>
        <v>0</v>
      </c>
    </row>
    <row r="196" ht="12.75" customHeight="1">
      <c r="A196" s="14"/>
      <c r="B196" s="14"/>
      <c r="C196" s="328" t="s">
        <v>441</v>
      </c>
      <c r="D196" s="329" t="str">
        <f>'Перечень'!K189</f>
        <v/>
      </c>
      <c r="E196" s="218" t="s">
        <v>373</v>
      </c>
      <c r="F196" s="219" t="str">
        <f>'Перечень'!M189</f>
        <v/>
      </c>
      <c r="G196" s="330"/>
      <c r="H196" s="337">
        <f t="shared" si="67"/>
        <v>0</v>
      </c>
      <c r="I196" s="342" t="s">
        <v>454</v>
      </c>
      <c r="J196" s="339" t="str">
        <f>'Перечень'!O189</f>
        <v/>
      </c>
      <c r="K196" s="340"/>
      <c r="L196" s="341">
        <f t="shared" si="68"/>
        <v>0</v>
      </c>
      <c r="M196" s="225" t="str">
        <f>'Перечень'!P189</f>
        <v/>
      </c>
      <c r="N196" s="336"/>
      <c r="O196" s="337">
        <f t="shared" si="69"/>
        <v>0</v>
      </c>
    </row>
    <row r="197" ht="26.25" customHeight="1">
      <c r="A197" s="327" t="s">
        <v>558</v>
      </c>
      <c r="B197" s="247" t="s">
        <v>559</v>
      </c>
      <c r="C197" s="328" t="s">
        <v>441</v>
      </c>
      <c r="D197" s="329" t="str">
        <f>'Перечень'!K190</f>
        <v/>
      </c>
      <c r="E197" s="218" t="s">
        <v>372</v>
      </c>
      <c r="F197" s="219" t="str">
        <f>'Перечень'!M190</f>
        <v/>
      </c>
      <c r="G197" s="330"/>
      <c r="H197" s="337">
        <f t="shared" si="67"/>
        <v>0</v>
      </c>
      <c r="I197" s="342" t="s">
        <v>454</v>
      </c>
      <c r="J197" s="339" t="str">
        <f>'Перечень'!O190</f>
        <v/>
      </c>
      <c r="K197" s="340"/>
      <c r="L197" s="341">
        <f t="shared" si="68"/>
        <v>0</v>
      </c>
      <c r="M197" s="225" t="str">
        <f>'Перечень'!P190</f>
        <v/>
      </c>
      <c r="N197" s="336"/>
      <c r="O197" s="337">
        <f t="shared" si="69"/>
        <v>0</v>
      </c>
    </row>
    <row r="198" ht="12.75" customHeight="1">
      <c r="A198" s="14"/>
      <c r="B198" s="14"/>
      <c r="C198" s="328" t="s">
        <v>441</v>
      </c>
      <c r="D198" s="329" t="str">
        <f>'Перечень'!K191</f>
        <v/>
      </c>
      <c r="E198" s="218" t="s">
        <v>373</v>
      </c>
      <c r="F198" s="219" t="str">
        <f>'Перечень'!M191</f>
        <v/>
      </c>
      <c r="G198" s="330"/>
      <c r="H198" s="337">
        <f t="shared" si="67"/>
        <v>0</v>
      </c>
      <c r="I198" s="342" t="s">
        <v>454</v>
      </c>
      <c r="J198" s="339" t="str">
        <f>'Перечень'!O191</f>
        <v/>
      </c>
      <c r="K198" s="340"/>
      <c r="L198" s="341">
        <f t="shared" si="68"/>
        <v>0</v>
      </c>
      <c r="M198" s="225" t="str">
        <f>'Перечень'!P191</f>
        <v/>
      </c>
      <c r="N198" s="336"/>
      <c r="O198" s="337">
        <f t="shared" si="69"/>
        <v>0</v>
      </c>
    </row>
    <row r="199" ht="12.75" customHeight="1">
      <c r="A199" s="327" t="s">
        <v>560</v>
      </c>
      <c r="B199" s="247" t="s">
        <v>561</v>
      </c>
      <c r="C199" s="328" t="s">
        <v>441</v>
      </c>
      <c r="D199" s="329" t="str">
        <f>'Перечень'!K192</f>
        <v/>
      </c>
      <c r="E199" s="218" t="s">
        <v>372</v>
      </c>
      <c r="F199" s="219" t="str">
        <f>'Перечень'!M192</f>
        <v/>
      </c>
      <c r="G199" s="330"/>
      <c r="H199" s="337">
        <f t="shared" si="67"/>
        <v>0</v>
      </c>
      <c r="I199" s="342" t="s">
        <v>454</v>
      </c>
      <c r="J199" s="339" t="str">
        <f>'Перечень'!O192</f>
        <v/>
      </c>
      <c r="K199" s="340"/>
      <c r="L199" s="341">
        <f t="shared" si="68"/>
        <v>0</v>
      </c>
      <c r="M199" s="225" t="str">
        <f>'Перечень'!P192</f>
        <v/>
      </c>
      <c r="N199" s="336"/>
      <c r="O199" s="337">
        <f t="shared" si="69"/>
        <v>0</v>
      </c>
    </row>
    <row r="200" ht="12.75" customHeight="1">
      <c r="A200" s="14"/>
      <c r="B200" s="14"/>
      <c r="C200" s="328" t="s">
        <v>441</v>
      </c>
      <c r="D200" s="329" t="str">
        <f>'Перечень'!K193</f>
        <v/>
      </c>
      <c r="E200" s="218" t="s">
        <v>373</v>
      </c>
      <c r="F200" s="219" t="str">
        <f>'Перечень'!M193</f>
        <v/>
      </c>
      <c r="G200" s="330"/>
      <c r="H200" s="337">
        <f t="shared" si="67"/>
        <v>0</v>
      </c>
      <c r="I200" s="342" t="s">
        <v>454</v>
      </c>
      <c r="J200" s="339" t="str">
        <f>'Перечень'!O193</f>
        <v/>
      </c>
      <c r="K200" s="340"/>
      <c r="L200" s="341">
        <f t="shared" si="68"/>
        <v>0</v>
      </c>
      <c r="M200" s="225" t="str">
        <f>'Перечень'!P193</f>
        <v/>
      </c>
      <c r="N200" s="336"/>
      <c r="O200" s="337">
        <f t="shared" si="69"/>
        <v>0</v>
      </c>
    </row>
    <row r="201" ht="12.75" customHeight="1">
      <c r="A201" s="327" t="s">
        <v>562</v>
      </c>
      <c r="B201" s="247" t="s">
        <v>428</v>
      </c>
      <c r="C201" s="328" t="s">
        <v>441</v>
      </c>
      <c r="D201" s="329" t="str">
        <f>'Перечень'!K194</f>
        <v/>
      </c>
      <c r="E201" s="218" t="s">
        <v>372</v>
      </c>
      <c r="F201" s="219" t="str">
        <f>'Перечень'!M194</f>
        <v/>
      </c>
      <c r="G201" s="330"/>
      <c r="H201" s="337">
        <f t="shared" si="67"/>
        <v>0</v>
      </c>
      <c r="I201" s="342" t="s">
        <v>454</v>
      </c>
      <c r="J201" s="339" t="str">
        <f>'Перечень'!O194</f>
        <v/>
      </c>
      <c r="K201" s="340"/>
      <c r="L201" s="341">
        <f t="shared" si="68"/>
        <v>0</v>
      </c>
      <c r="M201" s="225" t="str">
        <f>'Перечень'!P194</f>
        <v/>
      </c>
      <c r="N201" s="336"/>
      <c r="O201" s="337">
        <f t="shared" si="69"/>
        <v>0</v>
      </c>
    </row>
    <row r="202" ht="12.75" customHeight="1">
      <c r="A202" s="14"/>
      <c r="B202" s="14"/>
      <c r="C202" s="328" t="s">
        <v>441</v>
      </c>
      <c r="D202" s="329" t="str">
        <f>'Перечень'!K195</f>
        <v/>
      </c>
      <c r="E202" s="218" t="s">
        <v>373</v>
      </c>
      <c r="F202" s="219" t="str">
        <f>'Перечень'!M195</f>
        <v/>
      </c>
      <c r="G202" s="330"/>
      <c r="H202" s="337">
        <f t="shared" si="67"/>
        <v>0</v>
      </c>
      <c r="I202" s="342" t="s">
        <v>454</v>
      </c>
      <c r="J202" s="339" t="str">
        <f>'Перечень'!O195</f>
        <v/>
      </c>
      <c r="K202" s="340"/>
      <c r="L202" s="341">
        <f t="shared" si="68"/>
        <v>0</v>
      </c>
      <c r="M202" s="225" t="str">
        <f>'Перечень'!P195</f>
        <v/>
      </c>
      <c r="N202" s="336"/>
      <c r="O202" s="337">
        <f t="shared" si="69"/>
        <v>0</v>
      </c>
    </row>
    <row r="203" ht="12.75" customHeight="1">
      <c r="A203" s="327" t="s">
        <v>563</v>
      </c>
      <c r="B203" s="247" t="s">
        <v>428</v>
      </c>
      <c r="C203" s="328" t="s">
        <v>441</v>
      </c>
      <c r="D203" s="329" t="str">
        <f>'Перечень'!K196</f>
        <v/>
      </c>
      <c r="E203" s="218" t="s">
        <v>372</v>
      </c>
      <c r="F203" s="219" t="str">
        <f>'Перечень'!M196</f>
        <v/>
      </c>
      <c r="G203" s="330"/>
      <c r="H203" s="337">
        <f t="shared" si="67"/>
        <v>0</v>
      </c>
      <c r="I203" s="342" t="s">
        <v>454</v>
      </c>
      <c r="J203" s="339" t="str">
        <f>'Перечень'!O196</f>
        <v/>
      </c>
      <c r="K203" s="340"/>
      <c r="L203" s="341">
        <f t="shared" si="68"/>
        <v>0</v>
      </c>
      <c r="M203" s="225" t="str">
        <f>'Перечень'!P196</f>
        <v/>
      </c>
      <c r="N203" s="336"/>
      <c r="O203" s="337">
        <f t="shared" si="69"/>
        <v>0</v>
      </c>
    </row>
    <row r="204" ht="12.75" customHeight="1">
      <c r="A204" s="14"/>
      <c r="B204" s="14"/>
      <c r="C204" s="328" t="s">
        <v>441</v>
      </c>
      <c r="D204" s="329" t="str">
        <f>'Перечень'!K197</f>
        <v/>
      </c>
      <c r="E204" s="218" t="s">
        <v>373</v>
      </c>
      <c r="F204" s="219" t="str">
        <f>'Перечень'!M197</f>
        <v/>
      </c>
      <c r="G204" s="330"/>
      <c r="H204" s="337">
        <f t="shared" si="67"/>
        <v>0</v>
      </c>
      <c r="I204" s="342" t="s">
        <v>454</v>
      </c>
      <c r="J204" s="339" t="str">
        <f>'Перечень'!O197</f>
        <v/>
      </c>
      <c r="K204" s="340"/>
      <c r="L204" s="341">
        <f t="shared" si="68"/>
        <v>0</v>
      </c>
      <c r="M204" s="225" t="str">
        <f>'Перечень'!P197</f>
        <v/>
      </c>
      <c r="N204" s="336"/>
      <c r="O204" s="337">
        <f t="shared" si="69"/>
        <v>0</v>
      </c>
    </row>
    <row r="205" ht="12.75" customHeight="1">
      <c r="A205" s="385" t="s">
        <v>564</v>
      </c>
      <c r="B205" s="147"/>
      <c r="C205" s="386"/>
      <c r="D205" s="387"/>
      <c r="E205" s="388" t="s">
        <v>372</v>
      </c>
      <c r="F205" s="221">
        <f t="shared" ref="F205:G205" si="70">F183+F185+F187+F189+F191+F193+F195+F197+F199+F201+F203</f>
        <v>0</v>
      </c>
      <c r="G205" s="221">
        <f t="shared" si="70"/>
        <v>0</v>
      </c>
      <c r="H205" s="221">
        <f t="shared" si="67"/>
        <v>0</v>
      </c>
      <c r="I205" s="388" t="s">
        <v>434</v>
      </c>
      <c r="J205" s="439">
        <f t="shared" ref="J205:K205" si="71">J183+J185+J187+J189+J191+J193+J195+J197+J199+J201+J203</f>
        <v>0</v>
      </c>
      <c r="K205" s="439">
        <f t="shared" si="71"/>
        <v>0</v>
      </c>
      <c r="L205" s="439">
        <f t="shared" si="68"/>
        <v>0</v>
      </c>
      <c r="M205" s="221">
        <f t="shared" ref="M205:N205" si="72">M183+M185+M187+M189+M191+M193+M195+M197+M199+M201+M203</f>
        <v>0</v>
      </c>
      <c r="N205" s="221">
        <f t="shared" si="72"/>
        <v>0</v>
      </c>
      <c r="O205" s="221">
        <f t="shared" si="69"/>
        <v>0</v>
      </c>
    </row>
    <row r="206" ht="12.75" customHeight="1">
      <c r="A206" s="293"/>
      <c r="B206" s="294"/>
      <c r="C206" s="386"/>
      <c r="D206" s="387"/>
      <c r="E206" s="388" t="s">
        <v>373</v>
      </c>
      <c r="F206" s="221">
        <f t="shared" ref="F206:G206" si="73">F184+F186+F188+F190+F192+F194+F196+F198+F200+F202+F204</f>
        <v>0</v>
      </c>
      <c r="G206" s="221">
        <f t="shared" si="73"/>
        <v>0</v>
      </c>
      <c r="H206" s="221">
        <f t="shared" si="67"/>
        <v>0</v>
      </c>
      <c r="I206" s="392"/>
      <c r="J206" s="439">
        <f t="shared" ref="J206:K206" si="74">J184+J186+J188+J190+J192+J194+J196+J198+J200+J202+J204</f>
        <v>0</v>
      </c>
      <c r="K206" s="439">
        <f t="shared" si="74"/>
        <v>0</v>
      </c>
      <c r="L206" s="439">
        <f t="shared" si="68"/>
        <v>0</v>
      </c>
      <c r="M206" s="221">
        <f t="shared" ref="M206:N206" si="75">M184+M186+M188+M190+M192+M194+M196+M198+M200+M202+M204</f>
        <v>0</v>
      </c>
      <c r="N206" s="221">
        <f t="shared" si="75"/>
        <v>0</v>
      </c>
      <c r="O206" s="221">
        <f t="shared" si="69"/>
        <v>0</v>
      </c>
    </row>
    <row r="207" ht="12.75" customHeight="1">
      <c r="A207" s="152"/>
      <c r="B207" s="153"/>
      <c r="C207" s="386"/>
      <c r="D207" s="394"/>
      <c r="E207" s="392" t="s">
        <v>437</v>
      </c>
      <c r="F207" s="337">
        <f t="shared" ref="F207:G207" si="76">F205+F206</f>
        <v>0</v>
      </c>
      <c r="G207" s="337">
        <f t="shared" si="76"/>
        <v>0</v>
      </c>
      <c r="H207" s="337">
        <f t="shared" si="67"/>
        <v>0</v>
      </c>
      <c r="I207" s="392"/>
      <c r="J207" s="341">
        <f t="shared" ref="J207:K207" si="77">J205+J206</f>
        <v>0</v>
      </c>
      <c r="K207" s="341">
        <f t="shared" si="77"/>
        <v>0</v>
      </c>
      <c r="L207" s="341">
        <f t="shared" si="68"/>
        <v>0</v>
      </c>
      <c r="M207" s="337">
        <f t="shared" ref="M207:N207" si="78">M205+M206</f>
        <v>0</v>
      </c>
      <c r="N207" s="337">
        <f t="shared" si="78"/>
        <v>0</v>
      </c>
      <c r="O207" s="337">
        <f t="shared" si="69"/>
        <v>0</v>
      </c>
    </row>
    <row r="208" ht="12.75" customHeight="1">
      <c r="A208" s="314" t="s">
        <v>565</v>
      </c>
      <c r="B208" s="147"/>
      <c r="C208" s="440"/>
      <c r="D208" s="346"/>
      <c r="E208" s="296" t="s">
        <v>372</v>
      </c>
      <c r="F208" s="297">
        <f t="shared" ref="F208:G208" si="79">F117+F134+F161+F178+F205</f>
        <v>0</v>
      </c>
      <c r="G208" s="297">
        <f t="shared" si="79"/>
        <v>0</v>
      </c>
      <c r="H208" s="297">
        <f t="shared" si="67"/>
        <v>0</v>
      </c>
      <c r="I208" s="296" t="s">
        <v>434</v>
      </c>
      <c r="J208" s="318" t="s">
        <v>434</v>
      </c>
      <c r="K208" s="318" t="s">
        <v>434</v>
      </c>
      <c r="L208" s="318" t="s">
        <v>434</v>
      </c>
      <c r="M208" s="297">
        <f t="shared" ref="M208:N208" si="80">M117+M134+M161+M178+M205</f>
        <v>0</v>
      </c>
      <c r="N208" s="297">
        <f t="shared" si="80"/>
        <v>0</v>
      </c>
      <c r="O208" s="297">
        <f t="shared" si="69"/>
        <v>0</v>
      </c>
    </row>
    <row r="209" ht="12.75" customHeight="1">
      <c r="A209" s="293"/>
      <c r="B209" s="294"/>
      <c r="C209" s="440"/>
      <c r="D209" s="346"/>
      <c r="E209" s="296" t="s">
        <v>373</v>
      </c>
      <c r="F209" s="297">
        <f t="shared" ref="F209:G209" si="81">F118+F135+F162+F179+F206</f>
        <v>0</v>
      </c>
      <c r="G209" s="297">
        <f t="shared" si="81"/>
        <v>0</v>
      </c>
      <c r="H209" s="297">
        <f t="shared" si="67"/>
        <v>0</v>
      </c>
      <c r="I209" s="290"/>
      <c r="J209" s="292"/>
      <c r="K209" s="292"/>
      <c r="L209" s="292"/>
      <c r="M209" s="297">
        <f t="shared" ref="M209:N209" si="82">M118+M135+M162+M179+M206</f>
        <v>0</v>
      </c>
      <c r="N209" s="297">
        <f t="shared" si="82"/>
        <v>0</v>
      </c>
      <c r="O209" s="297">
        <f t="shared" si="69"/>
        <v>0</v>
      </c>
    </row>
    <row r="210" ht="12.75" customHeight="1">
      <c r="A210" s="152"/>
      <c r="B210" s="153"/>
      <c r="C210" s="440"/>
      <c r="D210" s="345"/>
      <c r="E210" s="290" t="s">
        <v>437</v>
      </c>
      <c r="F210" s="291">
        <f t="shared" ref="F210:G210" si="83">F208+F209</f>
        <v>0</v>
      </c>
      <c r="G210" s="291">
        <f t="shared" si="83"/>
        <v>0</v>
      </c>
      <c r="H210" s="291">
        <f t="shared" si="67"/>
        <v>0</v>
      </c>
      <c r="I210" s="290"/>
      <c r="J210" s="292"/>
      <c r="K210" s="292"/>
      <c r="L210" s="292"/>
      <c r="M210" s="291">
        <f t="shared" ref="M210:N210" si="84">M208+M209</f>
        <v>0</v>
      </c>
      <c r="N210" s="291">
        <f t="shared" si="84"/>
        <v>0</v>
      </c>
      <c r="O210" s="291">
        <f t="shared" si="69"/>
        <v>0</v>
      </c>
    </row>
    <row r="211" ht="36.0" customHeight="1">
      <c r="A211" s="208">
        <v>4.0</v>
      </c>
      <c r="B211" s="208" t="s">
        <v>566</v>
      </c>
      <c r="C211" s="320"/>
      <c r="D211" s="321"/>
      <c r="E211" s="210"/>
      <c r="F211" s="323"/>
      <c r="G211" s="323"/>
      <c r="H211" s="324"/>
      <c r="I211" s="321"/>
      <c r="J211" s="325"/>
      <c r="K211" s="325"/>
      <c r="L211" s="325"/>
      <c r="M211" s="326"/>
      <c r="N211" s="326"/>
      <c r="O211" s="326"/>
    </row>
    <row r="212" ht="12.75" customHeight="1">
      <c r="A212" s="327" t="s">
        <v>567</v>
      </c>
      <c r="B212" s="247" t="s">
        <v>568</v>
      </c>
      <c r="C212" s="328" t="s">
        <v>441</v>
      </c>
      <c r="D212" s="329" t="str">
        <f>'Перечень'!K205</f>
        <v/>
      </c>
      <c r="E212" s="218" t="s">
        <v>372</v>
      </c>
      <c r="F212" s="219" t="str">
        <f>'Перечень'!M205</f>
        <v/>
      </c>
      <c r="G212" s="330"/>
      <c r="H212" s="337">
        <f t="shared" ref="H212:H230" si="85">G212-F212</f>
        <v>0</v>
      </c>
      <c r="I212" s="328" t="s">
        <v>447</v>
      </c>
      <c r="J212" s="339" t="str">
        <f>'Перечень'!O205</f>
        <v/>
      </c>
      <c r="K212" s="340"/>
      <c r="L212" s="341">
        <f t="shared" ref="L212:L230" si="86">K212-J212</f>
        <v>0</v>
      </c>
      <c r="M212" s="225" t="str">
        <f>'Перечень'!P205</f>
        <v/>
      </c>
      <c r="N212" s="336"/>
      <c r="O212" s="337">
        <f t="shared" ref="O212:O230" si="87">N212-M212</f>
        <v>0</v>
      </c>
    </row>
    <row r="213" ht="12.75" customHeight="1">
      <c r="A213" s="14"/>
      <c r="B213" s="14"/>
      <c r="C213" s="328" t="s">
        <v>441</v>
      </c>
      <c r="D213" s="329" t="str">
        <f>'Перечень'!K206</f>
        <v/>
      </c>
      <c r="E213" s="218" t="s">
        <v>373</v>
      </c>
      <c r="F213" s="219" t="str">
        <f>'Перечень'!M206</f>
        <v/>
      </c>
      <c r="G213" s="330"/>
      <c r="H213" s="337">
        <f t="shared" si="85"/>
        <v>0</v>
      </c>
      <c r="I213" s="328" t="s">
        <v>447</v>
      </c>
      <c r="J213" s="339" t="str">
        <f>'Перечень'!O206</f>
        <v/>
      </c>
      <c r="K213" s="340"/>
      <c r="L213" s="341">
        <f t="shared" si="86"/>
        <v>0</v>
      </c>
      <c r="M213" s="225" t="str">
        <f>'Перечень'!P206</f>
        <v/>
      </c>
      <c r="N213" s="336"/>
      <c r="O213" s="337">
        <f t="shared" si="87"/>
        <v>0</v>
      </c>
    </row>
    <row r="214" ht="12.75" customHeight="1">
      <c r="A214" s="327" t="s">
        <v>569</v>
      </c>
      <c r="B214" s="247" t="s">
        <v>570</v>
      </c>
      <c r="C214" s="328" t="s">
        <v>441</v>
      </c>
      <c r="D214" s="329" t="str">
        <f>'Перечень'!K207</f>
        <v/>
      </c>
      <c r="E214" s="218" t="s">
        <v>372</v>
      </c>
      <c r="F214" s="219" t="str">
        <f>'Перечень'!M207</f>
        <v/>
      </c>
      <c r="G214" s="330"/>
      <c r="H214" s="337">
        <f t="shared" si="85"/>
        <v>0</v>
      </c>
      <c r="I214" s="328" t="s">
        <v>447</v>
      </c>
      <c r="J214" s="339" t="str">
        <f>'Перечень'!O207</f>
        <v/>
      </c>
      <c r="K214" s="340"/>
      <c r="L214" s="341">
        <f t="shared" si="86"/>
        <v>0</v>
      </c>
      <c r="M214" s="225" t="str">
        <f>'Перечень'!P207</f>
        <v/>
      </c>
      <c r="N214" s="336"/>
      <c r="O214" s="337">
        <f t="shared" si="87"/>
        <v>0</v>
      </c>
    </row>
    <row r="215" ht="12.75" customHeight="1">
      <c r="A215" s="14"/>
      <c r="B215" s="14"/>
      <c r="C215" s="328" t="s">
        <v>441</v>
      </c>
      <c r="D215" s="329" t="str">
        <f>'Перечень'!K208</f>
        <v/>
      </c>
      <c r="E215" s="218" t="s">
        <v>373</v>
      </c>
      <c r="F215" s="219" t="str">
        <f>'Перечень'!M208</f>
        <v/>
      </c>
      <c r="G215" s="330"/>
      <c r="H215" s="337">
        <f t="shared" si="85"/>
        <v>0</v>
      </c>
      <c r="I215" s="328" t="s">
        <v>447</v>
      </c>
      <c r="J215" s="339" t="str">
        <f>'Перечень'!O208</f>
        <v/>
      </c>
      <c r="K215" s="340"/>
      <c r="L215" s="341">
        <f t="shared" si="86"/>
        <v>0</v>
      </c>
      <c r="M215" s="225" t="str">
        <f>'Перечень'!P208</f>
        <v/>
      </c>
      <c r="N215" s="336"/>
      <c r="O215" s="337">
        <f t="shared" si="87"/>
        <v>0</v>
      </c>
    </row>
    <row r="216" ht="12.75" customHeight="1">
      <c r="A216" s="327" t="s">
        <v>571</v>
      </c>
      <c r="B216" s="247" t="s">
        <v>572</v>
      </c>
      <c r="C216" s="328" t="s">
        <v>441</v>
      </c>
      <c r="D216" s="329" t="str">
        <f>'Перечень'!K209</f>
        <v/>
      </c>
      <c r="E216" s="218" t="s">
        <v>372</v>
      </c>
      <c r="F216" s="219" t="str">
        <f>'Перечень'!M209</f>
        <v/>
      </c>
      <c r="G216" s="330"/>
      <c r="H216" s="337">
        <f t="shared" si="85"/>
        <v>0</v>
      </c>
      <c r="I216" s="328" t="s">
        <v>447</v>
      </c>
      <c r="J216" s="339" t="str">
        <f>'Перечень'!O209</f>
        <v/>
      </c>
      <c r="K216" s="340"/>
      <c r="L216" s="341">
        <f t="shared" si="86"/>
        <v>0</v>
      </c>
      <c r="M216" s="225" t="str">
        <f>'Перечень'!P209</f>
        <v/>
      </c>
      <c r="N216" s="336"/>
      <c r="O216" s="337">
        <f t="shared" si="87"/>
        <v>0</v>
      </c>
    </row>
    <row r="217" ht="12.75" customHeight="1">
      <c r="A217" s="14"/>
      <c r="B217" s="14"/>
      <c r="C217" s="328" t="s">
        <v>441</v>
      </c>
      <c r="D217" s="329" t="str">
        <f>'Перечень'!K210</f>
        <v/>
      </c>
      <c r="E217" s="218" t="s">
        <v>373</v>
      </c>
      <c r="F217" s="219" t="str">
        <f>'Перечень'!M210</f>
        <v/>
      </c>
      <c r="G217" s="330"/>
      <c r="H217" s="337">
        <f t="shared" si="85"/>
        <v>0</v>
      </c>
      <c r="I217" s="328" t="s">
        <v>447</v>
      </c>
      <c r="J217" s="339" t="str">
        <f>'Перечень'!O210</f>
        <v/>
      </c>
      <c r="K217" s="340"/>
      <c r="L217" s="341">
        <f t="shared" si="86"/>
        <v>0</v>
      </c>
      <c r="M217" s="225" t="str">
        <f>'Перечень'!P210</f>
        <v/>
      </c>
      <c r="N217" s="336"/>
      <c r="O217" s="337">
        <f t="shared" si="87"/>
        <v>0</v>
      </c>
    </row>
    <row r="218" ht="12.75" customHeight="1">
      <c r="A218" s="327" t="s">
        <v>573</v>
      </c>
      <c r="B218" s="247" t="s">
        <v>574</v>
      </c>
      <c r="C218" s="328" t="s">
        <v>441</v>
      </c>
      <c r="D218" s="329" t="str">
        <f>'Перечень'!K211</f>
        <v/>
      </c>
      <c r="E218" s="218" t="s">
        <v>372</v>
      </c>
      <c r="F218" s="219" t="str">
        <f>'Перечень'!M211</f>
        <v/>
      </c>
      <c r="G218" s="330"/>
      <c r="H218" s="337">
        <f t="shared" si="85"/>
        <v>0</v>
      </c>
      <c r="I218" s="328" t="s">
        <v>447</v>
      </c>
      <c r="J218" s="339" t="str">
        <f>'Перечень'!O211</f>
        <v/>
      </c>
      <c r="K218" s="340"/>
      <c r="L218" s="341">
        <f t="shared" si="86"/>
        <v>0</v>
      </c>
      <c r="M218" s="225" t="str">
        <f>'Перечень'!P211</f>
        <v/>
      </c>
      <c r="N218" s="336"/>
      <c r="O218" s="337">
        <f t="shared" si="87"/>
        <v>0</v>
      </c>
    </row>
    <row r="219" ht="12.75" customHeight="1">
      <c r="A219" s="14"/>
      <c r="B219" s="14"/>
      <c r="C219" s="328" t="s">
        <v>441</v>
      </c>
      <c r="D219" s="329" t="str">
        <f>'Перечень'!K212</f>
        <v/>
      </c>
      <c r="E219" s="218" t="s">
        <v>373</v>
      </c>
      <c r="F219" s="219" t="str">
        <f>'Перечень'!M212</f>
        <v/>
      </c>
      <c r="G219" s="330"/>
      <c r="H219" s="337">
        <f t="shared" si="85"/>
        <v>0</v>
      </c>
      <c r="I219" s="328" t="s">
        <v>447</v>
      </c>
      <c r="J219" s="339" t="str">
        <f>'Перечень'!O212</f>
        <v/>
      </c>
      <c r="K219" s="340"/>
      <c r="L219" s="341">
        <f t="shared" si="86"/>
        <v>0</v>
      </c>
      <c r="M219" s="225" t="str">
        <f>'Перечень'!P212</f>
        <v/>
      </c>
      <c r="N219" s="336"/>
      <c r="O219" s="337">
        <f t="shared" si="87"/>
        <v>0</v>
      </c>
    </row>
    <row r="220" ht="12.75" customHeight="1">
      <c r="A220" s="327" t="s">
        <v>575</v>
      </c>
      <c r="B220" s="247" t="s">
        <v>576</v>
      </c>
      <c r="C220" s="328" t="s">
        <v>441</v>
      </c>
      <c r="D220" s="329" t="str">
        <f>'Перечень'!K213</f>
        <v/>
      </c>
      <c r="E220" s="218" t="s">
        <v>372</v>
      </c>
      <c r="F220" s="219" t="str">
        <f>'Перечень'!M213</f>
        <v/>
      </c>
      <c r="G220" s="330"/>
      <c r="H220" s="337">
        <f t="shared" si="85"/>
        <v>0</v>
      </c>
      <c r="I220" s="328" t="s">
        <v>447</v>
      </c>
      <c r="J220" s="339" t="str">
        <f>'Перечень'!O213</f>
        <v/>
      </c>
      <c r="K220" s="340"/>
      <c r="L220" s="341">
        <f t="shared" si="86"/>
        <v>0</v>
      </c>
      <c r="M220" s="225" t="str">
        <f>'Перечень'!P213</f>
        <v/>
      </c>
      <c r="N220" s="336"/>
      <c r="O220" s="337">
        <f t="shared" si="87"/>
        <v>0</v>
      </c>
    </row>
    <row r="221" ht="12.75" customHeight="1">
      <c r="A221" s="14"/>
      <c r="B221" s="14"/>
      <c r="C221" s="328" t="s">
        <v>441</v>
      </c>
      <c r="D221" s="329" t="str">
        <f>'Перечень'!K214</f>
        <v/>
      </c>
      <c r="E221" s="218" t="s">
        <v>373</v>
      </c>
      <c r="F221" s="219" t="str">
        <f>'Перечень'!M214</f>
        <v/>
      </c>
      <c r="G221" s="330"/>
      <c r="H221" s="337">
        <f t="shared" si="85"/>
        <v>0</v>
      </c>
      <c r="I221" s="328" t="s">
        <v>447</v>
      </c>
      <c r="J221" s="339" t="str">
        <f>'Перечень'!O214</f>
        <v/>
      </c>
      <c r="K221" s="340"/>
      <c r="L221" s="341">
        <f t="shared" si="86"/>
        <v>0</v>
      </c>
      <c r="M221" s="225" t="str">
        <f>'Перечень'!P214</f>
        <v/>
      </c>
      <c r="N221" s="336"/>
      <c r="O221" s="337">
        <f t="shared" si="87"/>
        <v>0</v>
      </c>
    </row>
    <row r="222" ht="12.75" customHeight="1">
      <c r="A222" s="327" t="s">
        <v>577</v>
      </c>
      <c r="B222" s="247" t="s">
        <v>578</v>
      </c>
      <c r="C222" s="328" t="s">
        <v>441</v>
      </c>
      <c r="D222" s="329" t="str">
        <f>'Перечень'!K215</f>
        <v/>
      </c>
      <c r="E222" s="218" t="s">
        <v>372</v>
      </c>
      <c r="F222" s="219" t="str">
        <f>'Перечень'!M215</f>
        <v/>
      </c>
      <c r="G222" s="330"/>
      <c r="H222" s="337">
        <f t="shared" si="85"/>
        <v>0</v>
      </c>
      <c r="I222" s="328" t="s">
        <v>447</v>
      </c>
      <c r="J222" s="339" t="str">
        <f>'Перечень'!O215</f>
        <v/>
      </c>
      <c r="K222" s="340"/>
      <c r="L222" s="341">
        <f t="shared" si="86"/>
        <v>0</v>
      </c>
      <c r="M222" s="225" t="str">
        <f>'Перечень'!P215</f>
        <v/>
      </c>
      <c r="N222" s="336"/>
      <c r="O222" s="337">
        <f t="shared" si="87"/>
        <v>0</v>
      </c>
    </row>
    <row r="223" ht="12.75" customHeight="1">
      <c r="A223" s="14"/>
      <c r="B223" s="14"/>
      <c r="C223" s="328" t="s">
        <v>441</v>
      </c>
      <c r="D223" s="329" t="str">
        <f>'Перечень'!K216</f>
        <v/>
      </c>
      <c r="E223" s="218" t="s">
        <v>373</v>
      </c>
      <c r="F223" s="219" t="str">
        <f>'Перечень'!M216</f>
        <v/>
      </c>
      <c r="G223" s="330"/>
      <c r="H223" s="337">
        <f t="shared" si="85"/>
        <v>0</v>
      </c>
      <c r="I223" s="328" t="s">
        <v>447</v>
      </c>
      <c r="J223" s="339" t="str">
        <f>'Перечень'!O216</f>
        <v/>
      </c>
      <c r="K223" s="340"/>
      <c r="L223" s="341">
        <f t="shared" si="86"/>
        <v>0</v>
      </c>
      <c r="M223" s="225" t="str">
        <f>'Перечень'!P216</f>
        <v/>
      </c>
      <c r="N223" s="336"/>
      <c r="O223" s="337">
        <f t="shared" si="87"/>
        <v>0</v>
      </c>
    </row>
    <row r="224" ht="12.75" customHeight="1">
      <c r="A224" s="327" t="s">
        <v>579</v>
      </c>
      <c r="B224" s="247" t="s">
        <v>428</v>
      </c>
      <c r="C224" s="328" t="s">
        <v>441</v>
      </c>
      <c r="D224" s="329" t="str">
        <f>'Перечень'!K217</f>
        <v/>
      </c>
      <c r="E224" s="218" t="s">
        <v>372</v>
      </c>
      <c r="F224" s="219" t="str">
        <f>'Перечень'!M217</f>
        <v/>
      </c>
      <c r="G224" s="330"/>
      <c r="H224" s="337">
        <f t="shared" si="85"/>
        <v>0</v>
      </c>
      <c r="I224" s="328" t="s">
        <v>447</v>
      </c>
      <c r="J224" s="339" t="str">
        <f>'Перечень'!O217</f>
        <v/>
      </c>
      <c r="K224" s="340"/>
      <c r="L224" s="341">
        <f t="shared" si="86"/>
        <v>0</v>
      </c>
      <c r="M224" s="225" t="str">
        <f>'Перечень'!P217</f>
        <v/>
      </c>
      <c r="N224" s="336"/>
      <c r="O224" s="337">
        <f t="shared" si="87"/>
        <v>0</v>
      </c>
    </row>
    <row r="225" ht="12.75" customHeight="1">
      <c r="A225" s="14"/>
      <c r="B225" s="14"/>
      <c r="C225" s="328" t="s">
        <v>441</v>
      </c>
      <c r="D225" s="329" t="str">
        <f>'Перечень'!K218</f>
        <v/>
      </c>
      <c r="E225" s="218" t="s">
        <v>373</v>
      </c>
      <c r="F225" s="219" t="str">
        <f>'Перечень'!M218</f>
        <v/>
      </c>
      <c r="G225" s="330"/>
      <c r="H225" s="337">
        <f t="shared" si="85"/>
        <v>0</v>
      </c>
      <c r="I225" s="328" t="s">
        <v>447</v>
      </c>
      <c r="J225" s="339" t="str">
        <f>'Перечень'!O218</f>
        <v/>
      </c>
      <c r="K225" s="340"/>
      <c r="L225" s="341">
        <f t="shared" si="86"/>
        <v>0</v>
      </c>
      <c r="M225" s="225" t="str">
        <f>'Перечень'!P218</f>
        <v/>
      </c>
      <c r="N225" s="336"/>
      <c r="O225" s="337">
        <f t="shared" si="87"/>
        <v>0</v>
      </c>
    </row>
    <row r="226" ht="12.75" customHeight="1">
      <c r="A226" s="327" t="s">
        <v>580</v>
      </c>
      <c r="B226" s="247" t="s">
        <v>428</v>
      </c>
      <c r="C226" s="328" t="s">
        <v>441</v>
      </c>
      <c r="D226" s="329" t="str">
        <f>'Перечень'!K219</f>
        <v/>
      </c>
      <c r="E226" s="218" t="s">
        <v>372</v>
      </c>
      <c r="F226" s="219" t="str">
        <f>'Перечень'!M219</f>
        <v/>
      </c>
      <c r="G226" s="330"/>
      <c r="H226" s="337">
        <f t="shared" si="85"/>
        <v>0</v>
      </c>
      <c r="I226" s="328" t="s">
        <v>447</v>
      </c>
      <c r="J226" s="339" t="str">
        <f>'Перечень'!O219</f>
        <v/>
      </c>
      <c r="K226" s="340"/>
      <c r="L226" s="341">
        <f t="shared" si="86"/>
        <v>0</v>
      </c>
      <c r="M226" s="225" t="str">
        <f>'Перечень'!P219</f>
        <v/>
      </c>
      <c r="N226" s="336"/>
      <c r="O226" s="337">
        <f t="shared" si="87"/>
        <v>0</v>
      </c>
    </row>
    <row r="227" ht="12.75" customHeight="1">
      <c r="A227" s="14"/>
      <c r="B227" s="14"/>
      <c r="C227" s="328" t="s">
        <v>441</v>
      </c>
      <c r="D227" s="329" t="str">
        <f>'Перечень'!K220</f>
        <v/>
      </c>
      <c r="E227" s="218" t="s">
        <v>373</v>
      </c>
      <c r="F227" s="219" t="str">
        <f>'Перечень'!M220</f>
        <v/>
      </c>
      <c r="G227" s="330"/>
      <c r="H227" s="337">
        <f t="shared" si="85"/>
        <v>0</v>
      </c>
      <c r="I227" s="328" t="s">
        <v>447</v>
      </c>
      <c r="J227" s="339" t="str">
        <f>'Перечень'!O220</f>
        <v/>
      </c>
      <c r="K227" s="340"/>
      <c r="L227" s="341">
        <f t="shared" si="86"/>
        <v>0</v>
      </c>
      <c r="M227" s="225" t="str">
        <f>'Перечень'!P220</f>
        <v/>
      </c>
      <c r="N227" s="336"/>
      <c r="O227" s="337">
        <f t="shared" si="87"/>
        <v>0</v>
      </c>
    </row>
    <row r="228" ht="12.75" customHeight="1">
      <c r="A228" s="314" t="s">
        <v>581</v>
      </c>
      <c r="B228" s="147"/>
      <c r="C228" s="316"/>
      <c r="D228" s="346"/>
      <c r="E228" s="296" t="s">
        <v>372</v>
      </c>
      <c r="F228" s="297">
        <f t="shared" ref="F228:G228" si="88">F212+F214+F216+F218+F220+F222+F224+F226</f>
        <v>0</v>
      </c>
      <c r="G228" s="297">
        <f t="shared" si="88"/>
        <v>0</v>
      </c>
      <c r="H228" s="297">
        <f t="shared" si="85"/>
        <v>0</v>
      </c>
      <c r="I228" s="296" t="s">
        <v>434</v>
      </c>
      <c r="J228" s="441">
        <f t="shared" ref="J228:K228" si="89">J212+J214+J216+J218+J220+J222+J224+J226</f>
        <v>0</v>
      </c>
      <c r="K228" s="441">
        <f t="shared" si="89"/>
        <v>0</v>
      </c>
      <c r="L228" s="441">
        <f t="shared" si="86"/>
        <v>0</v>
      </c>
      <c r="M228" s="297">
        <f t="shared" ref="M228:N228" si="90">M212+M214+M216+M218+M220+M222+M224+M226</f>
        <v>0</v>
      </c>
      <c r="N228" s="297">
        <f t="shared" si="90"/>
        <v>0</v>
      </c>
      <c r="O228" s="297">
        <f t="shared" si="87"/>
        <v>0</v>
      </c>
    </row>
    <row r="229" ht="12.75" customHeight="1">
      <c r="A229" s="293"/>
      <c r="B229" s="294"/>
      <c r="C229" s="288"/>
      <c r="D229" s="346"/>
      <c r="E229" s="296" t="s">
        <v>373</v>
      </c>
      <c r="F229" s="297">
        <f t="shared" ref="F229:G229" si="91">F213+F215+F217+F219+F221+F223+F225+F227</f>
        <v>0</v>
      </c>
      <c r="G229" s="297">
        <f t="shared" si="91"/>
        <v>0</v>
      </c>
      <c r="H229" s="297">
        <f t="shared" si="85"/>
        <v>0</v>
      </c>
      <c r="I229" s="290"/>
      <c r="J229" s="441">
        <f t="shared" ref="J229:K229" si="92">J213+J215+J217+J219+J221+J223+J225+J227</f>
        <v>0</v>
      </c>
      <c r="K229" s="441">
        <f t="shared" si="92"/>
        <v>0</v>
      </c>
      <c r="L229" s="441">
        <f t="shared" si="86"/>
        <v>0</v>
      </c>
      <c r="M229" s="297">
        <f t="shared" ref="M229:N229" si="93">M213+M215+M217+M219+M221+M223+M225+M227</f>
        <v>0</v>
      </c>
      <c r="N229" s="297">
        <f t="shared" si="93"/>
        <v>0</v>
      </c>
      <c r="O229" s="297">
        <f t="shared" si="87"/>
        <v>0</v>
      </c>
    </row>
    <row r="230" ht="12.75" customHeight="1">
      <c r="A230" s="152"/>
      <c r="B230" s="153"/>
      <c r="C230" s="288"/>
      <c r="D230" s="345"/>
      <c r="E230" s="290" t="s">
        <v>437</v>
      </c>
      <c r="F230" s="291">
        <f t="shared" ref="F230:G230" si="94">F228+F229</f>
        <v>0</v>
      </c>
      <c r="G230" s="291">
        <f t="shared" si="94"/>
        <v>0</v>
      </c>
      <c r="H230" s="291">
        <f t="shared" si="85"/>
        <v>0</v>
      </c>
      <c r="I230" s="290"/>
      <c r="J230" s="442">
        <f t="shared" ref="J230:K230" si="95">J228+J229</f>
        <v>0</v>
      </c>
      <c r="K230" s="442">
        <f t="shared" si="95"/>
        <v>0</v>
      </c>
      <c r="L230" s="442">
        <f t="shared" si="86"/>
        <v>0</v>
      </c>
      <c r="M230" s="291">
        <f t="shared" ref="M230:N230" si="96">M228+M229</f>
        <v>0</v>
      </c>
      <c r="N230" s="291">
        <f t="shared" si="96"/>
        <v>0</v>
      </c>
      <c r="O230" s="291">
        <f t="shared" si="87"/>
        <v>0</v>
      </c>
    </row>
    <row r="231" ht="36.0" customHeight="1">
      <c r="A231" s="208">
        <v>5.0</v>
      </c>
      <c r="B231" s="208" t="s">
        <v>582</v>
      </c>
      <c r="C231" s="320"/>
      <c r="D231" s="321"/>
      <c r="E231" s="210"/>
      <c r="F231" s="323"/>
      <c r="G231" s="323"/>
      <c r="H231" s="324"/>
      <c r="I231" s="321"/>
      <c r="J231" s="325"/>
      <c r="K231" s="325"/>
      <c r="L231" s="325"/>
      <c r="M231" s="326"/>
      <c r="N231" s="326"/>
      <c r="O231" s="326"/>
    </row>
    <row r="232" ht="12.75" customHeight="1">
      <c r="A232" s="327" t="s">
        <v>583</v>
      </c>
      <c r="B232" s="247" t="s">
        <v>584</v>
      </c>
      <c r="C232" s="328" t="s">
        <v>441</v>
      </c>
      <c r="D232" s="329" t="str">
        <f>'Перечень'!K225</f>
        <v/>
      </c>
      <c r="E232" s="218" t="s">
        <v>372</v>
      </c>
      <c r="F232" s="219" t="str">
        <f>'Перечень'!M225</f>
        <v/>
      </c>
      <c r="G232" s="330"/>
      <c r="H232" s="337">
        <f t="shared" ref="H232:H252" si="97">G232-F232</f>
        <v>0</v>
      </c>
      <c r="I232" s="342" t="s">
        <v>454</v>
      </c>
      <c r="J232" s="339" t="str">
        <f>'Перечень'!O225</f>
        <v/>
      </c>
      <c r="K232" s="340"/>
      <c r="L232" s="341">
        <f t="shared" ref="L232:L252" si="98">K232-J232</f>
        <v>0</v>
      </c>
      <c r="M232" s="225" t="str">
        <f>'Перечень'!P225</f>
        <v/>
      </c>
      <c r="N232" s="336"/>
      <c r="O232" s="337">
        <f t="shared" ref="O232:O252" si="99">N232-M232</f>
        <v>0</v>
      </c>
    </row>
    <row r="233" ht="12.75" customHeight="1">
      <c r="A233" s="14"/>
      <c r="B233" s="14"/>
      <c r="C233" s="328" t="s">
        <v>441</v>
      </c>
      <c r="D233" s="329" t="str">
        <f>'Перечень'!K226</f>
        <v/>
      </c>
      <c r="E233" s="218" t="s">
        <v>373</v>
      </c>
      <c r="F233" s="219" t="str">
        <f>'Перечень'!M226</f>
        <v/>
      </c>
      <c r="G233" s="330"/>
      <c r="H233" s="337">
        <f t="shared" si="97"/>
        <v>0</v>
      </c>
      <c r="I233" s="342" t="s">
        <v>454</v>
      </c>
      <c r="J233" s="339" t="str">
        <f>'Перечень'!O226</f>
        <v/>
      </c>
      <c r="K233" s="340"/>
      <c r="L233" s="341">
        <f t="shared" si="98"/>
        <v>0</v>
      </c>
      <c r="M233" s="225" t="str">
        <f>'Перечень'!P226</f>
        <v/>
      </c>
      <c r="N233" s="336"/>
      <c r="O233" s="337">
        <f t="shared" si="99"/>
        <v>0</v>
      </c>
    </row>
    <row r="234" ht="12.75" customHeight="1">
      <c r="A234" s="327" t="s">
        <v>585</v>
      </c>
      <c r="B234" s="247" t="s">
        <v>586</v>
      </c>
      <c r="C234" s="328" t="s">
        <v>441</v>
      </c>
      <c r="D234" s="329" t="str">
        <f>'Перечень'!K227</f>
        <v/>
      </c>
      <c r="E234" s="218" t="s">
        <v>372</v>
      </c>
      <c r="F234" s="219" t="str">
        <f>'Перечень'!M227</f>
        <v/>
      </c>
      <c r="G234" s="330"/>
      <c r="H234" s="337">
        <f t="shared" si="97"/>
        <v>0</v>
      </c>
      <c r="I234" s="342" t="s">
        <v>454</v>
      </c>
      <c r="J234" s="339" t="str">
        <f>'Перечень'!O227</f>
        <v/>
      </c>
      <c r="K234" s="340"/>
      <c r="L234" s="341">
        <f t="shared" si="98"/>
        <v>0</v>
      </c>
      <c r="M234" s="225" t="str">
        <f>'Перечень'!P227</f>
        <v/>
      </c>
      <c r="N234" s="336"/>
      <c r="O234" s="337">
        <f t="shared" si="99"/>
        <v>0</v>
      </c>
    </row>
    <row r="235" ht="12.75" customHeight="1">
      <c r="A235" s="14"/>
      <c r="B235" s="14"/>
      <c r="C235" s="328" t="s">
        <v>441</v>
      </c>
      <c r="D235" s="329" t="str">
        <f>'Перечень'!K228</f>
        <v/>
      </c>
      <c r="E235" s="218" t="s">
        <v>373</v>
      </c>
      <c r="F235" s="219" t="str">
        <f>'Перечень'!M228</f>
        <v/>
      </c>
      <c r="G235" s="330"/>
      <c r="H235" s="337">
        <f t="shared" si="97"/>
        <v>0</v>
      </c>
      <c r="I235" s="342" t="s">
        <v>454</v>
      </c>
      <c r="J235" s="339" t="str">
        <f>'Перечень'!O228</f>
        <v/>
      </c>
      <c r="K235" s="340"/>
      <c r="L235" s="341">
        <f t="shared" si="98"/>
        <v>0</v>
      </c>
      <c r="M235" s="225" t="str">
        <f>'Перечень'!P228</f>
        <v/>
      </c>
      <c r="N235" s="336"/>
      <c r="O235" s="337">
        <f t="shared" si="99"/>
        <v>0</v>
      </c>
    </row>
    <row r="236" ht="12.75" customHeight="1">
      <c r="A236" s="327" t="s">
        <v>587</v>
      </c>
      <c r="B236" s="247" t="s">
        <v>588</v>
      </c>
      <c r="C236" s="328" t="s">
        <v>441</v>
      </c>
      <c r="D236" s="329" t="str">
        <f>'Перечень'!K229</f>
        <v/>
      </c>
      <c r="E236" s="218" t="s">
        <v>372</v>
      </c>
      <c r="F236" s="219" t="str">
        <f>'Перечень'!M229</f>
        <v/>
      </c>
      <c r="G236" s="330"/>
      <c r="H236" s="337">
        <f t="shared" si="97"/>
        <v>0</v>
      </c>
      <c r="I236" s="342" t="s">
        <v>454</v>
      </c>
      <c r="J236" s="339" t="str">
        <f>'Перечень'!O229</f>
        <v/>
      </c>
      <c r="K236" s="340"/>
      <c r="L236" s="341">
        <f t="shared" si="98"/>
        <v>0</v>
      </c>
      <c r="M236" s="225" t="str">
        <f>'Перечень'!P229</f>
        <v/>
      </c>
      <c r="N236" s="336"/>
      <c r="O236" s="337">
        <f t="shared" si="99"/>
        <v>0</v>
      </c>
    </row>
    <row r="237" ht="12.75" customHeight="1">
      <c r="A237" s="14"/>
      <c r="B237" s="14"/>
      <c r="C237" s="328" t="s">
        <v>441</v>
      </c>
      <c r="D237" s="329" t="str">
        <f>'Перечень'!K230</f>
        <v/>
      </c>
      <c r="E237" s="218" t="s">
        <v>373</v>
      </c>
      <c r="F237" s="219" t="str">
        <f>'Перечень'!M230</f>
        <v/>
      </c>
      <c r="G237" s="330"/>
      <c r="H237" s="337">
        <f t="shared" si="97"/>
        <v>0</v>
      </c>
      <c r="I237" s="342" t="s">
        <v>454</v>
      </c>
      <c r="J237" s="339" t="str">
        <f>'Перечень'!O230</f>
        <v/>
      </c>
      <c r="K237" s="340"/>
      <c r="L237" s="341">
        <f t="shared" si="98"/>
        <v>0</v>
      </c>
      <c r="M237" s="225" t="str">
        <f>'Перечень'!P230</f>
        <v/>
      </c>
      <c r="N237" s="336"/>
      <c r="O237" s="337">
        <f t="shared" si="99"/>
        <v>0</v>
      </c>
    </row>
    <row r="238" ht="12.75" customHeight="1">
      <c r="A238" s="327" t="s">
        <v>587</v>
      </c>
      <c r="B238" s="247" t="s">
        <v>589</v>
      </c>
      <c r="C238" s="328" t="s">
        <v>441</v>
      </c>
      <c r="D238" s="329" t="str">
        <f>'Перечень'!K231</f>
        <v/>
      </c>
      <c r="E238" s="218" t="s">
        <v>372</v>
      </c>
      <c r="F238" s="219" t="str">
        <f>'Перечень'!M231</f>
        <v/>
      </c>
      <c r="G238" s="330"/>
      <c r="H238" s="337">
        <f t="shared" si="97"/>
        <v>0</v>
      </c>
      <c r="I238" s="342" t="s">
        <v>454</v>
      </c>
      <c r="J238" s="339" t="str">
        <f>'Перечень'!O231</f>
        <v/>
      </c>
      <c r="K238" s="340"/>
      <c r="L238" s="341">
        <f t="shared" si="98"/>
        <v>0</v>
      </c>
      <c r="M238" s="225" t="str">
        <f>'Перечень'!P231</f>
        <v/>
      </c>
      <c r="N238" s="336"/>
      <c r="O238" s="337">
        <f t="shared" si="99"/>
        <v>0</v>
      </c>
    </row>
    <row r="239" ht="12.75" customHeight="1">
      <c r="A239" s="14"/>
      <c r="B239" s="14"/>
      <c r="C239" s="328" t="s">
        <v>441</v>
      </c>
      <c r="D239" s="329" t="str">
        <f>'Перечень'!K232</f>
        <v/>
      </c>
      <c r="E239" s="218" t="s">
        <v>373</v>
      </c>
      <c r="F239" s="219" t="str">
        <f>'Перечень'!M232</f>
        <v/>
      </c>
      <c r="G239" s="330"/>
      <c r="H239" s="337">
        <f t="shared" si="97"/>
        <v>0</v>
      </c>
      <c r="I239" s="342" t="s">
        <v>454</v>
      </c>
      <c r="J239" s="339" t="str">
        <f>'Перечень'!O232</f>
        <v/>
      </c>
      <c r="K239" s="340"/>
      <c r="L239" s="341">
        <f t="shared" si="98"/>
        <v>0</v>
      </c>
      <c r="M239" s="225" t="str">
        <f>'Перечень'!P232</f>
        <v/>
      </c>
      <c r="N239" s="336"/>
      <c r="O239" s="337">
        <f t="shared" si="99"/>
        <v>0</v>
      </c>
    </row>
    <row r="240" ht="12.75" customHeight="1">
      <c r="A240" s="327" t="s">
        <v>590</v>
      </c>
      <c r="B240" s="247" t="s">
        <v>591</v>
      </c>
      <c r="C240" s="328" t="s">
        <v>441</v>
      </c>
      <c r="D240" s="329" t="str">
        <f>'Перечень'!K233</f>
        <v/>
      </c>
      <c r="E240" s="218" t="s">
        <v>372</v>
      </c>
      <c r="F240" s="219" t="str">
        <f>'Перечень'!M233</f>
        <v/>
      </c>
      <c r="G240" s="330"/>
      <c r="H240" s="337">
        <f t="shared" si="97"/>
        <v>0</v>
      </c>
      <c r="I240" s="342" t="s">
        <v>454</v>
      </c>
      <c r="J240" s="339" t="str">
        <f>'Перечень'!O233</f>
        <v/>
      </c>
      <c r="K240" s="340"/>
      <c r="L240" s="341">
        <f t="shared" si="98"/>
        <v>0</v>
      </c>
      <c r="M240" s="225" t="str">
        <f>'Перечень'!P233</f>
        <v/>
      </c>
      <c r="N240" s="336"/>
      <c r="O240" s="337">
        <f t="shared" si="99"/>
        <v>0</v>
      </c>
    </row>
    <row r="241" ht="12.75" customHeight="1">
      <c r="A241" s="14"/>
      <c r="B241" s="14"/>
      <c r="C241" s="328" t="s">
        <v>441</v>
      </c>
      <c r="D241" s="329" t="str">
        <f>'Перечень'!K234</f>
        <v/>
      </c>
      <c r="E241" s="218" t="s">
        <v>373</v>
      </c>
      <c r="F241" s="219" t="str">
        <f>'Перечень'!M234</f>
        <v/>
      </c>
      <c r="G241" s="330"/>
      <c r="H241" s="337">
        <f t="shared" si="97"/>
        <v>0</v>
      </c>
      <c r="I241" s="342" t="s">
        <v>454</v>
      </c>
      <c r="J241" s="339" t="str">
        <f>'Перечень'!O234</f>
        <v/>
      </c>
      <c r="K241" s="340"/>
      <c r="L241" s="341">
        <f t="shared" si="98"/>
        <v>0</v>
      </c>
      <c r="M241" s="225" t="str">
        <f>'Перечень'!P234</f>
        <v/>
      </c>
      <c r="N241" s="336"/>
      <c r="O241" s="337">
        <f t="shared" si="99"/>
        <v>0</v>
      </c>
    </row>
    <row r="242" ht="12.75" customHeight="1">
      <c r="A242" s="327" t="s">
        <v>592</v>
      </c>
      <c r="B242" s="247" t="s">
        <v>593</v>
      </c>
      <c r="C242" s="328" t="s">
        <v>441</v>
      </c>
      <c r="D242" s="329" t="str">
        <f>'Перечень'!K235</f>
        <v/>
      </c>
      <c r="E242" s="218" t="s">
        <v>372</v>
      </c>
      <c r="F242" s="219" t="str">
        <f>'Перечень'!M235</f>
        <v/>
      </c>
      <c r="G242" s="330"/>
      <c r="H242" s="337">
        <f t="shared" si="97"/>
        <v>0</v>
      </c>
      <c r="I242" s="342" t="s">
        <v>454</v>
      </c>
      <c r="J242" s="339" t="str">
        <f>'Перечень'!O235</f>
        <v/>
      </c>
      <c r="K242" s="340"/>
      <c r="L242" s="341">
        <f t="shared" si="98"/>
        <v>0</v>
      </c>
      <c r="M242" s="225" t="str">
        <f>'Перечень'!P235</f>
        <v/>
      </c>
      <c r="N242" s="336"/>
      <c r="O242" s="337">
        <f t="shared" si="99"/>
        <v>0</v>
      </c>
    </row>
    <row r="243" ht="12.75" customHeight="1">
      <c r="A243" s="14"/>
      <c r="B243" s="14"/>
      <c r="C243" s="328" t="s">
        <v>441</v>
      </c>
      <c r="D243" s="329" t="str">
        <f>'Перечень'!K236</f>
        <v/>
      </c>
      <c r="E243" s="218" t="s">
        <v>373</v>
      </c>
      <c r="F243" s="219" t="str">
        <f>'Перечень'!M236</f>
        <v/>
      </c>
      <c r="G243" s="330"/>
      <c r="H243" s="337">
        <f t="shared" si="97"/>
        <v>0</v>
      </c>
      <c r="I243" s="342" t="s">
        <v>454</v>
      </c>
      <c r="J243" s="339" t="str">
        <f>'Перечень'!O236</f>
        <v/>
      </c>
      <c r="K243" s="340"/>
      <c r="L243" s="341">
        <f t="shared" si="98"/>
        <v>0</v>
      </c>
      <c r="M243" s="225" t="str">
        <f>'Перечень'!P236</f>
        <v/>
      </c>
      <c r="N243" s="336"/>
      <c r="O243" s="337">
        <f t="shared" si="99"/>
        <v>0</v>
      </c>
    </row>
    <row r="244" ht="12.75" customHeight="1">
      <c r="A244" s="327" t="s">
        <v>594</v>
      </c>
      <c r="B244" s="247" t="s">
        <v>595</v>
      </c>
      <c r="C244" s="328" t="s">
        <v>441</v>
      </c>
      <c r="D244" s="329" t="str">
        <f>'Перечень'!K237</f>
        <v/>
      </c>
      <c r="E244" s="218" t="s">
        <v>372</v>
      </c>
      <c r="F244" s="219" t="str">
        <f>'Перечень'!M237</f>
        <v/>
      </c>
      <c r="G244" s="330"/>
      <c r="H244" s="337">
        <f t="shared" si="97"/>
        <v>0</v>
      </c>
      <c r="I244" s="342" t="s">
        <v>454</v>
      </c>
      <c r="J244" s="339" t="str">
        <f>'Перечень'!O237</f>
        <v/>
      </c>
      <c r="K244" s="340"/>
      <c r="L244" s="341">
        <f t="shared" si="98"/>
        <v>0</v>
      </c>
      <c r="M244" s="225" t="str">
        <f>'Перечень'!P237</f>
        <v/>
      </c>
      <c r="N244" s="336"/>
      <c r="O244" s="337">
        <f t="shared" si="99"/>
        <v>0</v>
      </c>
    </row>
    <row r="245" ht="12.75" customHeight="1">
      <c r="A245" s="14"/>
      <c r="B245" s="14"/>
      <c r="C245" s="328" t="s">
        <v>441</v>
      </c>
      <c r="D245" s="329" t="str">
        <f>'Перечень'!K238</f>
        <v/>
      </c>
      <c r="E245" s="218" t="s">
        <v>373</v>
      </c>
      <c r="F245" s="219" t="str">
        <f>'Перечень'!M238</f>
        <v/>
      </c>
      <c r="G245" s="330"/>
      <c r="H245" s="337">
        <f t="shared" si="97"/>
        <v>0</v>
      </c>
      <c r="I245" s="342" t="s">
        <v>454</v>
      </c>
      <c r="J245" s="339" t="str">
        <f>'Перечень'!O238</f>
        <v/>
      </c>
      <c r="K245" s="340"/>
      <c r="L245" s="341">
        <f t="shared" si="98"/>
        <v>0</v>
      </c>
      <c r="M245" s="225" t="str">
        <f>'Перечень'!P238</f>
        <v/>
      </c>
      <c r="N245" s="336"/>
      <c r="O245" s="337">
        <f t="shared" si="99"/>
        <v>0</v>
      </c>
    </row>
    <row r="246" ht="12.75" customHeight="1">
      <c r="A246" s="327" t="s">
        <v>596</v>
      </c>
      <c r="B246" s="247" t="s">
        <v>428</v>
      </c>
      <c r="C246" s="328" t="s">
        <v>441</v>
      </c>
      <c r="D246" s="329" t="str">
        <f>'Перечень'!K239</f>
        <v/>
      </c>
      <c r="E246" s="218" t="s">
        <v>372</v>
      </c>
      <c r="F246" s="219" t="str">
        <f>'Перечень'!M239</f>
        <v/>
      </c>
      <c r="G246" s="330"/>
      <c r="H246" s="337">
        <f t="shared" si="97"/>
        <v>0</v>
      </c>
      <c r="I246" s="342"/>
      <c r="J246" s="347" t="str">
        <f>'Перечень'!O239</f>
        <v/>
      </c>
      <c r="K246" s="348"/>
      <c r="L246" s="349">
        <f t="shared" si="98"/>
        <v>0</v>
      </c>
      <c r="M246" s="225" t="str">
        <f>'Перечень'!P239</f>
        <v/>
      </c>
      <c r="N246" s="336"/>
      <c r="O246" s="337">
        <f t="shared" si="99"/>
        <v>0</v>
      </c>
    </row>
    <row r="247" ht="12.75" customHeight="1">
      <c r="A247" s="14"/>
      <c r="B247" s="14"/>
      <c r="C247" s="328" t="s">
        <v>441</v>
      </c>
      <c r="D247" s="329" t="str">
        <f>'Перечень'!K240</f>
        <v/>
      </c>
      <c r="E247" s="218" t="s">
        <v>373</v>
      </c>
      <c r="F247" s="219" t="str">
        <f>'Перечень'!M240</f>
        <v/>
      </c>
      <c r="G247" s="330"/>
      <c r="H247" s="337">
        <f t="shared" si="97"/>
        <v>0</v>
      </c>
      <c r="I247" s="342"/>
      <c r="J247" s="347" t="str">
        <f>'Перечень'!O240</f>
        <v/>
      </c>
      <c r="K247" s="348"/>
      <c r="L247" s="349">
        <f t="shared" si="98"/>
        <v>0</v>
      </c>
      <c r="M247" s="225" t="str">
        <f>'Перечень'!P240</f>
        <v/>
      </c>
      <c r="N247" s="336"/>
      <c r="O247" s="337">
        <f t="shared" si="99"/>
        <v>0</v>
      </c>
    </row>
    <row r="248" ht="12.75" customHeight="1">
      <c r="A248" s="327" t="s">
        <v>597</v>
      </c>
      <c r="B248" s="247" t="s">
        <v>428</v>
      </c>
      <c r="C248" s="328" t="s">
        <v>441</v>
      </c>
      <c r="D248" s="329" t="str">
        <f>'Перечень'!K241</f>
        <v/>
      </c>
      <c r="E248" s="218" t="s">
        <v>372</v>
      </c>
      <c r="F248" s="219" t="str">
        <f>'Перечень'!M241</f>
        <v/>
      </c>
      <c r="G248" s="330"/>
      <c r="H248" s="337">
        <f t="shared" si="97"/>
        <v>0</v>
      </c>
      <c r="I248" s="342"/>
      <c r="J248" s="347" t="str">
        <f>'Перечень'!O241</f>
        <v/>
      </c>
      <c r="K248" s="348"/>
      <c r="L248" s="349">
        <f t="shared" si="98"/>
        <v>0</v>
      </c>
      <c r="M248" s="225" t="str">
        <f>'Перечень'!P241</f>
        <v/>
      </c>
      <c r="N248" s="336"/>
      <c r="O248" s="337">
        <f t="shared" si="99"/>
        <v>0</v>
      </c>
    </row>
    <row r="249" ht="12.75" customHeight="1">
      <c r="A249" s="14"/>
      <c r="B249" s="14"/>
      <c r="C249" s="328" t="s">
        <v>441</v>
      </c>
      <c r="D249" s="329" t="str">
        <f>'Перечень'!K242</f>
        <v/>
      </c>
      <c r="E249" s="218" t="s">
        <v>373</v>
      </c>
      <c r="F249" s="219" t="str">
        <f>'Перечень'!M242</f>
        <v/>
      </c>
      <c r="G249" s="330"/>
      <c r="H249" s="337">
        <f t="shared" si="97"/>
        <v>0</v>
      </c>
      <c r="I249" s="342"/>
      <c r="J249" s="347" t="str">
        <f>'Перечень'!O242</f>
        <v/>
      </c>
      <c r="K249" s="348"/>
      <c r="L249" s="349">
        <f t="shared" si="98"/>
        <v>0</v>
      </c>
      <c r="M249" s="225" t="str">
        <f>'Перечень'!P242</f>
        <v/>
      </c>
      <c r="N249" s="336"/>
      <c r="O249" s="337">
        <f t="shared" si="99"/>
        <v>0</v>
      </c>
    </row>
    <row r="250" ht="12.75" customHeight="1">
      <c r="A250" s="314" t="s">
        <v>598</v>
      </c>
      <c r="B250" s="147"/>
      <c r="C250" s="316"/>
      <c r="D250" s="346"/>
      <c r="E250" s="296" t="s">
        <v>372</v>
      </c>
      <c r="F250" s="297">
        <f t="shared" ref="F250:G250" si="100">F232+F234+F236+F238+F240+F242+F244+F246+F248</f>
        <v>0</v>
      </c>
      <c r="G250" s="297">
        <f t="shared" si="100"/>
        <v>0</v>
      </c>
      <c r="H250" s="297">
        <f t="shared" si="97"/>
        <v>0</v>
      </c>
      <c r="I250" s="296" t="s">
        <v>434</v>
      </c>
      <c r="J250" s="441">
        <f t="shared" ref="J250:K250" si="101">J232+J234+J236+J238+J240+J242+J244+J246+J248</f>
        <v>0</v>
      </c>
      <c r="K250" s="441">
        <f t="shared" si="101"/>
        <v>0</v>
      </c>
      <c r="L250" s="441">
        <f t="shared" si="98"/>
        <v>0</v>
      </c>
      <c r="M250" s="297">
        <f t="shared" ref="M250:N250" si="102">M232+M234+M236+M238+M240+M242+M244+M246+M248</f>
        <v>0</v>
      </c>
      <c r="N250" s="297">
        <f t="shared" si="102"/>
        <v>0</v>
      </c>
      <c r="O250" s="297">
        <f t="shared" si="99"/>
        <v>0</v>
      </c>
    </row>
    <row r="251" ht="12.75" customHeight="1">
      <c r="A251" s="293"/>
      <c r="B251" s="294"/>
      <c r="C251" s="288"/>
      <c r="D251" s="346"/>
      <c r="E251" s="296" t="s">
        <v>373</v>
      </c>
      <c r="F251" s="297">
        <f t="shared" ref="F251:G251" si="103">F233+F235+F237+F239+F241+F243+F245+F247+F249</f>
        <v>0</v>
      </c>
      <c r="G251" s="297">
        <f t="shared" si="103"/>
        <v>0</v>
      </c>
      <c r="H251" s="297">
        <f t="shared" si="97"/>
        <v>0</v>
      </c>
      <c r="I251" s="290"/>
      <c r="J251" s="441">
        <f t="shared" ref="J251:K251" si="104">J233+J235+J237+J239+J241+J243+J245+J247+J249</f>
        <v>0</v>
      </c>
      <c r="K251" s="441">
        <f t="shared" si="104"/>
        <v>0</v>
      </c>
      <c r="L251" s="441">
        <f t="shared" si="98"/>
        <v>0</v>
      </c>
      <c r="M251" s="297">
        <f t="shared" ref="M251:N251" si="105">M233+M235+M237+M239+M241+M243+M245+M247+M249</f>
        <v>0</v>
      </c>
      <c r="N251" s="297">
        <f t="shared" si="105"/>
        <v>0</v>
      </c>
      <c r="O251" s="297">
        <f t="shared" si="99"/>
        <v>0</v>
      </c>
    </row>
    <row r="252" ht="12.75" customHeight="1">
      <c r="A252" s="152"/>
      <c r="B252" s="153"/>
      <c r="C252" s="288"/>
      <c r="D252" s="345"/>
      <c r="E252" s="290" t="s">
        <v>437</v>
      </c>
      <c r="F252" s="291">
        <f t="shared" ref="F252:G252" si="106">F250+F251</f>
        <v>0</v>
      </c>
      <c r="G252" s="291">
        <f t="shared" si="106"/>
        <v>0</v>
      </c>
      <c r="H252" s="291">
        <f t="shared" si="97"/>
        <v>0</v>
      </c>
      <c r="I252" s="290"/>
      <c r="J252" s="442">
        <f t="shared" ref="J252:K252" si="107">J250+J251</f>
        <v>0</v>
      </c>
      <c r="K252" s="442">
        <f t="shared" si="107"/>
        <v>0</v>
      </c>
      <c r="L252" s="442">
        <f t="shared" si="98"/>
        <v>0</v>
      </c>
      <c r="M252" s="291">
        <f t="shared" ref="M252:N252" si="108">M250+M251</f>
        <v>0</v>
      </c>
      <c r="N252" s="291">
        <f t="shared" si="108"/>
        <v>0</v>
      </c>
      <c r="O252" s="291">
        <f t="shared" si="99"/>
        <v>0</v>
      </c>
    </row>
    <row r="253" ht="24.0" customHeight="1">
      <c r="A253" s="208">
        <v>6.0</v>
      </c>
      <c r="B253" s="208" t="s">
        <v>599</v>
      </c>
      <c r="C253" s="320"/>
      <c r="D253" s="321"/>
      <c r="E253" s="210"/>
      <c r="F253" s="323"/>
      <c r="G253" s="323"/>
      <c r="H253" s="324"/>
      <c r="I253" s="321"/>
      <c r="J253" s="325"/>
      <c r="K253" s="325"/>
      <c r="L253" s="325"/>
      <c r="M253" s="326"/>
      <c r="N253" s="326"/>
      <c r="O253" s="326"/>
    </row>
    <row r="254" ht="24.0" customHeight="1">
      <c r="A254" s="327" t="s">
        <v>600</v>
      </c>
      <c r="B254" s="444" t="s">
        <v>601</v>
      </c>
      <c r="C254" s="328" t="s">
        <v>441</v>
      </c>
      <c r="D254" s="329" t="str">
        <f>'Перечень'!K247</f>
        <v/>
      </c>
      <c r="E254" s="218" t="s">
        <v>372</v>
      </c>
      <c r="F254" s="219" t="str">
        <f>'Перечень'!M247</f>
        <v/>
      </c>
      <c r="G254" s="330"/>
      <c r="H254" s="337">
        <f t="shared" ref="H254:H266" si="109">G254-F254</f>
        <v>0</v>
      </c>
      <c r="I254" s="328" t="s">
        <v>602</v>
      </c>
      <c r="J254" s="445" t="str">
        <f>'Перечень'!O247</f>
        <v/>
      </c>
      <c r="K254" s="336"/>
      <c r="L254" s="337">
        <f t="shared" ref="L254:L266" si="110">K254-J254</f>
        <v>0</v>
      </c>
      <c r="M254" s="225" t="str">
        <f>'Перечень'!P247</f>
        <v/>
      </c>
      <c r="N254" s="336"/>
      <c r="O254" s="337">
        <f t="shared" ref="O254:O266" si="111">N254-M254</f>
        <v>0</v>
      </c>
    </row>
    <row r="255" ht="48.0" customHeight="1">
      <c r="A255" s="14"/>
      <c r="B255" s="14"/>
      <c r="C255" s="328" t="s">
        <v>441</v>
      </c>
      <c r="D255" s="329" t="str">
        <f>'Перечень'!K248</f>
        <v/>
      </c>
      <c r="E255" s="218" t="s">
        <v>373</v>
      </c>
      <c r="F255" s="219" t="str">
        <f>'Перечень'!M248</f>
        <v/>
      </c>
      <c r="G255" s="330"/>
      <c r="H255" s="337">
        <f t="shared" si="109"/>
        <v>0</v>
      </c>
      <c r="I255" s="328" t="s">
        <v>602</v>
      </c>
      <c r="J255" s="445" t="str">
        <f>'Перечень'!O248</f>
        <v/>
      </c>
      <c r="K255" s="336"/>
      <c r="L255" s="337">
        <f t="shared" si="110"/>
        <v>0</v>
      </c>
      <c r="M255" s="225" t="str">
        <f>'Перечень'!P248</f>
        <v/>
      </c>
      <c r="N255" s="336"/>
      <c r="O255" s="337">
        <f t="shared" si="111"/>
        <v>0</v>
      </c>
    </row>
    <row r="256" ht="24.0" customHeight="1">
      <c r="A256" s="327" t="s">
        <v>603</v>
      </c>
      <c r="B256" s="444" t="s">
        <v>604</v>
      </c>
      <c r="C256" s="328" t="s">
        <v>441</v>
      </c>
      <c r="D256" s="329" t="str">
        <f>'Перечень'!K249</f>
        <v/>
      </c>
      <c r="E256" s="218" t="s">
        <v>372</v>
      </c>
      <c r="F256" s="219" t="str">
        <f>'Перечень'!M249</f>
        <v/>
      </c>
      <c r="G256" s="330"/>
      <c r="H256" s="337">
        <f t="shared" si="109"/>
        <v>0</v>
      </c>
      <c r="I256" s="328" t="s">
        <v>602</v>
      </c>
      <c r="J256" s="445" t="str">
        <f>'Перечень'!O249</f>
        <v/>
      </c>
      <c r="K256" s="336"/>
      <c r="L256" s="337">
        <f t="shared" si="110"/>
        <v>0</v>
      </c>
      <c r="M256" s="225" t="str">
        <f>'Перечень'!P249</f>
        <v/>
      </c>
      <c r="N256" s="336"/>
      <c r="O256" s="337">
        <f t="shared" si="111"/>
        <v>0</v>
      </c>
    </row>
    <row r="257" ht="38.25" customHeight="1">
      <c r="A257" s="14"/>
      <c r="B257" s="14"/>
      <c r="C257" s="328" t="s">
        <v>441</v>
      </c>
      <c r="D257" s="329" t="str">
        <f>'Перечень'!K250</f>
        <v/>
      </c>
      <c r="E257" s="218" t="s">
        <v>373</v>
      </c>
      <c r="F257" s="219" t="str">
        <f>'Перечень'!M250</f>
        <v/>
      </c>
      <c r="G257" s="330"/>
      <c r="H257" s="337">
        <f t="shared" si="109"/>
        <v>0</v>
      </c>
      <c r="I257" s="328" t="s">
        <v>602</v>
      </c>
      <c r="J257" s="445" t="str">
        <f>'Перечень'!O250</f>
        <v/>
      </c>
      <c r="K257" s="336"/>
      <c r="L257" s="337">
        <f t="shared" si="110"/>
        <v>0</v>
      </c>
      <c r="M257" s="225" t="str">
        <f>'Перечень'!P250</f>
        <v/>
      </c>
      <c r="N257" s="336"/>
      <c r="O257" s="337">
        <f t="shared" si="111"/>
        <v>0</v>
      </c>
    </row>
    <row r="258" ht="12.75" customHeight="1">
      <c r="A258" s="327" t="s">
        <v>605</v>
      </c>
      <c r="B258" s="247" t="s">
        <v>606</v>
      </c>
      <c r="C258" s="328" t="s">
        <v>441</v>
      </c>
      <c r="D258" s="329" t="str">
        <f>'Перечень'!K251</f>
        <v/>
      </c>
      <c r="E258" s="218" t="s">
        <v>372</v>
      </c>
      <c r="F258" s="219" t="str">
        <f>'Перечень'!M251</f>
        <v/>
      </c>
      <c r="G258" s="330"/>
      <c r="H258" s="337">
        <f t="shared" si="109"/>
        <v>0</v>
      </c>
      <c r="I258" s="328"/>
      <c r="J258" s="445" t="str">
        <f>'Перечень'!O251</f>
        <v/>
      </c>
      <c r="K258" s="336"/>
      <c r="L258" s="337">
        <f t="shared" si="110"/>
        <v>0</v>
      </c>
      <c r="M258" s="225" t="str">
        <f>'Перечень'!P251</f>
        <v/>
      </c>
      <c r="N258" s="336"/>
      <c r="O258" s="337">
        <f t="shared" si="111"/>
        <v>0</v>
      </c>
    </row>
    <row r="259" ht="12.75" customHeight="1">
      <c r="A259" s="14"/>
      <c r="B259" s="14"/>
      <c r="C259" s="328" t="s">
        <v>441</v>
      </c>
      <c r="D259" s="329" t="str">
        <f>'Перечень'!K252</f>
        <v/>
      </c>
      <c r="E259" s="218" t="s">
        <v>373</v>
      </c>
      <c r="F259" s="219" t="str">
        <f>'Перечень'!M252</f>
        <v/>
      </c>
      <c r="G259" s="330"/>
      <c r="H259" s="337">
        <f t="shared" si="109"/>
        <v>0</v>
      </c>
      <c r="I259" s="328"/>
      <c r="J259" s="445" t="str">
        <f>'Перечень'!O252</f>
        <v/>
      </c>
      <c r="K259" s="336"/>
      <c r="L259" s="337">
        <f t="shared" si="110"/>
        <v>0</v>
      </c>
      <c r="M259" s="225" t="str">
        <f>'Перечень'!P252</f>
        <v/>
      </c>
      <c r="N259" s="336"/>
      <c r="O259" s="337">
        <f t="shared" si="111"/>
        <v>0</v>
      </c>
    </row>
    <row r="260" ht="12.75" customHeight="1">
      <c r="A260" s="327" t="s">
        <v>607</v>
      </c>
      <c r="B260" s="247" t="s">
        <v>606</v>
      </c>
      <c r="C260" s="328" t="s">
        <v>441</v>
      </c>
      <c r="D260" s="329" t="str">
        <f>'Перечень'!K253</f>
        <v/>
      </c>
      <c r="E260" s="218" t="s">
        <v>372</v>
      </c>
      <c r="F260" s="219" t="str">
        <f>'Перечень'!M253</f>
        <v/>
      </c>
      <c r="G260" s="330"/>
      <c r="H260" s="337">
        <f t="shared" si="109"/>
        <v>0</v>
      </c>
      <c r="I260" s="328"/>
      <c r="J260" s="445" t="str">
        <f>'Перечень'!O253</f>
        <v/>
      </c>
      <c r="K260" s="336"/>
      <c r="L260" s="337">
        <f t="shared" si="110"/>
        <v>0</v>
      </c>
      <c r="M260" s="225" t="str">
        <f>'Перечень'!P253</f>
        <v/>
      </c>
      <c r="N260" s="336"/>
      <c r="O260" s="337">
        <f t="shared" si="111"/>
        <v>0</v>
      </c>
    </row>
    <row r="261" ht="12.75" customHeight="1">
      <c r="A261" s="14"/>
      <c r="B261" s="14"/>
      <c r="C261" s="328" t="s">
        <v>441</v>
      </c>
      <c r="D261" s="329" t="str">
        <f>'Перечень'!K254</f>
        <v/>
      </c>
      <c r="E261" s="218" t="s">
        <v>373</v>
      </c>
      <c r="F261" s="219" t="str">
        <f>'Перечень'!M254</f>
        <v/>
      </c>
      <c r="G261" s="330"/>
      <c r="H261" s="337">
        <f t="shared" si="109"/>
        <v>0</v>
      </c>
      <c r="I261" s="328"/>
      <c r="J261" s="445" t="str">
        <f>'Перечень'!O254</f>
        <v/>
      </c>
      <c r="K261" s="336"/>
      <c r="L261" s="337">
        <f t="shared" si="110"/>
        <v>0</v>
      </c>
      <c r="M261" s="225" t="str">
        <f>'Перечень'!P254</f>
        <v/>
      </c>
      <c r="N261" s="336"/>
      <c r="O261" s="337">
        <f t="shared" si="111"/>
        <v>0</v>
      </c>
    </row>
    <row r="262" ht="12.75" customHeight="1">
      <c r="A262" s="327" t="s">
        <v>608</v>
      </c>
      <c r="B262" s="247" t="s">
        <v>606</v>
      </c>
      <c r="C262" s="328" t="s">
        <v>441</v>
      </c>
      <c r="D262" s="329" t="str">
        <f>'Перечень'!K255</f>
        <v/>
      </c>
      <c r="E262" s="218" t="s">
        <v>372</v>
      </c>
      <c r="F262" s="219" t="str">
        <f>'Перечень'!M255</f>
        <v/>
      </c>
      <c r="G262" s="330"/>
      <c r="H262" s="337">
        <f t="shared" si="109"/>
        <v>0</v>
      </c>
      <c r="I262" s="328"/>
      <c r="J262" s="445" t="str">
        <f>'Перечень'!O255</f>
        <v/>
      </c>
      <c r="K262" s="336"/>
      <c r="L262" s="337">
        <f t="shared" si="110"/>
        <v>0</v>
      </c>
      <c r="M262" s="225" t="str">
        <f>'Перечень'!P255</f>
        <v/>
      </c>
      <c r="N262" s="336"/>
      <c r="O262" s="337">
        <f t="shared" si="111"/>
        <v>0</v>
      </c>
    </row>
    <row r="263" ht="12.75" customHeight="1">
      <c r="A263" s="14"/>
      <c r="B263" s="14"/>
      <c r="C263" s="328" t="s">
        <v>441</v>
      </c>
      <c r="D263" s="329" t="str">
        <f>'Перечень'!K256</f>
        <v/>
      </c>
      <c r="E263" s="218" t="s">
        <v>373</v>
      </c>
      <c r="F263" s="219" t="str">
        <f>'Перечень'!M256</f>
        <v/>
      </c>
      <c r="G263" s="330"/>
      <c r="H263" s="337">
        <f t="shared" si="109"/>
        <v>0</v>
      </c>
      <c r="I263" s="328"/>
      <c r="J263" s="445" t="str">
        <f>'Перечень'!O256</f>
        <v/>
      </c>
      <c r="K263" s="336"/>
      <c r="L263" s="337">
        <f t="shared" si="110"/>
        <v>0</v>
      </c>
      <c r="M263" s="225" t="str">
        <f>'Перечень'!P256</f>
        <v/>
      </c>
      <c r="N263" s="336"/>
      <c r="O263" s="337">
        <f t="shared" si="111"/>
        <v>0</v>
      </c>
    </row>
    <row r="264" ht="12.75" customHeight="1">
      <c r="A264" s="314" t="s">
        <v>609</v>
      </c>
      <c r="B264" s="147"/>
      <c r="C264" s="316"/>
      <c r="D264" s="346"/>
      <c r="E264" s="296" t="s">
        <v>372</v>
      </c>
      <c r="F264" s="297">
        <f t="shared" ref="F264:G264" si="112">F254+F256+F258+F260+F262</f>
        <v>0</v>
      </c>
      <c r="G264" s="297">
        <f t="shared" si="112"/>
        <v>0</v>
      </c>
      <c r="H264" s="297">
        <f t="shared" si="109"/>
        <v>0</v>
      </c>
      <c r="I264" s="296" t="s">
        <v>434</v>
      </c>
      <c r="J264" s="297">
        <f t="shared" ref="J264:K264" si="113">J254+J256+J258+J260+J262</f>
        <v>0</v>
      </c>
      <c r="K264" s="297">
        <f t="shared" si="113"/>
        <v>0</v>
      </c>
      <c r="L264" s="297">
        <f t="shared" si="110"/>
        <v>0</v>
      </c>
      <c r="M264" s="297">
        <f t="shared" ref="M264:N264" si="114">M254+M256+M258+M260+M262</f>
        <v>0</v>
      </c>
      <c r="N264" s="297">
        <f t="shared" si="114"/>
        <v>0</v>
      </c>
      <c r="O264" s="297">
        <f t="shared" si="111"/>
        <v>0</v>
      </c>
    </row>
    <row r="265" ht="12.75" customHeight="1">
      <c r="A265" s="293"/>
      <c r="B265" s="294"/>
      <c r="C265" s="288"/>
      <c r="D265" s="346"/>
      <c r="E265" s="296" t="s">
        <v>373</v>
      </c>
      <c r="F265" s="297">
        <f t="shared" ref="F265:G265" si="115">F255+F257+F259+F261+F263</f>
        <v>0</v>
      </c>
      <c r="G265" s="297">
        <f t="shared" si="115"/>
        <v>0</v>
      </c>
      <c r="H265" s="297">
        <f t="shared" si="109"/>
        <v>0</v>
      </c>
      <c r="I265" s="290"/>
      <c r="J265" s="297">
        <f t="shared" ref="J265:K265" si="116">J255+J257+J259+J261+J263</f>
        <v>0</v>
      </c>
      <c r="K265" s="297">
        <f t="shared" si="116"/>
        <v>0</v>
      </c>
      <c r="L265" s="297">
        <f t="shared" si="110"/>
        <v>0</v>
      </c>
      <c r="M265" s="297">
        <f t="shared" ref="M265:N265" si="117">M255+M257+M259+M261+M263</f>
        <v>0</v>
      </c>
      <c r="N265" s="297">
        <f t="shared" si="117"/>
        <v>0</v>
      </c>
      <c r="O265" s="297">
        <f t="shared" si="111"/>
        <v>0</v>
      </c>
    </row>
    <row r="266" ht="12.75" customHeight="1">
      <c r="A266" s="152"/>
      <c r="B266" s="153"/>
      <c r="C266" s="288"/>
      <c r="D266" s="345"/>
      <c r="E266" s="290" t="s">
        <v>437</v>
      </c>
      <c r="F266" s="291">
        <f t="shared" ref="F266:G266" si="118">F264+F265</f>
        <v>0</v>
      </c>
      <c r="G266" s="291">
        <f t="shared" si="118"/>
        <v>0</v>
      </c>
      <c r="H266" s="291">
        <f t="shared" si="109"/>
        <v>0</v>
      </c>
      <c r="I266" s="290"/>
      <c r="J266" s="291">
        <f t="shared" ref="J266:K266" si="119">J264+J265</f>
        <v>0</v>
      </c>
      <c r="K266" s="291">
        <f t="shared" si="119"/>
        <v>0</v>
      </c>
      <c r="L266" s="291">
        <f t="shared" si="110"/>
        <v>0</v>
      </c>
      <c r="M266" s="291">
        <f t="shared" ref="M266:N266" si="120">M264+M265</f>
        <v>0</v>
      </c>
      <c r="N266" s="291">
        <f t="shared" si="120"/>
        <v>0</v>
      </c>
      <c r="O266" s="291">
        <f t="shared" si="111"/>
        <v>0</v>
      </c>
    </row>
    <row r="267" ht="24.75" customHeight="1">
      <c r="A267" s="208">
        <v>7.0</v>
      </c>
      <c r="B267" s="208" t="s">
        <v>610</v>
      </c>
      <c r="C267" s="320"/>
      <c r="D267" s="321"/>
      <c r="E267" s="210"/>
      <c r="F267" s="323"/>
      <c r="G267" s="323"/>
      <c r="H267" s="324"/>
      <c r="I267" s="321"/>
      <c r="J267" s="325"/>
      <c r="K267" s="325"/>
      <c r="L267" s="325"/>
      <c r="M267" s="326"/>
      <c r="N267" s="326"/>
      <c r="O267" s="326"/>
    </row>
    <row r="268" ht="14.25" customHeight="1">
      <c r="A268" s="327" t="s">
        <v>611</v>
      </c>
      <c r="B268" s="247" t="s">
        <v>612</v>
      </c>
      <c r="C268" s="328" t="s">
        <v>441</v>
      </c>
      <c r="D268" s="329" t="str">
        <f>'Перечень'!K261</f>
        <v/>
      </c>
      <c r="E268" s="218" t="s">
        <v>372</v>
      </c>
      <c r="F268" s="219" t="str">
        <f>'Перечень'!M261</f>
        <v/>
      </c>
      <c r="G268" s="330"/>
      <c r="H268" s="337">
        <f t="shared" ref="H268:H283" si="121">G268-F268</f>
        <v>0</v>
      </c>
      <c r="I268" s="331" t="s">
        <v>442</v>
      </c>
      <c r="J268" s="339" t="str">
        <f>'Перечень'!O261</f>
        <v/>
      </c>
      <c r="K268" s="340"/>
      <c r="L268" s="341">
        <f t="shared" ref="L268:L277" si="122">K268-J268</f>
        <v>0</v>
      </c>
      <c r="M268" s="225" t="str">
        <f>'Перечень'!P261</f>
        <v/>
      </c>
      <c r="N268" s="336"/>
      <c r="O268" s="337">
        <f t="shared" ref="O268:O283" si="123">N268-M268</f>
        <v>0</v>
      </c>
    </row>
    <row r="269" ht="27.0" customHeight="1">
      <c r="A269" s="14"/>
      <c r="B269" s="14"/>
      <c r="C269" s="328" t="s">
        <v>441</v>
      </c>
      <c r="D269" s="329" t="str">
        <f>'Перечень'!K262</f>
        <v/>
      </c>
      <c r="E269" s="218" t="s">
        <v>373</v>
      </c>
      <c r="F269" s="219" t="str">
        <f>'Перечень'!M262</f>
        <v/>
      </c>
      <c r="G269" s="330"/>
      <c r="H269" s="337">
        <f t="shared" si="121"/>
        <v>0</v>
      </c>
      <c r="I269" s="331" t="s">
        <v>442</v>
      </c>
      <c r="J269" s="339" t="str">
        <f>'Перечень'!O262</f>
        <v/>
      </c>
      <c r="K269" s="340"/>
      <c r="L269" s="341">
        <f t="shared" si="122"/>
        <v>0</v>
      </c>
      <c r="M269" s="225" t="str">
        <f>'Перечень'!P262</f>
        <v/>
      </c>
      <c r="N269" s="336"/>
      <c r="O269" s="337">
        <f t="shared" si="123"/>
        <v>0</v>
      </c>
    </row>
    <row r="270" ht="12.75" customHeight="1">
      <c r="A270" s="327" t="s">
        <v>613</v>
      </c>
      <c r="B270" s="247" t="s">
        <v>606</v>
      </c>
      <c r="C270" s="328" t="s">
        <v>441</v>
      </c>
      <c r="D270" s="329" t="str">
        <f>'Перечень'!K263</f>
        <v/>
      </c>
      <c r="E270" s="218" t="s">
        <v>372</v>
      </c>
      <c r="F270" s="219" t="str">
        <f>'Перечень'!M263</f>
        <v/>
      </c>
      <c r="G270" s="330"/>
      <c r="H270" s="337">
        <f t="shared" si="121"/>
        <v>0</v>
      </c>
      <c r="I270" s="328"/>
      <c r="J270" s="339" t="str">
        <f>'Перечень'!O263</f>
        <v/>
      </c>
      <c r="K270" s="340"/>
      <c r="L270" s="341">
        <f t="shared" si="122"/>
        <v>0</v>
      </c>
      <c r="M270" s="225" t="str">
        <f>'Перечень'!P263</f>
        <v/>
      </c>
      <c r="N270" s="336"/>
      <c r="O270" s="337">
        <f t="shared" si="123"/>
        <v>0</v>
      </c>
    </row>
    <row r="271" ht="12.75" customHeight="1">
      <c r="A271" s="14"/>
      <c r="B271" s="14"/>
      <c r="C271" s="328" t="s">
        <v>441</v>
      </c>
      <c r="D271" s="329" t="str">
        <f>'Перечень'!K264</f>
        <v/>
      </c>
      <c r="E271" s="218" t="s">
        <v>373</v>
      </c>
      <c r="F271" s="219" t="str">
        <f>'Перечень'!M264</f>
        <v/>
      </c>
      <c r="G271" s="330"/>
      <c r="H271" s="337">
        <f t="shared" si="121"/>
        <v>0</v>
      </c>
      <c r="I271" s="328"/>
      <c r="J271" s="339" t="str">
        <f>'Перечень'!O264</f>
        <v/>
      </c>
      <c r="K271" s="340"/>
      <c r="L271" s="341">
        <f t="shared" si="122"/>
        <v>0</v>
      </c>
      <c r="M271" s="225" t="str">
        <f>'Перечень'!P264</f>
        <v/>
      </c>
      <c r="N271" s="336"/>
      <c r="O271" s="337">
        <f t="shared" si="123"/>
        <v>0</v>
      </c>
    </row>
    <row r="272" ht="12.75" customHeight="1">
      <c r="A272" s="327" t="s">
        <v>614</v>
      </c>
      <c r="B272" s="247" t="s">
        <v>606</v>
      </c>
      <c r="C272" s="328" t="s">
        <v>441</v>
      </c>
      <c r="D272" s="329" t="str">
        <f>'Перечень'!K265</f>
        <v/>
      </c>
      <c r="E272" s="218" t="s">
        <v>372</v>
      </c>
      <c r="F272" s="219" t="str">
        <f>'Перечень'!M265</f>
        <v/>
      </c>
      <c r="G272" s="330"/>
      <c r="H272" s="337">
        <f t="shared" si="121"/>
        <v>0</v>
      </c>
      <c r="I272" s="328"/>
      <c r="J272" s="339" t="str">
        <f>'Перечень'!O265</f>
        <v/>
      </c>
      <c r="K272" s="340"/>
      <c r="L272" s="341">
        <f t="shared" si="122"/>
        <v>0</v>
      </c>
      <c r="M272" s="225" t="str">
        <f>'Перечень'!P265</f>
        <v/>
      </c>
      <c r="N272" s="336"/>
      <c r="O272" s="337">
        <f t="shared" si="123"/>
        <v>0</v>
      </c>
    </row>
    <row r="273" ht="12.75" customHeight="1">
      <c r="A273" s="14"/>
      <c r="B273" s="14"/>
      <c r="C273" s="328" t="s">
        <v>441</v>
      </c>
      <c r="D273" s="329" t="str">
        <f>'Перечень'!K266</f>
        <v/>
      </c>
      <c r="E273" s="218" t="s">
        <v>373</v>
      </c>
      <c r="F273" s="219" t="str">
        <f>'Перечень'!M266</f>
        <v/>
      </c>
      <c r="G273" s="330"/>
      <c r="H273" s="337">
        <f t="shared" si="121"/>
        <v>0</v>
      </c>
      <c r="I273" s="328"/>
      <c r="J273" s="339" t="str">
        <f>'Перечень'!O266</f>
        <v/>
      </c>
      <c r="K273" s="340"/>
      <c r="L273" s="341">
        <f t="shared" si="122"/>
        <v>0</v>
      </c>
      <c r="M273" s="225" t="str">
        <f>'Перечень'!P266</f>
        <v/>
      </c>
      <c r="N273" s="336"/>
      <c r="O273" s="337">
        <f t="shared" si="123"/>
        <v>0</v>
      </c>
    </row>
    <row r="274" ht="12.75" customHeight="1">
      <c r="A274" s="327" t="s">
        <v>615</v>
      </c>
      <c r="B274" s="247" t="s">
        <v>606</v>
      </c>
      <c r="C274" s="328" t="s">
        <v>441</v>
      </c>
      <c r="D274" s="329" t="str">
        <f>'Перечень'!K267</f>
        <v/>
      </c>
      <c r="E274" s="218" t="s">
        <v>372</v>
      </c>
      <c r="F274" s="219" t="str">
        <f>'Перечень'!M267</f>
        <v/>
      </c>
      <c r="G274" s="330"/>
      <c r="H274" s="337">
        <f t="shared" si="121"/>
        <v>0</v>
      </c>
      <c r="I274" s="328"/>
      <c r="J274" s="339" t="str">
        <f>'Перечень'!O267</f>
        <v/>
      </c>
      <c r="K274" s="340"/>
      <c r="L274" s="341">
        <f t="shared" si="122"/>
        <v>0</v>
      </c>
      <c r="M274" s="225" t="str">
        <f>'Перечень'!P267</f>
        <v/>
      </c>
      <c r="N274" s="336"/>
      <c r="O274" s="337">
        <f t="shared" si="123"/>
        <v>0</v>
      </c>
    </row>
    <row r="275" ht="12.75" customHeight="1">
      <c r="A275" s="14"/>
      <c r="B275" s="14"/>
      <c r="C275" s="328" t="s">
        <v>441</v>
      </c>
      <c r="D275" s="329" t="str">
        <f>'Перечень'!K268</f>
        <v/>
      </c>
      <c r="E275" s="218" t="s">
        <v>373</v>
      </c>
      <c r="F275" s="219" t="str">
        <f>'Перечень'!M268</f>
        <v/>
      </c>
      <c r="G275" s="330"/>
      <c r="H275" s="337">
        <f t="shared" si="121"/>
        <v>0</v>
      </c>
      <c r="I275" s="328"/>
      <c r="J275" s="339" t="str">
        <f>'Перечень'!O268</f>
        <v/>
      </c>
      <c r="K275" s="340"/>
      <c r="L275" s="341">
        <f t="shared" si="122"/>
        <v>0</v>
      </c>
      <c r="M275" s="225" t="str">
        <f>'Перечень'!P268</f>
        <v/>
      </c>
      <c r="N275" s="336"/>
      <c r="O275" s="337">
        <f t="shared" si="123"/>
        <v>0</v>
      </c>
    </row>
    <row r="276" ht="12.75" customHeight="1">
      <c r="A276" s="327" t="s">
        <v>616</v>
      </c>
      <c r="B276" s="247" t="s">
        <v>606</v>
      </c>
      <c r="C276" s="328" t="s">
        <v>441</v>
      </c>
      <c r="D276" s="329" t="str">
        <f>'Перечень'!K269</f>
        <v/>
      </c>
      <c r="E276" s="218" t="s">
        <v>372</v>
      </c>
      <c r="F276" s="219" t="str">
        <f>'Перечень'!M269</f>
        <v/>
      </c>
      <c r="G276" s="330"/>
      <c r="H276" s="337">
        <f t="shared" si="121"/>
        <v>0</v>
      </c>
      <c r="I276" s="328"/>
      <c r="J276" s="339" t="str">
        <f>'Перечень'!O269</f>
        <v/>
      </c>
      <c r="K276" s="340"/>
      <c r="L276" s="341">
        <f t="shared" si="122"/>
        <v>0</v>
      </c>
      <c r="M276" s="225" t="str">
        <f>'Перечень'!P269</f>
        <v/>
      </c>
      <c r="N276" s="336"/>
      <c r="O276" s="337">
        <f t="shared" si="123"/>
        <v>0</v>
      </c>
    </row>
    <row r="277" ht="12.75" customHeight="1">
      <c r="A277" s="14"/>
      <c r="B277" s="14"/>
      <c r="C277" s="328" t="s">
        <v>441</v>
      </c>
      <c r="D277" s="329" t="str">
        <f>'Перечень'!K270</f>
        <v/>
      </c>
      <c r="E277" s="218" t="s">
        <v>373</v>
      </c>
      <c r="F277" s="219" t="str">
        <f>'Перечень'!M270</f>
        <v/>
      </c>
      <c r="G277" s="330"/>
      <c r="H277" s="337">
        <f t="shared" si="121"/>
        <v>0</v>
      </c>
      <c r="I277" s="328"/>
      <c r="J277" s="339" t="str">
        <f>'Перечень'!O270</f>
        <v/>
      </c>
      <c r="K277" s="340"/>
      <c r="L277" s="341">
        <f t="shared" si="122"/>
        <v>0</v>
      </c>
      <c r="M277" s="225" t="str">
        <f>'Перечень'!P270</f>
        <v/>
      </c>
      <c r="N277" s="336"/>
      <c r="O277" s="337">
        <f t="shared" si="123"/>
        <v>0</v>
      </c>
    </row>
    <row r="278" ht="12.75" customHeight="1">
      <c r="A278" s="314" t="s">
        <v>617</v>
      </c>
      <c r="B278" s="147"/>
      <c r="C278" s="316"/>
      <c r="D278" s="346"/>
      <c r="E278" s="296" t="s">
        <v>372</v>
      </c>
      <c r="F278" s="297">
        <f t="shared" ref="F278:G278" si="124">F268+F270+F272+F274+F276</f>
        <v>0</v>
      </c>
      <c r="G278" s="297">
        <f t="shared" si="124"/>
        <v>0</v>
      </c>
      <c r="H278" s="297">
        <f t="shared" si="121"/>
        <v>0</v>
      </c>
      <c r="I278" s="296" t="s">
        <v>434</v>
      </c>
      <c r="J278" s="318" t="s">
        <v>434</v>
      </c>
      <c r="K278" s="318" t="s">
        <v>434</v>
      </c>
      <c r="L278" s="318" t="s">
        <v>434</v>
      </c>
      <c r="M278" s="297">
        <f t="shared" ref="M278:N278" si="125">M268+M270+M272+M274+M276</f>
        <v>0</v>
      </c>
      <c r="N278" s="297">
        <f t="shared" si="125"/>
        <v>0</v>
      </c>
      <c r="O278" s="297">
        <f t="shared" si="123"/>
        <v>0</v>
      </c>
    </row>
    <row r="279" ht="12.75" customHeight="1">
      <c r="A279" s="293"/>
      <c r="B279" s="294"/>
      <c r="C279" s="288"/>
      <c r="D279" s="346"/>
      <c r="E279" s="296" t="s">
        <v>373</v>
      </c>
      <c r="F279" s="297">
        <f t="shared" ref="F279:G279" si="126">F269+F271+F273+F275+F277</f>
        <v>0</v>
      </c>
      <c r="G279" s="297">
        <f t="shared" si="126"/>
        <v>0</v>
      </c>
      <c r="H279" s="297">
        <f t="shared" si="121"/>
        <v>0</v>
      </c>
      <c r="I279" s="290"/>
      <c r="J279" s="292"/>
      <c r="K279" s="292"/>
      <c r="L279" s="292"/>
      <c r="M279" s="297">
        <f t="shared" ref="M279:N279" si="127">M269+M271+M273+M275+M277</f>
        <v>0</v>
      </c>
      <c r="N279" s="297">
        <f t="shared" si="127"/>
        <v>0</v>
      </c>
      <c r="O279" s="297">
        <f t="shared" si="123"/>
        <v>0</v>
      </c>
    </row>
    <row r="280" ht="12.75" customHeight="1">
      <c r="A280" s="152"/>
      <c r="B280" s="153"/>
      <c r="C280" s="288"/>
      <c r="D280" s="345"/>
      <c r="E280" s="290" t="s">
        <v>437</v>
      </c>
      <c r="F280" s="291">
        <f t="shared" ref="F280:G280" si="128">F278+F279</f>
        <v>0</v>
      </c>
      <c r="G280" s="291">
        <f t="shared" si="128"/>
        <v>0</v>
      </c>
      <c r="H280" s="291">
        <f t="shared" si="121"/>
        <v>0</v>
      </c>
      <c r="I280" s="290"/>
      <c r="J280" s="292"/>
      <c r="K280" s="292"/>
      <c r="L280" s="292"/>
      <c r="M280" s="291">
        <f t="shared" ref="M280:N280" si="129">M278+M279</f>
        <v>0</v>
      </c>
      <c r="N280" s="291">
        <f t="shared" si="129"/>
        <v>0</v>
      </c>
      <c r="O280" s="291">
        <f t="shared" si="123"/>
        <v>0</v>
      </c>
    </row>
    <row r="281" ht="12.75" customHeight="1">
      <c r="A281" s="446" t="s">
        <v>618</v>
      </c>
      <c r="B281" s="147"/>
      <c r="C281" s="447"/>
      <c r="D281" s="447"/>
      <c r="E281" s="448" t="s">
        <v>372</v>
      </c>
      <c r="F281" s="449">
        <f t="shared" ref="F281:G281" si="130">F65+F97+F208+F228+F250+F264+F278</f>
        <v>0</v>
      </c>
      <c r="G281" s="449">
        <f t="shared" si="130"/>
        <v>0</v>
      </c>
      <c r="H281" s="449">
        <f t="shared" si="121"/>
        <v>0</v>
      </c>
      <c r="I281" s="448" t="s">
        <v>434</v>
      </c>
      <c r="J281" s="450" t="s">
        <v>434</v>
      </c>
      <c r="K281" s="450" t="s">
        <v>434</v>
      </c>
      <c r="L281" s="450" t="s">
        <v>434</v>
      </c>
      <c r="M281" s="449">
        <f t="shared" ref="M281:N281" si="131">M65+M97+M208+M228+M250+M264+M278</f>
        <v>0</v>
      </c>
      <c r="N281" s="449">
        <f t="shared" si="131"/>
        <v>0</v>
      </c>
      <c r="O281" s="449">
        <f t="shared" si="123"/>
        <v>0</v>
      </c>
    </row>
    <row r="282" ht="12.75" customHeight="1">
      <c r="A282" s="293"/>
      <c r="B282" s="294"/>
      <c r="C282" s="447"/>
      <c r="D282" s="447"/>
      <c r="E282" s="448" t="s">
        <v>373</v>
      </c>
      <c r="F282" s="449">
        <f t="shared" ref="F282:G282" si="132">F66+F98+F209+F229+F251+F265+F279</f>
        <v>0</v>
      </c>
      <c r="G282" s="449">
        <f t="shared" si="132"/>
        <v>0</v>
      </c>
      <c r="H282" s="449">
        <f t="shared" si="121"/>
        <v>0</v>
      </c>
      <c r="I282" s="448" t="s">
        <v>434</v>
      </c>
      <c r="J282" s="450" t="s">
        <v>434</v>
      </c>
      <c r="K282" s="450" t="s">
        <v>434</v>
      </c>
      <c r="L282" s="450" t="s">
        <v>434</v>
      </c>
      <c r="M282" s="449">
        <f t="shared" ref="M282:N282" si="133">M66+M98+M209+M229+M251+M265+M279</f>
        <v>0</v>
      </c>
      <c r="N282" s="449">
        <f t="shared" si="133"/>
        <v>0</v>
      </c>
      <c r="O282" s="449">
        <f t="shared" si="123"/>
        <v>0</v>
      </c>
    </row>
    <row r="283" ht="12.75" customHeight="1">
      <c r="A283" s="152"/>
      <c r="B283" s="153"/>
      <c r="C283" s="447"/>
      <c r="D283" s="451"/>
      <c r="E283" s="448" t="s">
        <v>437</v>
      </c>
      <c r="F283" s="449">
        <f t="shared" ref="F283:G283" si="134">F281+F282</f>
        <v>0</v>
      </c>
      <c r="G283" s="449">
        <f t="shared" si="134"/>
        <v>0</v>
      </c>
      <c r="H283" s="449">
        <f t="shared" si="121"/>
        <v>0</v>
      </c>
      <c r="I283" s="448"/>
      <c r="J283" s="450"/>
      <c r="K283" s="450"/>
      <c r="L283" s="450"/>
      <c r="M283" s="449">
        <f t="shared" ref="M283:N283" si="135">M281+M282</f>
        <v>0</v>
      </c>
      <c r="N283" s="449">
        <f t="shared" si="135"/>
        <v>0</v>
      </c>
      <c r="O283" s="449">
        <f t="shared" si="123"/>
        <v>0</v>
      </c>
    </row>
    <row r="284" ht="12.75" customHeight="1">
      <c r="A284" s="452"/>
      <c r="B284" s="453"/>
      <c r="C284" s="136"/>
      <c r="D284" s="136"/>
      <c r="E284" s="137"/>
      <c r="F284" s="454"/>
      <c r="G284" s="454"/>
      <c r="H284" s="455"/>
      <c r="I284" s="454"/>
      <c r="J284" s="454"/>
      <c r="K284" s="454"/>
      <c r="L284" s="454"/>
      <c r="M284" s="455"/>
      <c r="N284" s="455"/>
      <c r="O284" s="455"/>
    </row>
    <row r="285" ht="28.5" customHeight="1">
      <c r="A285" s="456" t="s">
        <v>624</v>
      </c>
      <c r="B285" s="13"/>
      <c r="C285" s="13"/>
      <c r="D285" s="13"/>
      <c r="E285" s="8"/>
      <c r="F285" s="457">
        <f>F283+'Отчет № 2 за 2021 год'!F285</f>
        <v>0</v>
      </c>
      <c r="G285" s="457">
        <f>G283+'Отчет № 2 за 2021 год'!G285</f>
        <v>0</v>
      </c>
      <c r="H285" s="457">
        <f>G285-F285</f>
        <v>0</v>
      </c>
      <c r="I285" s="458"/>
      <c r="J285" s="458"/>
      <c r="K285" s="458"/>
      <c r="L285" s="458"/>
      <c r="M285" s="457">
        <f>M283+'Отчет № 2 за 2021 год'!M285</f>
        <v>0</v>
      </c>
      <c r="N285" s="457">
        <f>N283+'Отчет № 2 за 2021 год'!N285</f>
        <v>0</v>
      </c>
      <c r="O285" s="457">
        <f>N285-M285</f>
        <v>0</v>
      </c>
    </row>
    <row r="286" ht="12.75" customHeight="1">
      <c r="A286" s="452"/>
      <c r="B286" s="453"/>
      <c r="C286" s="136"/>
      <c r="D286" s="136"/>
      <c r="E286" s="137"/>
      <c r="F286" s="137"/>
      <c r="G286" s="137"/>
      <c r="H286" s="138"/>
      <c r="I286" s="137"/>
      <c r="J286" s="137"/>
      <c r="K286" s="137"/>
      <c r="L286" s="137"/>
      <c r="M286" s="138"/>
      <c r="N286" s="138"/>
      <c r="O286" s="138"/>
    </row>
    <row r="287" ht="12.75" customHeight="1">
      <c r="A287" s="136"/>
      <c r="B287" s="137"/>
      <c r="C287" s="136"/>
      <c r="D287" s="136"/>
      <c r="E287" s="137"/>
      <c r="F287" s="137"/>
      <c r="G287" s="137"/>
      <c r="H287" s="138"/>
      <c r="I287" s="137"/>
      <c r="J287" s="137"/>
      <c r="K287" s="137"/>
      <c r="L287" s="137"/>
      <c r="M287" s="138"/>
      <c r="N287" s="138"/>
      <c r="O287" s="138"/>
    </row>
    <row r="288" ht="12.75" customHeight="1">
      <c r="A288" s="459" t="s">
        <v>294</v>
      </c>
    </row>
    <row r="289" ht="12.75" customHeight="1">
      <c r="A289" s="197" t="s">
        <v>620</v>
      </c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</row>
    <row r="290" ht="12.75" customHeight="1">
      <c r="A290" s="69" t="s">
        <v>297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ht="12.75" customHeight="1">
      <c r="A291" s="2"/>
      <c r="B291" s="45" t="s">
        <v>298</v>
      </c>
    </row>
    <row r="292" ht="12.75" customHeight="1">
      <c r="A292" s="2"/>
    </row>
    <row r="293" ht="12.75" customHeight="1">
      <c r="A293" s="459" t="s">
        <v>299</v>
      </c>
    </row>
    <row r="294" ht="12.75" customHeight="1">
      <c r="A294" s="197" t="s">
        <v>621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</row>
    <row r="295" ht="12.75" customHeight="1">
      <c r="A295" s="69" t="s">
        <v>297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ht="12.75" customHeight="1">
      <c r="A296" s="2"/>
    </row>
    <row r="297" ht="12.75" customHeight="1">
      <c r="A297" s="2"/>
    </row>
    <row r="298" ht="12.75" customHeight="1">
      <c r="A298" s="197" t="s">
        <v>304</v>
      </c>
      <c r="B298" s="197"/>
    </row>
    <row r="299" ht="12.75" customHeight="1">
      <c r="A299" s="197" t="s">
        <v>622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</row>
    <row r="300" ht="12.75" customHeight="1">
      <c r="A300" s="69" t="s">
        <v>297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ht="12.75" customHeight="1">
      <c r="A301" s="2"/>
    </row>
    <row r="302" ht="12.75" customHeight="1">
      <c r="A302" s="2"/>
    </row>
    <row r="303" ht="12.75" customHeight="1">
      <c r="A303" s="459" t="s">
        <v>625</v>
      </c>
    </row>
    <row r="304" ht="12.75" customHeight="1">
      <c r="A304" s="136"/>
      <c r="B304" s="137"/>
      <c r="C304" s="136"/>
      <c r="D304" s="136"/>
      <c r="E304" s="137"/>
      <c r="F304" s="137"/>
      <c r="G304" s="137"/>
      <c r="H304" s="138"/>
      <c r="I304" s="137"/>
      <c r="J304" s="137"/>
      <c r="K304" s="137"/>
      <c r="L304" s="137"/>
      <c r="M304" s="138"/>
      <c r="N304" s="138"/>
      <c r="O304" s="138"/>
    </row>
    <row r="305" ht="12.75" customHeight="1">
      <c r="A305" s="136"/>
      <c r="B305" s="137"/>
      <c r="C305" s="136"/>
      <c r="D305" s="136"/>
      <c r="E305" s="137"/>
      <c r="F305" s="137"/>
      <c r="G305" s="137"/>
      <c r="H305" s="138"/>
      <c r="I305" s="137"/>
      <c r="J305" s="137"/>
      <c r="K305" s="137"/>
      <c r="L305" s="137"/>
      <c r="M305" s="138"/>
      <c r="N305" s="138"/>
      <c r="O305" s="138"/>
    </row>
    <row r="306" ht="12.75" customHeight="1">
      <c r="A306" s="136"/>
      <c r="B306" s="137"/>
      <c r="C306" s="136"/>
      <c r="D306" s="136"/>
      <c r="E306" s="137"/>
      <c r="F306" s="137"/>
      <c r="G306" s="137"/>
      <c r="H306" s="138"/>
      <c r="I306" s="137"/>
      <c r="J306" s="137"/>
      <c r="K306" s="137"/>
      <c r="L306" s="137"/>
      <c r="M306" s="138"/>
      <c r="N306" s="138"/>
      <c r="O306" s="138"/>
    </row>
    <row r="307" ht="12.75" customHeight="1">
      <c r="A307" s="136"/>
      <c r="B307" s="137"/>
      <c r="C307" s="136"/>
      <c r="D307" s="136"/>
      <c r="E307" s="137"/>
      <c r="F307" s="137"/>
      <c r="G307" s="137"/>
      <c r="H307" s="138"/>
      <c r="I307" s="137"/>
      <c r="J307" s="137"/>
      <c r="K307" s="137"/>
      <c r="L307" s="137"/>
      <c r="M307" s="138"/>
      <c r="N307" s="138"/>
      <c r="O307" s="138"/>
    </row>
    <row r="308" ht="12.75" customHeight="1">
      <c r="A308" s="136"/>
      <c r="B308" s="137"/>
      <c r="C308" s="136"/>
      <c r="D308" s="136"/>
      <c r="E308" s="137"/>
      <c r="F308" s="137"/>
      <c r="G308" s="137"/>
      <c r="H308" s="138"/>
      <c r="I308" s="137"/>
      <c r="J308" s="137"/>
      <c r="K308" s="137"/>
      <c r="L308" s="137"/>
      <c r="M308" s="138"/>
      <c r="N308" s="138"/>
      <c r="O308" s="138"/>
    </row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58">
    <mergeCell ref="A1:O1"/>
    <mergeCell ref="A2:O2"/>
    <mergeCell ref="A3:O3"/>
    <mergeCell ref="M6:N6"/>
    <mergeCell ref="A7:I7"/>
    <mergeCell ref="M7:N7"/>
    <mergeCell ref="M8:N8"/>
    <mergeCell ref="I13:O13"/>
    <mergeCell ref="I14:L14"/>
    <mergeCell ref="I15:I16"/>
    <mergeCell ref="J15:L15"/>
    <mergeCell ref="A9:I9"/>
    <mergeCell ref="A12:A15"/>
    <mergeCell ref="B12:B15"/>
    <mergeCell ref="C12:O12"/>
    <mergeCell ref="C13:C15"/>
    <mergeCell ref="E13:H14"/>
    <mergeCell ref="M14:O15"/>
    <mergeCell ref="F15:H15"/>
    <mergeCell ref="D13:D15"/>
    <mergeCell ref="E15:E16"/>
    <mergeCell ref="A19:A20"/>
    <mergeCell ref="B19:B20"/>
    <mergeCell ref="A21:A22"/>
    <mergeCell ref="B21:B22"/>
    <mergeCell ref="B23:B24"/>
    <mergeCell ref="A23:A24"/>
    <mergeCell ref="A25:A26"/>
    <mergeCell ref="B25:B26"/>
    <mergeCell ref="A27:A28"/>
    <mergeCell ref="B27:B28"/>
    <mergeCell ref="A29:A30"/>
    <mergeCell ref="B29:B30"/>
    <mergeCell ref="B39:B40"/>
    <mergeCell ref="B41:B42"/>
    <mergeCell ref="B43:B44"/>
    <mergeCell ref="B45:B46"/>
    <mergeCell ref="B47:B48"/>
    <mergeCell ref="B49:B50"/>
    <mergeCell ref="B51:B52"/>
    <mergeCell ref="A31:A32"/>
    <mergeCell ref="B31:B32"/>
    <mergeCell ref="A33:A34"/>
    <mergeCell ref="B33:B34"/>
    <mergeCell ref="A35:A36"/>
    <mergeCell ref="B35:B36"/>
    <mergeCell ref="B37:B38"/>
    <mergeCell ref="A89:A90"/>
    <mergeCell ref="A91:A92"/>
    <mergeCell ref="A93:A94"/>
    <mergeCell ref="A95:A96"/>
    <mergeCell ref="B91:B92"/>
    <mergeCell ref="B93:B94"/>
    <mergeCell ref="B95:B96"/>
    <mergeCell ref="A97:B99"/>
    <mergeCell ref="A101:A102"/>
    <mergeCell ref="B101:B102"/>
    <mergeCell ref="B103:B10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53:B5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65:B67"/>
    <mergeCell ref="A69:A70"/>
    <mergeCell ref="B69:B70"/>
    <mergeCell ref="A71:A72"/>
    <mergeCell ref="B71:B72"/>
    <mergeCell ref="A73:A74"/>
    <mergeCell ref="B73:B74"/>
    <mergeCell ref="B75:B76"/>
    <mergeCell ref="A75:A76"/>
    <mergeCell ref="A77:A78"/>
    <mergeCell ref="A79:A80"/>
    <mergeCell ref="A81:A82"/>
    <mergeCell ref="A83:A84"/>
    <mergeCell ref="A85:A86"/>
    <mergeCell ref="A87:A88"/>
    <mergeCell ref="B77:B78"/>
    <mergeCell ref="B79:B80"/>
    <mergeCell ref="B81:B82"/>
    <mergeCell ref="B83:B84"/>
    <mergeCell ref="B85:B86"/>
    <mergeCell ref="B87:B88"/>
    <mergeCell ref="B89:B90"/>
    <mergeCell ref="A103:A104"/>
    <mergeCell ref="A105:A106"/>
    <mergeCell ref="B105:B106"/>
    <mergeCell ref="A107:A108"/>
    <mergeCell ref="B107:B108"/>
    <mergeCell ref="A109:A110"/>
    <mergeCell ref="B109:B110"/>
    <mergeCell ref="A153:A154"/>
    <mergeCell ref="A155:A156"/>
    <mergeCell ref="A157:A158"/>
    <mergeCell ref="A159:A160"/>
    <mergeCell ref="B155:B156"/>
    <mergeCell ref="B157:B158"/>
    <mergeCell ref="B159:B160"/>
    <mergeCell ref="A161:B163"/>
    <mergeCell ref="A164:A165"/>
    <mergeCell ref="B164:B165"/>
    <mergeCell ref="B166:B167"/>
    <mergeCell ref="A111:A112"/>
    <mergeCell ref="B111:B112"/>
    <mergeCell ref="A113:A114"/>
    <mergeCell ref="B113:B114"/>
    <mergeCell ref="A115:A116"/>
    <mergeCell ref="B115:B116"/>
    <mergeCell ref="A117:B119"/>
    <mergeCell ref="A126:A127"/>
    <mergeCell ref="A128:A129"/>
    <mergeCell ref="A130:A131"/>
    <mergeCell ref="A132:A133"/>
    <mergeCell ref="A120:A121"/>
    <mergeCell ref="B120:B121"/>
    <mergeCell ref="A122:A123"/>
    <mergeCell ref="B122:B123"/>
    <mergeCell ref="A124:A125"/>
    <mergeCell ref="B124:B125"/>
    <mergeCell ref="B126:B127"/>
    <mergeCell ref="B128:B129"/>
    <mergeCell ref="B130:B131"/>
    <mergeCell ref="B132:B133"/>
    <mergeCell ref="A134:B136"/>
    <mergeCell ref="A137:A138"/>
    <mergeCell ref="B137:B138"/>
    <mergeCell ref="B139:B140"/>
    <mergeCell ref="A139:A140"/>
    <mergeCell ref="A141:A142"/>
    <mergeCell ref="A143:A144"/>
    <mergeCell ref="A145:A146"/>
    <mergeCell ref="A147:A148"/>
    <mergeCell ref="A149:A150"/>
    <mergeCell ref="A151:A152"/>
    <mergeCell ref="B141:B142"/>
    <mergeCell ref="B143:B144"/>
    <mergeCell ref="B145:B146"/>
    <mergeCell ref="B147:B148"/>
    <mergeCell ref="B149:B150"/>
    <mergeCell ref="B151:B152"/>
    <mergeCell ref="B153:B154"/>
    <mergeCell ref="A166:A167"/>
    <mergeCell ref="A168:A169"/>
    <mergeCell ref="B168:B169"/>
    <mergeCell ref="A170:A171"/>
    <mergeCell ref="B170:B171"/>
    <mergeCell ref="A172:A173"/>
    <mergeCell ref="B172:B173"/>
    <mergeCell ref="A216:A217"/>
    <mergeCell ref="A218:A219"/>
    <mergeCell ref="A220:A221"/>
    <mergeCell ref="A222:A223"/>
    <mergeCell ref="A224:A225"/>
    <mergeCell ref="A226:A227"/>
    <mergeCell ref="B218:B219"/>
    <mergeCell ref="B220:B221"/>
    <mergeCell ref="B222:B223"/>
    <mergeCell ref="B224:B225"/>
    <mergeCell ref="B226:B227"/>
    <mergeCell ref="A228:B230"/>
    <mergeCell ref="B232:B233"/>
    <mergeCell ref="A246:A247"/>
    <mergeCell ref="A248:A249"/>
    <mergeCell ref="A250:B252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2:A263"/>
    <mergeCell ref="B262:B263"/>
    <mergeCell ref="A264:B266"/>
    <mergeCell ref="A274:A275"/>
    <mergeCell ref="A276:A277"/>
    <mergeCell ref="B276:B277"/>
    <mergeCell ref="A278:B280"/>
    <mergeCell ref="A281:B283"/>
    <mergeCell ref="A285:E285"/>
    <mergeCell ref="A288:B288"/>
    <mergeCell ref="A293:B293"/>
    <mergeCell ref="A303:B303"/>
    <mergeCell ref="A268:A269"/>
    <mergeCell ref="B268:B269"/>
    <mergeCell ref="A270:A271"/>
    <mergeCell ref="B270:B271"/>
    <mergeCell ref="A272:A273"/>
    <mergeCell ref="B272:B273"/>
    <mergeCell ref="B274:B275"/>
    <mergeCell ref="A174:A175"/>
    <mergeCell ref="B174:B175"/>
    <mergeCell ref="A176:A177"/>
    <mergeCell ref="B176:B177"/>
    <mergeCell ref="A178:B180"/>
    <mergeCell ref="A181:A182"/>
    <mergeCell ref="B181:B182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183:A184"/>
    <mergeCell ref="B183:B184"/>
    <mergeCell ref="A185:A186"/>
    <mergeCell ref="B185:B186"/>
    <mergeCell ref="A187:A188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A205:B207"/>
    <mergeCell ref="A208:B210"/>
    <mergeCell ref="A212:A213"/>
    <mergeCell ref="B212:B213"/>
    <mergeCell ref="A214:A215"/>
    <mergeCell ref="B214:B215"/>
    <mergeCell ref="B216:B217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A232:A233"/>
    <mergeCell ref="A234:A235"/>
    <mergeCell ref="A236:A237"/>
    <mergeCell ref="A238:A239"/>
    <mergeCell ref="A240:A241"/>
    <mergeCell ref="A242:A243"/>
    <mergeCell ref="A244:A24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6.0" topLeftCell="A17" activePane="bottomLeft" state="frozen"/>
      <selection activeCell="B18" sqref="B18" pane="bottomLeft"/>
    </sheetView>
  </sheetViews>
  <sheetFormatPr customHeight="1" defaultColWidth="12.63" defaultRowHeight="15.0"/>
  <cols>
    <col customWidth="1" min="1" max="1" width="5.75"/>
    <col customWidth="1" min="2" max="2" width="37.38"/>
    <col customWidth="1" min="3" max="3" width="5.25"/>
    <col customWidth="1" min="4" max="4" width="5.0"/>
    <col customWidth="1" min="5" max="15" width="7.75"/>
    <col customWidth="1" min="16" max="26" width="8.0"/>
  </cols>
  <sheetData>
    <row r="1" ht="12.75" customHeight="1">
      <c r="A1" s="2" t="s">
        <v>76</v>
      </c>
      <c r="P1" s="197"/>
      <c r="Q1" s="197"/>
      <c r="R1" s="197"/>
      <c r="S1" s="197"/>
    </row>
    <row r="2" ht="12.75" customHeight="1">
      <c r="A2" s="2" t="s">
        <v>383</v>
      </c>
      <c r="P2" s="197"/>
      <c r="Q2" s="197"/>
      <c r="R2" s="197"/>
      <c r="S2" s="197"/>
    </row>
    <row r="3" ht="12.75" customHeight="1">
      <c r="A3" s="2" t="s">
        <v>78</v>
      </c>
      <c r="P3" s="197"/>
      <c r="Q3" s="197"/>
      <c r="R3" s="197"/>
      <c r="S3" s="197"/>
    </row>
    <row r="4" ht="6.75" customHeight="1"/>
    <row r="5" ht="7.5" customHeight="1"/>
    <row r="6" ht="12.75" customHeight="1">
      <c r="M6" s="35" t="s">
        <v>80</v>
      </c>
      <c r="N6" s="8"/>
      <c r="O6" s="138"/>
    </row>
    <row r="7" ht="12.75" customHeight="1">
      <c r="A7" s="2" t="s">
        <v>341</v>
      </c>
      <c r="K7" s="45" t="s">
        <v>82</v>
      </c>
      <c r="M7" s="35"/>
      <c r="N7" s="8"/>
      <c r="O7" s="138"/>
    </row>
    <row r="8" ht="6.75" customHeight="1">
      <c r="M8" s="35"/>
      <c r="N8" s="8"/>
      <c r="O8" s="138"/>
    </row>
    <row r="9" ht="18.0" customHeight="1">
      <c r="A9" s="2" t="s">
        <v>11</v>
      </c>
    </row>
    <row r="10" ht="8.25" customHeight="1"/>
    <row r="11" ht="9.0" customHeight="1">
      <c r="A11" s="136"/>
      <c r="B11" s="137"/>
      <c r="C11" s="136"/>
      <c r="D11" s="136"/>
      <c r="E11" s="137"/>
      <c r="F11" s="137"/>
      <c r="G11" s="137"/>
      <c r="H11" s="138"/>
      <c r="I11" s="137"/>
      <c r="J11" s="137"/>
      <c r="K11" s="137"/>
      <c r="L11" s="137"/>
      <c r="M11" s="138"/>
      <c r="N11" s="138"/>
      <c r="O11" s="138"/>
    </row>
    <row r="12" ht="12.75" customHeight="1">
      <c r="A12" s="139" t="s">
        <v>15</v>
      </c>
      <c r="B12" s="139" t="s">
        <v>356</v>
      </c>
      <c r="C12" s="140" t="s">
        <v>357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8"/>
    </row>
    <row r="13" ht="12.75" customHeight="1">
      <c r="A13" s="144"/>
      <c r="B13" s="144"/>
      <c r="C13" s="139" t="s">
        <v>358</v>
      </c>
      <c r="D13" s="139" t="s">
        <v>359</v>
      </c>
      <c r="E13" s="146" t="s">
        <v>360</v>
      </c>
      <c r="F13" s="200"/>
      <c r="G13" s="200"/>
      <c r="H13" s="147"/>
      <c r="I13" s="149" t="s">
        <v>386</v>
      </c>
      <c r="J13" s="13"/>
      <c r="K13" s="13"/>
      <c r="L13" s="13"/>
      <c r="M13" s="13"/>
      <c r="N13" s="13"/>
      <c r="O13" s="8"/>
    </row>
    <row r="14" ht="18.0" customHeight="1">
      <c r="A14" s="144"/>
      <c r="B14" s="144"/>
      <c r="C14" s="144"/>
      <c r="D14" s="144"/>
      <c r="E14" s="152"/>
      <c r="F14" s="201"/>
      <c r="G14" s="201"/>
      <c r="H14" s="153"/>
      <c r="I14" s="149" t="s">
        <v>362</v>
      </c>
      <c r="J14" s="13"/>
      <c r="K14" s="13"/>
      <c r="L14" s="8"/>
      <c r="M14" s="202" t="s">
        <v>363</v>
      </c>
      <c r="N14" s="200"/>
      <c r="O14" s="147"/>
    </row>
    <row r="15" ht="18.0" customHeight="1">
      <c r="A15" s="14"/>
      <c r="B15" s="14"/>
      <c r="C15" s="14"/>
      <c r="D15" s="14"/>
      <c r="E15" s="203" t="s">
        <v>387</v>
      </c>
      <c r="F15" s="204" t="s">
        <v>365</v>
      </c>
      <c r="G15" s="13"/>
      <c r="H15" s="8"/>
      <c r="I15" s="203" t="s">
        <v>366</v>
      </c>
      <c r="J15" s="205" t="s">
        <v>391</v>
      </c>
      <c r="K15" s="13"/>
      <c r="L15" s="8"/>
      <c r="M15" s="152"/>
      <c r="N15" s="201"/>
      <c r="O15" s="153"/>
    </row>
    <row r="16" ht="21.75" customHeight="1">
      <c r="A16" s="162"/>
      <c r="B16" s="162"/>
      <c r="C16" s="162"/>
      <c r="D16" s="162"/>
      <c r="E16" s="14"/>
      <c r="F16" s="206" t="s">
        <v>88</v>
      </c>
      <c r="G16" s="206" t="s">
        <v>91</v>
      </c>
      <c r="H16" s="207" t="s">
        <v>93</v>
      </c>
      <c r="I16" s="14"/>
      <c r="J16" s="206" t="s">
        <v>88</v>
      </c>
      <c r="K16" s="206" t="s">
        <v>91</v>
      </c>
      <c r="L16" s="207" t="s">
        <v>93</v>
      </c>
      <c r="M16" s="206" t="s">
        <v>88</v>
      </c>
      <c r="N16" s="206" t="s">
        <v>91</v>
      </c>
      <c r="O16" s="207" t="s">
        <v>93</v>
      </c>
    </row>
    <row r="17" ht="12.75" customHeight="1">
      <c r="A17" s="162">
        <v>1.0</v>
      </c>
      <c r="B17" s="162">
        <v>2.0</v>
      </c>
      <c r="C17" s="162">
        <v>3.0</v>
      </c>
      <c r="D17" s="162">
        <v>4.0</v>
      </c>
      <c r="E17" s="163">
        <v>5.0</v>
      </c>
      <c r="F17" s="163">
        <v>6.0</v>
      </c>
      <c r="G17" s="163">
        <v>7.0</v>
      </c>
      <c r="H17" s="163">
        <v>8.0</v>
      </c>
      <c r="I17" s="163">
        <v>9.0</v>
      </c>
      <c r="J17" s="163">
        <v>10.0</v>
      </c>
      <c r="K17" s="163">
        <v>11.0</v>
      </c>
      <c r="L17" s="163">
        <v>12.0</v>
      </c>
      <c r="M17" s="163">
        <v>13.0</v>
      </c>
      <c r="N17" s="163">
        <v>14.0</v>
      </c>
      <c r="O17" s="163">
        <v>15.0</v>
      </c>
    </row>
    <row r="18" ht="12.75" customHeight="1">
      <c r="A18" s="208">
        <v>1.0</v>
      </c>
      <c r="B18" s="208" t="s">
        <v>368</v>
      </c>
      <c r="C18" s="140"/>
      <c r="D18" s="209"/>
      <c r="E18" s="210"/>
      <c r="F18" s="210"/>
      <c r="G18" s="210"/>
      <c r="H18" s="211"/>
      <c r="I18" s="211"/>
      <c r="J18" s="211"/>
      <c r="K18" s="211"/>
      <c r="L18" s="211"/>
      <c r="M18" s="212"/>
      <c r="N18" s="212"/>
      <c r="O18" s="212"/>
    </row>
    <row r="19" ht="24.0" customHeight="1">
      <c r="A19" s="214" t="s">
        <v>369</v>
      </c>
      <c r="B19" s="215" t="s">
        <v>370</v>
      </c>
      <c r="C19" s="216" t="s">
        <v>371</v>
      </c>
      <c r="D19" s="217" t="str">
        <f>'Перечень'!R12</f>
        <v/>
      </c>
      <c r="E19" s="218" t="s">
        <v>372</v>
      </c>
      <c r="F19" s="219" t="str">
        <f>'Перечень'!T12</f>
        <v/>
      </c>
      <c r="G19" s="220"/>
      <c r="H19" s="221">
        <f t="shared" ref="H19:H67" si="1">G19-F19</f>
        <v>0</v>
      </c>
      <c r="I19" s="216" t="s">
        <v>371</v>
      </c>
      <c r="J19" s="222" t="str">
        <f>'Перечень'!V12</f>
        <v/>
      </c>
      <c r="K19" s="223"/>
      <c r="L19" s="224">
        <f t="shared" ref="L19:L64" si="2">K19-J19</f>
        <v>0</v>
      </c>
      <c r="M19" s="225" t="str">
        <f>'Перечень'!W12</f>
        <v/>
      </c>
      <c r="N19" s="226"/>
      <c r="O19" s="221">
        <f t="shared" ref="O19:O67" si="3">N19-M19</f>
        <v>0</v>
      </c>
    </row>
    <row r="20" ht="24.75" customHeight="1">
      <c r="A20" s="14"/>
      <c r="B20" s="14"/>
      <c r="C20" s="216" t="s">
        <v>371</v>
      </c>
      <c r="D20" s="217" t="str">
        <f>'Перечень'!R13</f>
        <v/>
      </c>
      <c r="E20" s="218" t="s">
        <v>373</v>
      </c>
      <c r="F20" s="219" t="str">
        <f>'Перечень'!T13</f>
        <v/>
      </c>
      <c r="G20" s="220"/>
      <c r="H20" s="221">
        <f t="shared" si="1"/>
        <v>0</v>
      </c>
      <c r="I20" s="216" t="s">
        <v>371</v>
      </c>
      <c r="J20" s="222" t="str">
        <f>'Перечень'!V13</f>
        <v/>
      </c>
      <c r="K20" s="223"/>
      <c r="L20" s="227">
        <f t="shared" si="2"/>
        <v>0</v>
      </c>
      <c r="M20" s="225" t="str">
        <f>'Перечень'!W13</f>
        <v/>
      </c>
      <c r="N20" s="226"/>
      <c r="O20" s="221">
        <f t="shared" si="3"/>
        <v>0</v>
      </c>
    </row>
    <row r="21" ht="24.0" customHeight="1">
      <c r="A21" s="214" t="s">
        <v>374</v>
      </c>
      <c r="B21" s="215" t="s">
        <v>375</v>
      </c>
      <c r="C21" s="216" t="s">
        <v>371</v>
      </c>
      <c r="D21" s="217" t="str">
        <f>'Перечень'!R14</f>
        <v/>
      </c>
      <c r="E21" s="218" t="s">
        <v>372</v>
      </c>
      <c r="F21" s="219" t="str">
        <f>'Перечень'!T14</f>
        <v/>
      </c>
      <c r="G21" s="220"/>
      <c r="H21" s="221">
        <f t="shared" si="1"/>
        <v>0</v>
      </c>
      <c r="I21" s="216" t="s">
        <v>371</v>
      </c>
      <c r="J21" s="222" t="str">
        <f>'Перечень'!V14</f>
        <v/>
      </c>
      <c r="K21" s="223"/>
      <c r="L21" s="227">
        <f t="shared" si="2"/>
        <v>0</v>
      </c>
      <c r="M21" s="225" t="str">
        <f>'Перечень'!W14</f>
        <v/>
      </c>
      <c r="N21" s="226"/>
      <c r="O21" s="221">
        <f t="shared" si="3"/>
        <v>0</v>
      </c>
    </row>
    <row r="22" ht="23.25" customHeight="1">
      <c r="A22" s="14"/>
      <c r="B22" s="14"/>
      <c r="C22" s="216" t="s">
        <v>371</v>
      </c>
      <c r="D22" s="217" t="str">
        <f>'Перечень'!R15</f>
        <v/>
      </c>
      <c r="E22" s="218" t="s">
        <v>373</v>
      </c>
      <c r="F22" s="219" t="str">
        <f>'Перечень'!T15</f>
        <v/>
      </c>
      <c r="G22" s="220"/>
      <c r="H22" s="221">
        <f t="shared" si="1"/>
        <v>0</v>
      </c>
      <c r="I22" s="216" t="s">
        <v>371</v>
      </c>
      <c r="J22" s="222" t="str">
        <f>'Перечень'!V15</f>
        <v/>
      </c>
      <c r="K22" s="223"/>
      <c r="L22" s="227">
        <f t="shared" si="2"/>
        <v>0</v>
      </c>
      <c r="M22" s="225" t="str">
        <f>'Перечень'!W15</f>
        <v/>
      </c>
      <c r="N22" s="226"/>
      <c r="O22" s="221">
        <f t="shared" si="3"/>
        <v>0</v>
      </c>
    </row>
    <row r="23" ht="13.5" customHeight="1">
      <c r="A23" s="214" t="s">
        <v>376</v>
      </c>
      <c r="B23" s="215" t="s">
        <v>377</v>
      </c>
      <c r="C23" s="216" t="s">
        <v>378</v>
      </c>
      <c r="D23" s="217" t="str">
        <f>'Перечень'!R16</f>
        <v/>
      </c>
      <c r="E23" s="218" t="s">
        <v>372</v>
      </c>
      <c r="F23" s="219" t="str">
        <f>'Перечень'!T16</f>
        <v/>
      </c>
      <c r="G23" s="220"/>
      <c r="H23" s="221">
        <f t="shared" si="1"/>
        <v>0</v>
      </c>
      <c r="I23" s="216" t="s">
        <v>378</v>
      </c>
      <c r="J23" s="222" t="str">
        <f>'Перечень'!V16</f>
        <v/>
      </c>
      <c r="K23" s="223"/>
      <c r="L23" s="227">
        <f t="shared" si="2"/>
        <v>0</v>
      </c>
      <c r="M23" s="225" t="str">
        <f>'Перечень'!W16</f>
        <v/>
      </c>
      <c r="N23" s="226"/>
      <c r="O23" s="221">
        <f t="shared" si="3"/>
        <v>0</v>
      </c>
    </row>
    <row r="24" ht="12.75" customHeight="1">
      <c r="A24" s="14"/>
      <c r="B24" s="14"/>
      <c r="C24" s="216" t="s">
        <v>378</v>
      </c>
      <c r="D24" s="217" t="str">
        <f>'Перечень'!R17</f>
        <v/>
      </c>
      <c r="E24" s="218" t="s">
        <v>373</v>
      </c>
      <c r="F24" s="219" t="str">
        <f>'Перечень'!T17</f>
        <v/>
      </c>
      <c r="G24" s="220"/>
      <c r="H24" s="221">
        <f t="shared" si="1"/>
        <v>0</v>
      </c>
      <c r="I24" s="216" t="s">
        <v>378</v>
      </c>
      <c r="J24" s="222" t="str">
        <f>'Перечень'!V17</f>
        <v/>
      </c>
      <c r="K24" s="223"/>
      <c r="L24" s="227">
        <f t="shared" si="2"/>
        <v>0</v>
      </c>
      <c r="M24" s="225" t="str">
        <f>'Перечень'!W17</f>
        <v/>
      </c>
      <c r="N24" s="226"/>
      <c r="O24" s="221">
        <f t="shared" si="3"/>
        <v>0</v>
      </c>
    </row>
    <row r="25" ht="24.0" customHeight="1">
      <c r="A25" s="214" t="s">
        <v>379</v>
      </c>
      <c r="B25" s="215" t="s">
        <v>380</v>
      </c>
      <c r="C25" s="216" t="s">
        <v>378</v>
      </c>
      <c r="D25" s="217" t="str">
        <f>'Перечень'!R18</f>
        <v/>
      </c>
      <c r="E25" s="218" t="s">
        <v>372</v>
      </c>
      <c r="F25" s="219" t="str">
        <f>'Перечень'!T18</f>
        <v/>
      </c>
      <c r="G25" s="220"/>
      <c r="H25" s="221">
        <f t="shared" si="1"/>
        <v>0</v>
      </c>
      <c r="I25" s="216" t="s">
        <v>378</v>
      </c>
      <c r="J25" s="222" t="str">
        <f>'Перечень'!V18</f>
        <v/>
      </c>
      <c r="K25" s="223"/>
      <c r="L25" s="227">
        <f t="shared" si="2"/>
        <v>0</v>
      </c>
      <c r="M25" s="225" t="str">
        <f>'Перечень'!W18</f>
        <v/>
      </c>
      <c r="N25" s="226"/>
      <c r="O25" s="221">
        <f t="shared" si="3"/>
        <v>0</v>
      </c>
    </row>
    <row r="26" ht="12.0" customHeight="1">
      <c r="A26" s="14"/>
      <c r="B26" s="14"/>
      <c r="C26" s="216" t="s">
        <v>378</v>
      </c>
      <c r="D26" s="217" t="str">
        <f>'Перечень'!R19</f>
        <v/>
      </c>
      <c r="E26" s="218" t="s">
        <v>373</v>
      </c>
      <c r="F26" s="219" t="str">
        <f>'Перечень'!T19</f>
        <v/>
      </c>
      <c r="G26" s="220"/>
      <c r="H26" s="221">
        <f t="shared" si="1"/>
        <v>0</v>
      </c>
      <c r="I26" s="216" t="s">
        <v>378</v>
      </c>
      <c r="J26" s="222" t="str">
        <f>'Перечень'!V19</f>
        <v/>
      </c>
      <c r="K26" s="223"/>
      <c r="L26" s="227">
        <f t="shared" si="2"/>
        <v>0</v>
      </c>
      <c r="M26" s="225" t="str">
        <f>'Перечень'!W19</f>
        <v/>
      </c>
      <c r="N26" s="226"/>
      <c r="O26" s="221">
        <f t="shared" si="3"/>
        <v>0</v>
      </c>
    </row>
    <row r="27" ht="24.0" customHeight="1">
      <c r="A27" s="214" t="s">
        <v>381</v>
      </c>
      <c r="B27" s="215" t="s">
        <v>382</v>
      </c>
      <c r="C27" s="216" t="s">
        <v>378</v>
      </c>
      <c r="D27" s="217" t="str">
        <f>'Перечень'!R20</f>
        <v/>
      </c>
      <c r="E27" s="218" t="s">
        <v>372</v>
      </c>
      <c r="F27" s="219" t="str">
        <f>'Перечень'!T20</f>
        <v/>
      </c>
      <c r="G27" s="220"/>
      <c r="H27" s="221">
        <f t="shared" si="1"/>
        <v>0</v>
      </c>
      <c r="I27" s="216" t="s">
        <v>378</v>
      </c>
      <c r="J27" s="222" t="str">
        <f>'Перечень'!V20</f>
        <v/>
      </c>
      <c r="K27" s="223"/>
      <c r="L27" s="227">
        <f t="shared" si="2"/>
        <v>0</v>
      </c>
      <c r="M27" s="225" t="str">
        <f>'Перечень'!W20</f>
        <v/>
      </c>
      <c r="N27" s="226"/>
      <c r="O27" s="221">
        <f t="shared" si="3"/>
        <v>0</v>
      </c>
    </row>
    <row r="28" ht="25.5" customHeight="1">
      <c r="A28" s="14"/>
      <c r="B28" s="14"/>
      <c r="C28" s="216" t="s">
        <v>378</v>
      </c>
      <c r="D28" s="217" t="str">
        <f>'Перечень'!R21</f>
        <v/>
      </c>
      <c r="E28" s="218" t="s">
        <v>373</v>
      </c>
      <c r="F28" s="219" t="str">
        <f>'Перечень'!T21</f>
        <v/>
      </c>
      <c r="G28" s="220"/>
      <c r="H28" s="221">
        <f t="shared" si="1"/>
        <v>0</v>
      </c>
      <c r="I28" s="216" t="s">
        <v>378</v>
      </c>
      <c r="J28" s="222" t="str">
        <f>'Перечень'!V21</f>
        <v/>
      </c>
      <c r="K28" s="223"/>
      <c r="L28" s="227">
        <f t="shared" si="2"/>
        <v>0</v>
      </c>
      <c r="M28" s="225" t="str">
        <f>'Перечень'!W21</f>
        <v/>
      </c>
      <c r="N28" s="226"/>
      <c r="O28" s="221">
        <f t="shared" si="3"/>
        <v>0</v>
      </c>
    </row>
    <row r="29" ht="24.0" customHeight="1">
      <c r="A29" s="214" t="s">
        <v>384</v>
      </c>
      <c r="B29" s="215" t="s">
        <v>385</v>
      </c>
      <c r="C29" s="216" t="s">
        <v>378</v>
      </c>
      <c r="D29" s="217" t="str">
        <f>'Перечень'!R22</f>
        <v/>
      </c>
      <c r="E29" s="218" t="s">
        <v>372</v>
      </c>
      <c r="F29" s="219" t="str">
        <f>'Перечень'!T22</f>
        <v/>
      </c>
      <c r="G29" s="220"/>
      <c r="H29" s="221">
        <f t="shared" si="1"/>
        <v>0</v>
      </c>
      <c r="I29" s="216" t="s">
        <v>378</v>
      </c>
      <c r="J29" s="222" t="str">
        <f>'Перечень'!V22</f>
        <v/>
      </c>
      <c r="K29" s="223"/>
      <c r="L29" s="227">
        <f t="shared" si="2"/>
        <v>0</v>
      </c>
      <c r="M29" s="225" t="str">
        <f>'Перечень'!W22</f>
        <v/>
      </c>
      <c r="N29" s="226"/>
      <c r="O29" s="221">
        <f t="shared" si="3"/>
        <v>0</v>
      </c>
    </row>
    <row r="30" ht="24.75" customHeight="1">
      <c r="A30" s="14"/>
      <c r="B30" s="14"/>
      <c r="C30" s="216" t="s">
        <v>378</v>
      </c>
      <c r="D30" s="217" t="str">
        <f>'Перечень'!R23</f>
        <v/>
      </c>
      <c r="E30" s="218" t="s">
        <v>373</v>
      </c>
      <c r="F30" s="219" t="str">
        <f>'Перечень'!T23</f>
        <v/>
      </c>
      <c r="G30" s="220"/>
      <c r="H30" s="221">
        <f t="shared" si="1"/>
        <v>0</v>
      </c>
      <c r="I30" s="216" t="s">
        <v>378</v>
      </c>
      <c r="J30" s="222" t="str">
        <f>'Перечень'!V23</f>
        <v/>
      </c>
      <c r="K30" s="223"/>
      <c r="L30" s="227">
        <f t="shared" si="2"/>
        <v>0</v>
      </c>
      <c r="M30" s="225" t="str">
        <f>'Перечень'!W23</f>
        <v/>
      </c>
      <c r="N30" s="226"/>
      <c r="O30" s="221">
        <f t="shared" si="3"/>
        <v>0</v>
      </c>
    </row>
    <row r="31" ht="24.0" customHeight="1">
      <c r="A31" s="214" t="s">
        <v>388</v>
      </c>
      <c r="B31" s="215" t="s">
        <v>389</v>
      </c>
      <c r="C31" s="216" t="s">
        <v>390</v>
      </c>
      <c r="D31" s="217" t="str">
        <f>'Перечень'!R24</f>
        <v/>
      </c>
      <c r="E31" s="218" t="s">
        <v>372</v>
      </c>
      <c r="F31" s="219" t="str">
        <f>'Перечень'!T24</f>
        <v/>
      </c>
      <c r="G31" s="220"/>
      <c r="H31" s="221">
        <f t="shared" si="1"/>
        <v>0</v>
      </c>
      <c r="I31" s="216" t="s">
        <v>390</v>
      </c>
      <c r="J31" s="222" t="str">
        <f>'Перечень'!V24</f>
        <v/>
      </c>
      <c r="K31" s="223"/>
      <c r="L31" s="227">
        <f t="shared" si="2"/>
        <v>0</v>
      </c>
      <c r="M31" s="225" t="str">
        <f>'Перечень'!W24</f>
        <v/>
      </c>
      <c r="N31" s="226"/>
      <c r="O31" s="221">
        <f t="shared" si="3"/>
        <v>0</v>
      </c>
    </row>
    <row r="32" ht="48.0" customHeight="1">
      <c r="A32" s="14"/>
      <c r="B32" s="14"/>
      <c r="C32" s="216" t="s">
        <v>390</v>
      </c>
      <c r="D32" s="217" t="str">
        <f>'Перечень'!R25</f>
        <v/>
      </c>
      <c r="E32" s="218" t="s">
        <v>373</v>
      </c>
      <c r="F32" s="219" t="str">
        <f>'Перечень'!T25</f>
        <v/>
      </c>
      <c r="G32" s="220"/>
      <c r="H32" s="221">
        <f t="shared" si="1"/>
        <v>0</v>
      </c>
      <c r="I32" s="216" t="s">
        <v>390</v>
      </c>
      <c r="J32" s="222" t="str">
        <f>'Перечень'!V25</f>
        <v/>
      </c>
      <c r="K32" s="223"/>
      <c r="L32" s="227">
        <f t="shared" si="2"/>
        <v>0</v>
      </c>
      <c r="M32" s="225" t="str">
        <f>'Перечень'!W25</f>
        <v/>
      </c>
      <c r="N32" s="226"/>
      <c r="O32" s="221">
        <f t="shared" si="3"/>
        <v>0</v>
      </c>
    </row>
    <row r="33" ht="14.25" customHeight="1">
      <c r="A33" s="214" t="s">
        <v>392</v>
      </c>
      <c r="B33" s="247" t="s">
        <v>393</v>
      </c>
      <c r="C33" s="216" t="s">
        <v>378</v>
      </c>
      <c r="D33" s="217" t="str">
        <f>'Перечень'!R26</f>
        <v/>
      </c>
      <c r="E33" s="218" t="s">
        <v>372</v>
      </c>
      <c r="F33" s="219" t="str">
        <f>'Перечень'!T26</f>
        <v/>
      </c>
      <c r="G33" s="220"/>
      <c r="H33" s="221">
        <f t="shared" si="1"/>
        <v>0</v>
      </c>
      <c r="I33" s="216" t="s">
        <v>378</v>
      </c>
      <c r="J33" s="222" t="str">
        <f>'Перечень'!V26</f>
        <v/>
      </c>
      <c r="K33" s="223"/>
      <c r="L33" s="227">
        <f t="shared" si="2"/>
        <v>0</v>
      </c>
      <c r="M33" s="225" t="str">
        <f>'Перечень'!W26</f>
        <v/>
      </c>
      <c r="N33" s="226"/>
      <c r="O33" s="221">
        <f t="shared" si="3"/>
        <v>0</v>
      </c>
    </row>
    <row r="34" ht="14.25" customHeight="1">
      <c r="A34" s="14"/>
      <c r="B34" s="14"/>
      <c r="C34" s="216" t="s">
        <v>378</v>
      </c>
      <c r="D34" s="217" t="str">
        <f>'Перечень'!R27</f>
        <v/>
      </c>
      <c r="E34" s="218" t="s">
        <v>373</v>
      </c>
      <c r="F34" s="219" t="str">
        <f>'Перечень'!T27</f>
        <v/>
      </c>
      <c r="G34" s="220"/>
      <c r="H34" s="221">
        <f t="shared" si="1"/>
        <v>0</v>
      </c>
      <c r="I34" s="216" t="s">
        <v>378</v>
      </c>
      <c r="J34" s="222" t="str">
        <f>'Перечень'!V27</f>
        <v/>
      </c>
      <c r="K34" s="223"/>
      <c r="L34" s="227">
        <f t="shared" si="2"/>
        <v>0</v>
      </c>
      <c r="M34" s="225" t="str">
        <f>'Перечень'!W27</f>
        <v/>
      </c>
      <c r="N34" s="226"/>
      <c r="O34" s="221">
        <f t="shared" si="3"/>
        <v>0</v>
      </c>
    </row>
    <row r="35" ht="24.0" customHeight="1">
      <c r="A35" s="214" t="s">
        <v>394</v>
      </c>
      <c r="B35" s="247" t="s">
        <v>395</v>
      </c>
      <c r="C35" s="216" t="s">
        <v>378</v>
      </c>
      <c r="D35" s="217">
        <f>'Перечень'!R28</f>
        <v>1</v>
      </c>
      <c r="E35" s="218" t="s">
        <v>372</v>
      </c>
      <c r="F35" s="219">
        <f>'Перечень'!T28</f>
        <v>0</v>
      </c>
      <c r="G35" s="220"/>
      <c r="H35" s="221">
        <f t="shared" si="1"/>
        <v>0</v>
      </c>
      <c r="I35" s="216" t="s">
        <v>378</v>
      </c>
      <c r="J35" s="222">
        <f>'Перечень'!V28</f>
        <v>1</v>
      </c>
      <c r="K35" s="223">
        <v>1.0</v>
      </c>
      <c r="L35" s="227">
        <f t="shared" si="2"/>
        <v>0</v>
      </c>
      <c r="M35" s="225">
        <f>'Перечень'!W28</f>
        <v>0</v>
      </c>
      <c r="N35" s="226">
        <v>0.0</v>
      </c>
      <c r="O35" s="221">
        <f t="shared" si="3"/>
        <v>0</v>
      </c>
    </row>
    <row r="36" ht="14.25" customHeight="1">
      <c r="A36" s="14"/>
      <c r="B36" s="14"/>
      <c r="C36" s="216" t="s">
        <v>378</v>
      </c>
      <c r="D36" s="217" t="str">
        <f>'Перечень'!R29</f>
        <v/>
      </c>
      <c r="E36" s="218" t="s">
        <v>373</v>
      </c>
      <c r="F36" s="219" t="str">
        <f>'Перечень'!T29</f>
        <v/>
      </c>
      <c r="G36" s="220"/>
      <c r="H36" s="221">
        <f t="shared" si="1"/>
        <v>0</v>
      </c>
      <c r="I36" s="216" t="s">
        <v>378</v>
      </c>
      <c r="J36" s="222" t="str">
        <f>'Перечень'!V29</f>
        <v/>
      </c>
      <c r="K36" s="223"/>
      <c r="L36" s="227">
        <f t="shared" si="2"/>
        <v>0</v>
      </c>
      <c r="M36" s="225" t="str">
        <f>'Перечень'!W29</f>
        <v/>
      </c>
      <c r="N36" s="226"/>
      <c r="O36" s="221">
        <f t="shared" si="3"/>
        <v>0</v>
      </c>
    </row>
    <row r="37" ht="24.0" customHeight="1">
      <c r="A37" s="214" t="s">
        <v>397</v>
      </c>
      <c r="B37" s="247" t="s">
        <v>398</v>
      </c>
      <c r="C37" s="216" t="s">
        <v>378</v>
      </c>
      <c r="D37" s="217" t="str">
        <f>'Перечень'!R30</f>
        <v/>
      </c>
      <c r="E37" s="218" t="s">
        <v>372</v>
      </c>
      <c r="F37" s="219" t="str">
        <f>'Перечень'!T30</f>
        <v/>
      </c>
      <c r="G37" s="220"/>
      <c r="H37" s="221">
        <f t="shared" si="1"/>
        <v>0</v>
      </c>
      <c r="I37" s="216" t="s">
        <v>378</v>
      </c>
      <c r="J37" s="222" t="str">
        <f>'Перечень'!V30</f>
        <v/>
      </c>
      <c r="K37" s="223"/>
      <c r="L37" s="227">
        <f t="shared" si="2"/>
        <v>0</v>
      </c>
      <c r="M37" s="225" t="str">
        <f>'Перечень'!W30</f>
        <v/>
      </c>
      <c r="N37" s="226"/>
      <c r="O37" s="221">
        <f t="shared" si="3"/>
        <v>0</v>
      </c>
    </row>
    <row r="38" ht="36.0" customHeight="1">
      <c r="A38" s="14"/>
      <c r="B38" s="14"/>
      <c r="C38" s="216" t="s">
        <v>378</v>
      </c>
      <c r="D38" s="217" t="str">
        <f>'Перечень'!R31</f>
        <v/>
      </c>
      <c r="E38" s="218" t="s">
        <v>373</v>
      </c>
      <c r="F38" s="219" t="str">
        <f>'Перечень'!T31</f>
        <v/>
      </c>
      <c r="G38" s="220"/>
      <c r="H38" s="221">
        <f t="shared" si="1"/>
        <v>0</v>
      </c>
      <c r="I38" s="216" t="s">
        <v>378</v>
      </c>
      <c r="J38" s="222" t="str">
        <f>'Перечень'!V31</f>
        <v/>
      </c>
      <c r="K38" s="223"/>
      <c r="L38" s="227">
        <f t="shared" si="2"/>
        <v>0</v>
      </c>
      <c r="M38" s="225" t="str">
        <f>'Перечень'!W31</f>
        <v/>
      </c>
      <c r="N38" s="226"/>
      <c r="O38" s="221">
        <f t="shared" si="3"/>
        <v>0</v>
      </c>
    </row>
    <row r="39" ht="24.0" customHeight="1">
      <c r="A39" s="214" t="s">
        <v>399</v>
      </c>
      <c r="B39" s="247" t="s">
        <v>400</v>
      </c>
      <c r="C39" s="216" t="s">
        <v>378</v>
      </c>
      <c r="D39" s="217" t="str">
        <f>'Перечень'!R32</f>
        <v/>
      </c>
      <c r="E39" s="218" t="s">
        <v>372</v>
      </c>
      <c r="F39" s="219" t="str">
        <f>'Перечень'!T32</f>
        <v/>
      </c>
      <c r="G39" s="220"/>
      <c r="H39" s="221">
        <f t="shared" si="1"/>
        <v>0</v>
      </c>
      <c r="I39" s="216" t="s">
        <v>378</v>
      </c>
      <c r="J39" s="222" t="str">
        <f>'Перечень'!V32</f>
        <v/>
      </c>
      <c r="K39" s="223"/>
      <c r="L39" s="227">
        <f t="shared" si="2"/>
        <v>0</v>
      </c>
      <c r="M39" s="225" t="str">
        <f>'Перечень'!W32</f>
        <v/>
      </c>
      <c r="N39" s="226"/>
      <c r="O39" s="221">
        <f t="shared" si="3"/>
        <v>0</v>
      </c>
    </row>
    <row r="40" ht="39.75" customHeight="1">
      <c r="A40" s="14"/>
      <c r="B40" s="14"/>
      <c r="C40" s="216" t="s">
        <v>378</v>
      </c>
      <c r="D40" s="217" t="str">
        <f>'Перечень'!R33</f>
        <v/>
      </c>
      <c r="E40" s="218" t="s">
        <v>373</v>
      </c>
      <c r="F40" s="219" t="str">
        <f>'Перечень'!T33</f>
        <v/>
      </c>
      <c r="G40" s="220"/>
      <c r="H40" s="221">
        <f t="shared" si="1"/>
        <v>0</v>
      </c>
      <c r="I40" s="216" t="s">
        <v>378</v>
      </c>
      <c r="J40" s="222" t="str">
        <f>'Перечень'!V33</f>
        <v/>
      </c>
      <c r="K40" s="223"/>
      <c r="L40" s="227">
        <f t="shared" si="2"/>
        <v>0</v>
      </c>
      <c r="M40" s="225" t="str">
        <f>'Перечень'!W33</f>
        <v/>
      </c>
      <c r="N40" s="226"/>
      <c r="O40" s="221">
        <f t="shared" si="3"/>
        <v>0</v>
      </c>
    </row>
    <row r="41" ht="24.0" customHeight="1">
      <c r="A41" s="214" t="s">
        <v>402</v>
      </c>
      <c r="B41" s="247" t="s">
        <v>403</v>
      </c>
      <c r="C41" s="216" t="s">
        <v>378</v>
      </c>
      <c r="D41" s="217" t="str">
        <f>'Перечень'!R34</f>
        <v/>
      </c>
      <c r="E41" s="218" t="s">
        <v>372</v>
      </c>
      <c r="F41" s="219" t="str">
        <f>'Перечень'!T34</f>
        <v/>
      </c>
      <c r="G41" s="220"/>
      <c r="H41" s="221">
        <f t="shared" si="1"/>
        <v>0</v>
      </c>
      <c r="I41" s="216" t="s">
        <v>378</v>
      </c>
      <c r="J41" s="222" t="str">
        <f>'Перечень'!V34</f>
        <v/>
      </c>
      <c r="K41" s="223"/>
      <c r="L41" s="227">
        <f t="shared" si="2"/>
        <v>0</v>
      </c>
      <c r="M41" s="225" t="str">
        <f>'Перечень'!W34</f>
        <v/>
      </c>
      <c r="N41" s="226"/>
      <c r="O41" s="221">
        <f t="shared" si="3"/>
        <v>0</v>
      </c>
    </row>
    <row r="42" ht="36.75" customHeight="1">
      <c r="A42" s="14"/>
      <c r="B42" s="14"/>
      <c r="C42" s="216" t="s">
        <v>378</v>
      </c>
      <c r="D42" s="217" t="str">
        <f>'Перечень'!R35</f>
        <v/>
      </c>
      <c r="E42" s="218" t="s">
        <v>373</v>
      </c>
      <c r="F42" s="219" t="str">
        <f>'Перечень'!T35</f>
        <v/>
      </c>
      <c r="G42" s="220"/>
      <c r="H42" s="221">
        <f t="shared" si="1"/>
        <v>0</v>
      </c>
      <c r="I42" s="216" t="s">
        <v>378</v>
      </c>
      <c r="J42" s="222" t="str">
        <f>'Перечень'!V35</f>
        <v/>
      </c>
      <c r="K42" s="223"/>
      <c r="L42" s="227">
        <f t="shared" si="2"/>
        <v>0</v>
      </c>
      <c r="M42" s="225" t="str">
        <f>'Перечень'!W35</f>
        <v/>
      </c>
      <c r="N42" s="226"/>
      <c r="O42" s="221">
        <f t="shared" si="3"/>
        <v>0</v>
      </c>
    </row>
    <row r="43" ht="24.0" customHeight="1">
      <c r="A43" s="214" t="s">
        <v>404</v>
      </c>
      <c r="B43" s="247" t="s">
        <v>405</v>
      </c>
      <c r="C43" s="216" t="s">
        <v>378</v>
      </c>
      <c r="D43" s="217" t="str">
        <f>'Перечень'!R36</f>
        <v/>
      </c>
      <c r="E43" s="218" t="s">
        <v>372</v>
      </c>
      <c r="F43" s="219" t="str">
        <f>'Перечень'!T36</f>
        <v/>
      </c>
      <c r="G43" s="220"/>
      <c r="H43" s="221">
        <f t="shared" si="1"/>
        <v>0</v>
      </c>
      <c r="I43" s="216" t="s">
        <v>378</v>
      </c>
      <c r="J43" s="222" t="str">
        <f>'Перечень'!V36</f>
        <v/>
      </c>
      <c r="K43" s="223"/>
      <c r="L43" s="227">
        <f t="shared" si="2"/>
        <v>0</v>
      </c>
      <c r="M43" s="225" t="str">
        <f>'Перечень'!W36</f>
        <v/>
      </c>
      <c r="N43" s="226"/>
      <c r="O43" s="221">
        <f t="shared" si="3"/>
        <v>0</v>
      </c>
    </row>
    <row r="44" ht="14.25" customHeight="1">
      <c r="A44" s="14"/>
      <c r="B44" s="14"/>
      <c r="C44" s="216" t="s">
        <v>378</v>
      </c>
      <c r="D44" s="217" t="str">
        <f>'Перечень'!R37</f>
        <v/>
      </c>
      <c r="E44" s="218" t="s">
        <v>373</v>
      </c>
      <c r="F44" s="219" t="str">
        <f>'Перечень'!T37</f>
        <v/>
      </c>
      <c r="G44" s="220"/>
      <c r="H44" s="221">
        <f t="shared" si="1"/>
        <v>0</v>
      </c>
      <c r="I44" s="216" t="s">
        <v>378</v>
      </c>
      <c r="J44" s="222" t="str">
        <f>'Перечень'!V37</f>
        <v/>
      </c>
      <c r="K44" s="223"/>
      <c r="L44" s="227">
        <f t="shared" si="2"/>
        <v>0</v>
      </c>
      <c r="M44" s="225" t="str">
        <f>'Перечень'!W37</f>
        <v/>
      </c>
      <c r="N44" s="226"/>
      <c r="O44" s="221">
        <f t="shared" si="3"/>
        <v>0</v>
      </c>
    </row>
    <row r="45" ht="24.0" customHeight="1">
      <c r="A45" s="214" t="s">
        <v>411</v>
      </c>
      <c r="B45" s="247" t="s">
        <v>412</v>
      </c>
      <c r="C45" s="216" t="s">
        <v>378</v>
      </c>
      <c r="D45" s="217" t="str">
        <f>'Перечень'!R38</f>
        <v/>
      </c>
      <c r="E45" s="218" t="s">
        <v>372</v>
      </c>
      <c r="F45" s="219" t="str">
        <f>'Перечень'!T38</f>
        <v/>
      </c>
      <c r="G45" s="220"/>
      <c r="H45" s="221">
        <f t="shared" si="1"/>
        <v>0</v>
      </c>
      <c r="I45" s="216" t="s">
        <v>378</v>
      </c>
      <c r="J45" s="222" t="str">
        <f>'Перечень'!V38</f>
        <v/>
      </c>
      <c r="K45" s="223"/>
      <c r="L45" s="227">
        <f t="shared" si="2"/>
        <v>0</v>
      </c>
      <c r="M45" s="225" t="str">
        <f>'Перечень'!W38</f>
        <v/>
      </c>
      <c r="N45" s="226"/>
      <c r="O45" s="221">
        <f t="shared" si="3"/>
        <v>0</v>
      </c>
    </row>
    <row r="46" ht="48.0" customHeight="1">
      <c r="A46" s="14"/>
      <c r="B46" s="14"/>
      <c r="C46" s="216" t="s">
        <v>378</v>
      </c>
      <c r="D46" s="217" t="str">
        <f>'Перечень'!R39</f>
        <v/>
      </c>
      <c r="E46" s="218" t="s">
        <v>373</v>
      </c>
      <c r="F46" s="219" t="str">
        <f>'Перечень'!T39</f>
        <v/>
      </c>
      <c r="G46" s="220"/>
      <c r="H46" s="221">
        <f t="shared" si="1"/>
        <v>0</v>
      </c>
      <c r="I46" s="216" t="s">
        <v>378</v>
      </c>
      <c r="J46" s="222" t="str">
        <f>'Перечень'!V39</f>
        <v/>
      </c>
      <c r="K46" s="223"/>
      <c r="L46" s="227">
        <f t="shared" si="2"/>
        <v>0</v>
      </c>
      <c r="M46" s="225" t="str">
        <f>'Перечень'!W39</f>
        <v/>
      </c>
      <c r="N46" s="226"/>
      <c r="O46" s="221">
        <f t="shared" si="3"/>
        <v>0</v>
      </c>
    </row>
    <row r="47" ht="12.75" customHeight="1">
      <c r="A47" s="214" t="s">
        <v>413</v>
      </c>
      <c r="B47" s="247" t="s">
        <v>414</v>
      </c>
      <c r="C47" s="216" t="s">
        <v>378</v>
      </c>
      <c r="D47" s="217" t="str">
        <f>'Перечень'!R40</f>
        <v/>
      </c>
      <c r="E47" s="218" t="s">
        <v>372</v>
      </c>
      <c r="F47" s="219" t="str">
        <f>'Перечень'!T40</f>
        <v/>
      </c>
      <c r="G47" s="220"/>
      <c r="H47" s="221">
        <f t="shared" si="1"/>
        <v>0</v>
      </c>
      <c r="I47" s="216" t="s">
        <v>378</v>
      </c>
      <c r="J47" s="222" t="str">
        <f>'Перечень'!V40</f>
        <v/>
      </c>
      <c r="K47" s="223"/>
      <c r="L47" s="227">
        <f t="shared" si="2"/>
        <v>0</v>
      </c>
      <c r="M47" s="225" t="str">
        <f>'Перечень'!W40</f>
        <v/>
      </c>
      <c r="N47" s="226"/>
      <c r="O47" s="221">
        <f t="shared" si="3"/>
        <v>0</v>
      </c>
    </row>
    <row r="48" ht="14.25" customHeight="1">
      <c r="A48" s="14"/>
      <c r="B48" s="14"/>
      <c r="C48" s="216" t="s">
        <v>378</v>
      </c>
      <c r="D48" s="217" t="str">
        <f>'Перечень'!R41</f>
        <v/>
      </c>
      <c r="E48" s="218" t="s">
        <v>373</v>
      </c>
      <c r="F48" s="219" t="str">
        <f>'Перечень'!T41</f>
        <v/>
      </c>
      <c r="G48" s="220"/>
      <c r="H48" s="221">
        <f t="shared" si="1"/>
        <v>0</v>
      </c>
      <c r="I48" s="216" t="s">
        <v>378</v>
      </c>
      <c r="J48" s="222" t="str">
        <f>'Перечень'!V41</f>
        <v/>
      </c>
      <c r="K48" s="223"/>
      <c r="L48" s="227">
        <f t="shared" si="2"/>
        <v>0</v>
      </c>
      <c r="M48" s="225" t="str">
        <f>'Перечень'!W41</f>
        <v/>
      </c>
      <c r="N48" s="226"/>
      <c r="O48" s="221">
        <f t="shared" si="3"/>
        <v>0</v>
      </c>
    </row>
    <row r="49" ht="24.0" customHeight="1">
      <c r="A49" s="214" t="s">
        <v>415</v>
      </c>
      <c r="B49" s="247" t="s">
        <v>416</v>
      </c>
      <c r="C49" s="216" t="s">
        <v>378</v>
      </c>
      <c r="D49" s="217" t="str">
        <f>'Перечень'!R42</f>
        <v/>
      </c>
      <c r="E49" s="218" t="s">
        <v>372</v>
      </c>
      <c r="F49" s="219" t="str">
        <f>'Перечень'!T42</f>
        <v/>
      </c>
      <c r="G49" s="220"/>
      <c r="H49" s="221">
        <f t="shared" si="1"/>
        <v>0</v>
      </c>
      <c r="I49" s="216" t="s">
        <v>378</v>
      </c>
      <c r="J49" s="222" t="str">
        <f>'Перечень'!V42</f>
        <v/>
      </c>
      <c r="K49" s="223"/>
      <c r="L49" s="227">
        <f t="shared" si="2"/>
        <v>0</v>
      </c>
      <c r="M49" s="225" t="str">
        <f>'Перечень'!W42</f>
        <v/>
      </c>
      <c r="N49" s="226"/>
      <c r="O49" s="221">
        <f t="shared" si="3"/>
        <v>0</v>
      </c>
    </row>
    <row r="50" ht="12.75" customHeight="1">
      <c r="A50" s="14"/>
      <c r="B50" s="14"/>
      <c r="C50" s="216" t="s">
        <v>378</v>
      </c>
      <c r="D50" s="217" t="str">
        <f>'Перечень'!R43</f>
        <v/>
      </c>
      <c r="E50" s="218" t="s">
        <v>373</v>
      </c>
      <c r="F50" s="219" t="str">
        <f>'Перечень'!T43</f>
        <v/>
      </c>
      <c r="G50" s="220"/>
      <c r="H50" s="221">
        <f t="shared" si="1"/>
        <v>0</v>
      </c>
      <c r="I50" s="216" t="s">
        <v>378</v>
      </c>
      <c r="J50" s="222" t="str">
        <f>'Перечень'!V43</f>
        <v/>
      </c>
      <c r="K50" s="223"/>
      <c r="L50" s="227">
        <f t="shared" si="2"/>
        <v>0</v>
      </c>
      <c r="M50" s="225" t="str">
        <f>'Перечень'!W43</f>
        <v/>
      </c>
      <c r="N50" s="226"/>
      <c r="O50" s="221">
        <f t="shared" si="3"/>
        <v>0</v>
      </c>
    </row>
    <row r="51" ht="15.0" customHeight="1">
      <c r="A51" s="214" t="s">
        <v>417</v>
      </c>
      <c r="B51" s="247" t="s">
        <v>418</v>
      </c>
      <c r="C51" s="216" t="s">
        <v>378</v>
      </c>
      <c r="D51" s="217" t="str">
        <f>'Перечень'!R44</f>
        <v/>
      </c>
      <c r="E51" s="218" t="s">
        <v>372</v>
      </c>
      <c r="F51" s="219" t="str">
        <f>'Перечень'!T44</f>
        <v/>
      </c>
      <c r="G51" s="220"/>
      <c r="H51" s="221">
        <f t="shared" si="1"/>
        <v>0</v>
      </c>
      <c r="I51" s="216" t="s">
        <v>378</v>
      </c>
      <c r="J51" s="222" t="str">
        <f>'Перечень'!V44</f>
        <v/>
      </c>
      <c r="K51" s="223"/>
      <c r="L51" s="227">
        <f t="shared" si="2"/>
        <v>0</v>
      </c>
      <c r="M51" s="225" t="str">
        <f>'Перечень'!W44</f>
        <v/>
      </c>
      <c r="N51" s="226"/>
      <c r="O51" s="221">
        <f t="shared" si="3"/>
        <v>0</v>
      </c>
    </row>
    <row r="52" ht="15.0" customHeight="1">
      <c r="A52" s="14"/>
      <c r="B52" s="14"/>
      <c r="C52" s="216" t="s">
        <v>378</v>
      </c>
      <c r="D52" s="217" t="str">
        <f>'Перечень'!R45</f>
        <v/>
      </c>
      <c r="E52" s="218" t="s">
        <v>373</v>
      </c>
      <c r="F52" s="219" t="str">
        <f>'Перечень'!T45</f>
        <v/>
      </c>
      <c r="G52" s="220"/>
      <c r="H52" s="221">
        <f t="shared" si="1"/>
        <v>0</v>
      </c>
      <c r="I52" s="216" t="s">
        <v>378</v>
      </c>
      <c r="J52" s="222" t="str">
        <f>'Перечень'!V45</f>
        <v/>
      </c>
      <c r="K52" s="223"/>
      <c r="L52" s="227">
        <f t="shared" si="2"/>
        <v>0</v>
      </c>
      <c r="M52" s="225" t="str">
        <f>'Перечень'!W45</f>
        <v/>
      </c>
      <c r="N52" s="226"/>
      <c r="O52" s="221">
        <f t="shared" si="3"/>
        <v>0</v>
      </c>
    </row>
    <row r="53" ht="24.0" customHeight="1">
      <c r="A53" s="214" t="s">
        <v>419</v>
      </c>
      <c r="B53" s="247" t="s">
        <v>420</v>
      </c>
      <c r="C53" s="216" t="s">
        <v>378</v>
      </c>
      <c r="D53" s="217" t="str">
        <f>'Перечень'!R46</f>
        <v/>
      </c>
      <c r="E53" s="218" t="s">
        <v>372</v>
      </c>
      <c r="F53" s="219" t="str">
        <f>'Перечень'!T46</f>
        <v/>
      </c>
      <c r="G53" s="220"/>
      <c r="H53" s="221">
        <f t="shared" si="1"/>
        <v>0</v>
      </c>
      <c r="I53" s="216" t="s">
        <v>378</v>
      </c>
      <c r="J53" s="222" t="str">
        <f>'Перечень'!V46</f>
        <v/>
      </c>
      <c r="K53" s="223"/>
      <c r="L53" s="227">
        <f t="shared" si="2"/>
        <v>0</v>
      </c>
      <c r="M53" s="225" t="str">
        <f>'Перечень'!W46</f>
        <v/>
      </c>
      <c r="N53" s="226"/>
      <c r="O53" s="221">
        <f t="shared" si="3"/>
        <v>0</v>
      </c>
    </row>
    <row r="54" ht="15.0" customHeight="1">
      <c r="A54" s="14"/>
      <c r="B54" s="14"/>
      <c r="C54" s="216" t="s">
        <v>378</v>
      </c>
      <c r="D54" s="217" t="str">
        <f>'Перечень'!R47</f>
        <v/>
      </c>
      <c r="E54" s="218" t="s">
        <v>373</v>
      </c>
      <c r="F54" s="219" t="str">
        <f>'Перечень'!T47</f>
        <v/>
      </c>
      <c r="G54" s="220"/>
      <c r="H54" s="221">
        <f t="shared" si="1"/>
        <v>0</v>
      </c>
      <c r="I54" s="216" t="s">
        <v>378</v>
      </c>
      <c r="J54" s="222" t="str">
        <f>'Перечень'!V47</f>
        <v/>
      </c>
      <c r="K54" s="223"/>
      <c r="L54" s="227">
        <f t="shared" si="2"/>
        <v>0</v>
      </c>
      <c r="M54" s="225" t="str">
        <f>'Перечень'!W47</f>
        <v/>
      </c>
      <c r="N54" s="226"/>
      <c r="O54" s="221">
        <f t="shared" si="3"/>
        <v>0</v>
      </c>
    </row>
    <row r="55" ht="15.0" customHeight="1">
      <c r="A55" s="214" t="s">
        <v>421</v>
      </c>
      <c r="B55" s="247" t="s">
        <v>422</v>
      </c>
      <c r="C55" s="216" t="s">
        <v>378</v>
      </c>
      <c r="D55" s="217" t="str">
        <f>'Перечень'!R48</f>
        <v/>
      </c>
      <c r="E55" s="218" t="s">
        <v>372</v>
      </c>
      <c r="F55" s="219" t="str">
        <f>'Перечень'!T48</f>
        <v/>
      </c>
      <c r="G55" s="220"/>
      <c r="H55" s="221">
        <f t="shared" si="1"/>
        <v>0</v>
      </c>
      <c r="I55" s="216" t="s">
        <v>378</v>
      </c>
      <c r="J55" s="222" t="str">
        <f>'Перечень'!V48</f>
        <v/>
      </c>
      <c r="K55" s="223"/>
      <c r="L55" s="227">
        <f t="shared" si="2"/>
        <v>0</v>
      </c>
      <c r="M55" s="225" t="str">
        <f>'Перечень'!W48</f>
        <v/>
      </c>
      <c r="N55" s="226"/>
      <c r="O55" s="221">
        <f t="shared" si="3"/>
        <v>0</v>
      </c>
    </row>
    <row r="56" ht="14.25" customHeight="1">
      <c r="A56" s="14"/>
      <c r="B56" s="14"/>
      <c r="C56" s="216" t="s">
        <v>378</v>
      </c>
      <c r="D56" s="217" t="str">
        <f>'Перечень'!R49</f>
        <v/>
      </c>
      <c r="E56" s="218" t="s">
        <v>373</v>
      </c>
      <c r="F56" s="219" t="str">
        <f>'Перечень'!T49</f>
        <v/>
      </c>
      <c r="G56" s="220"/>
      <c r="H56" s="221">
        <f t="shared" si="1"/>
        <v>0</v>
      </c>
      <c r="I56" s="216" t="s">
        <v>378</v>
      </c>
      <c r="J56" s="222" t="str">
        <f>'Перечень'!V49</f>
        <v/>
      </c>
      <c r="K56" s="223"/>
      <c r="L56" s="227">
        <f t="shared" si="2"/>
        <v>0</v>
      </c>
      <c r="M56" s="225" t="str">
        <f>'Перечень'!W49</f>
        <v/>
      </c>
      <c r="N56" s="226"/>
      <c r="O56" s="221">
        <f t="shared" si="3"/>
        <v>0</v>
      </c>
    </row>
    <row r="57" ht="12.0" customHeight="1">
      <c r="A57" s="214" t="s">
        <v>423</v>
      </c>
      <c r="B57" s="247" t="s">
        <v>424</v>
      </c>
      <c r="C57" s="216" t="s">
        <v>378</v>
      </c>
      <c r="D57" s="217" t="str">
        <f>'Перечень'!R50</f>
        <v/>
      </c>
      <c r="E57" s="218" t="s">
        <v>372</v>
      </c>
      <c r="F57" s="219" t="str">
        <f>'Перечень'!T50</f>
        <v/>
      </c>
      <c r="G57" s="220"/>
      <c r="H57" s="221">
        <f t="shared" si="1"/>
        <v>0</v>
      </c>
      <c r="I57" s="216" t="s">
        <v>378</v>
      </c>
      <c r="J57" s="222" t="str">
        <f>'Перечень'!V50</f>
        <v/>
      </c>
      <c r="K57" s="223"/>
      <c r="L57" s="227">
        <f t="shared" si="2"/>
        <v>0</v>
      </c>
      <c r="M57" s="225" t="str">
        <f>'Перечень'!W50</f>
        <v/>
      </c>
      <c r="N57" s="226"/>
      <c r="O57" s="221">
        <f t="shared" si="3"/>
        <v>0</v>
      </c>
    </row>
    <row r="58" ht="14.25" customHeight="1">
      <c r="A58" s="14"/>
      <c r="B58" s="14"/>
      <c r="C58" s="216" t="s">
        <v>378</v>
      </c>
      <c r="D58" s="217" t="str">
        <f>'Перечень'!R51</f>
        <v/>
      </c>
      <c r="E58" s="218" t="s">
        <v>373</v>
      </c>
      <c r="F58" s="219" t="str">
        <f>'Перечень'!T51</f>
        <v/>
      </c>
      <c r="G58" s="220"/>
      <c r="H58" s="221">
        <f t="shared" si="1"/>
        <v>0</v>
      </c>
      <c r="I58" s="216" t="s">
        <v>378</v>
      </c>
      <c r="J58" s="222" t="str">
        <f>'Перечень'!V51</f>
        <v/>
      </c>
      <c r="K58" s="223"/>
      <c r="L58" s="227">
        <f t="shared" si="2"/>
        <v>0</v>
      </c>
      <c r="M58" s="225" t="str">
        <f>'Перечень'!W51</f>
        <v/>
      </c>
      <c r="N58" s="226"/>
      <c r="O58" s="221">
        <f t="shared" si="3"/>
        <v>0</v>
      </c>
    </row>
    <row r="59" ht="14.25" customHeight="1">
      <c r="A59" s="214" t="s">
        <v>425</v>
      </c>
      <c r="B59" s="247" t="s">
        <v>426</v>
      </c>
      <c r="C59" s="216" t="s">
        <v>378</v>
      </c>
      <c r="D59" s="217" t="str">
        <f>'Перечень'!R52</f>
        <v/>
      </c>
      <c r="E59" s="218" t="s">
        <v>372</v>
      </c>
      <c r="F59" s="219" t="str">
        <f>'Перечень'!T52</f>
        <v/>
      </c>
      <c r="G59" s="220"/>
      <c r="H59" s="221">
        <f t="shared" si="1"/>
        <v>0</v>
      </c>
      <c r="I59" s="216" t="s">
        <v>378</v>
      </c>
      <c r="J59" s="222" t="str">
        <f>'Перечень'!V52</f>
        <v/>
      </c>
      <c r="K59" s="223"/>
      <c r="L59" s="227">
        <f t="shared" si="2"/>
        <v>0</v>
      </c>
      <c r="M59" s="225" t="str">
        <f>'Перечень'!W52</f>
        <v/>
      </c>
      <c r="N59" s="226"/>
      <c r="O59" s="221">
        <f t="shared" si="3"/>
        <v>0</v>
      </c>
    </row>
    <row r="60" ht="16.5" customHeight="1">
      <c r="A60" s="14"/>
      <c r="B60" s="14"/>
      <c r="C60" s="216" t="s">
        <v>378</v>
      </c>
      <c r="D60" s="217" t="str">
        <f>'Перечень'!R53</f>
        <v/>
      </c>
      <c r="E60" s="218" t="s">
        <v>373</v>
      </c>
      <c r="F60" s="219" t="str">
        <f>'Перечень'!T53</f>
        <v/>
      </c>
      <c r="G60" s="220"/>
      <c r="H60" s="221">
        <f t="shared" si="1"/>
        <v>0</v>
      </c>
      <c r="I60" s="216" t="s">
        <v>378</v>
      </c>
      <c r="J60" s="222" t="str">
        <f>'Перечень'!V53</f>
        <v/>
      </c>
      <c r="K60" s="223"/>
      <c r="L60" s="227">
        <f t="shared" si="2"/>
        <v>0</v>
      </c>
      <c r="M60" s="225" t="str">
        <f>'Перечень'!W53</f>
        <v/>
      </c>
      <c r="N60" s="226"/>
      <c r="O60" s="221">
        <f t="shared" si="3"/>
        <v>0</v>
      </c>
    </row>
    <row r="61" ht="14.25" customHeight="1">
      <c r="A61" s="214" t="s">
        <v>427</v>
      </c>
      <c r="B61" s="247" t="s">
        <v>428</v>
      </c>
      <c r="C61" s="216"/>
      <c r="D61" s="217" t="str">
        <f>'Перечень'!R54</f>
        <v/>
      </c>
      <c r="E61" s="218" t="s">
        <v>372</v>
      </c>
      <c r="F61" s="219" t="str">
        <f>'Перечень'!T54</f>
        <v/>
      </c>
      <c r="G61" s="220"/>
      <c r="H61" s="221">
        <f t="shared" si="1"/>
        <v>0</v>
      </c>
      <c r="I61" s="218"/>
      <c r="J61" s="222" t="str">
        <f>'Перечень'!V54</f>
        <v/>
      </c>
      <c r="K61" s="223"/>
      <c r="L61" s="227">
        <f t="shared" si="2"/>
        <v>0</v>
      </c>
      <c r="M61" s="225" t="str">
        <f>'Перечень'!W54</f>
        <v/>
      </c>
      <c r="N61" s="226"/>
      <c r="O61" s="221">
        <f t="shared" si="3"/>
        <v>0</v>
      </c>
    </row>
    <row r="62" ht="12.75" customHeight="1">
      <c r="A62" s="14"/>
      <c r="B62" s="14"/>
      <c r="C62" s="216"/>
      <c r="D62" s="217" t="str">
        <f>'Перечень'!R55</f>
        <v/>
      </c>
      <c r="E62" s="218" t="s">
        <v>373</v>
      </c>
      <c r="F62" s="219" t="str">
        <f>'Перечень'!T55</f>
        <v/>
      </c>
      <c r="G62" s="220"/>
      <c r="H62" s="221">
        <f t="shared" si="1"/>
        <v>0</v>
      </c>
      <c r="I62" s="218"/>
      <c r="J62" s="222" t="str">
        <f>'Перечень'!V55</f>
        <v/>
      </c>
      <c r="K62" s="223"/>
      <c r="L62" s="227">
        <f t="shared" si="2"/>
        <v>0</v>
      </c>
      <c r="M62" s="225" t="str">
        <f>'Перечень'!W55</f>
        <v/>
      </c>
      <c r="N62" s="226"/>
      <c r="O62" s="221">
        <f t="shared" si="3"/>
        <v>0</v>
      </c>
    </row>
    <row r="63" ht="13.5" customHeight="1">
      <c r="A63" s="214" t="s">
        <v>432</v>
      </c>
      <c r="B63" s="247" t="s">
        <v>428</v>
      </c>
      <c r="C63" s="216"/>
      <c r="D63" s="217" t="str">
        <f>'Перечень'!R56</f>
        <v/>
      </c>
      <c r="E63" s="218" t="s">
        <v>372</v>
      </c>
      <c r="F63" s="219" t="str">
        <f>'Перечень'!T56</f>
        <v/>
      </c>
      <c r="G63" s="220"/>
      <c r="H63" s="221">
        <f t="shared" si="1"/>
        <v>0</v>
      </c>
      <c r="I63" s="218"/>
      <c r="J63" s="222" t="str">
        <f>'Перечень'!V56</f>
        <v/>
      </c>
      <c r="K63" s="223"/>
      <c r="L63" s="227">
        <f t="shared" si="2"/>
        <v>0</v>
      </c>
      <c r="M63" s="225" t="str">
        <f>'Перечень'!W56</f>
        <v/>
      </c>
      <c r="N63" s="226"/>
      <c r="O63" s="221">
        <f t="shared" si="3"/>
        <v>0</v>
      </c>
    </row>
    <row r="64" ht="13.5" customHeight="1">
      <c r="A64" s="14"/>
      <c r="B64" s="14"/>
      <c r="C64" s="307"/>
      <c r="D64" s="217" t="str">
        <f>'Перечень'!R57</f>
        <v/>
      </c>
      <c r="E64" s="218" t="s">
        <v>373</v>
      </c>
      <c r="F64" s="219" t="str">
        <f>'Перечень'!T57</f>
        <v/>
      </c>
      <c r="G64" s="220"/>
      <c r="H64" s="221">
        <f t="shared" si="1"/>
        <v>0</v>
      </c>
      <c r="I64" s="218"/>
      <c r="J64" s="222" t="str">
        <f>'Перечень'!V57</f>
        <v/>
      </c>
      <c r="K64" s="223"/>
      <c r="L64" s="227">
        <f t="shared" si="2"/>
        <v>0</v>
      </c>
      <c r="M64" s="225" t="str">
        <f>'Перечень'!W57</f>
        <v/>
      </c>
      <c r="N64" s="226"/>
      <c r="O64" s="221">
        <f t="shared" si="3"/>
        <v>0</v>
      </c>
    </row>
    <row r="65" ht="12.75" customHeight="1">
      <c r="A65" s="314" t="s">
        <v>433</v>
      </c>
      <c r="B65" s="147"/>
      <c r="C65" s="316"/>
      <c r="D65" s="295"/>
      <c r="E65" s="296" t="s">
        <v>372</v>
      </c>
      <c r="F65" s="297">
        <f t="shared" ref="F65:G65" si="4">F19+F21+F23+F25+F27+F29+F31+F33+F35+F37+F39+F41+F43+F45+F47+F49+F51+F53+F55+F57+F59+F61+F63</f>
        <v>0</v>
      </c>
      <c r="G65" s="297">
        <f t="shared" si="4"/>
        <v>0</v>
      </c>
      <c r="H65" s="297">
        <f t="shared" si="1"/>
        <v>0</v>
      </c>
      <c r="I65" s="296" t="s">
        <v>434</v>
      </c>
      <c r="J65" s="318" t="s">
        <v>434</v>
      </c>
      <c r="K65" s="318" t="s">
        <v>434</v>
      </c>
      <c r="L65" s="318" t="s">
        <v>434</v>
      </c>
      <c r="M65" s="297">
        <f t="shared" ref="M65:N65" si="5">M19+M21+M23+M25+M27+M29+M31+M33+M35+M37+M39+M41+M43+M45+M47+M49+M51+M53+M55+M57+M59+M61+M63</f>
        <v>0</v>
      </c>
      <c r="N65" s="297">
        <f t="shared" si="5"/>
        <v>0</v>
      </c>
      <c r="O65" s="297">
        <f t="shared" si="3"/>
        <v>0</v>
      </c>
    </row>
    <row r="66" ht="14.25" customHeight="1">
      <c r="A66" s="293"/>
      <c r="B66" s="294"/>
      <c r="C66" s="288"/>
      <c r="D66" s="295"/>
      <c r="E66" s="296" t="s">
        <v>373</v>
      </c>
      <c r="F66" s="297">
        <f t="shared" ref="F66:G66" si="6">F20+F22+F24+F26+F28+F30+F32+F34+F36+F38+F40+F42+F44+F46+F48+F50+F52+F54+F56+F58+F60+F62+F64</f>
        <v>0</v>
      </c>
      <c r="G66" s="297">
        <f t="shared" si="6"/>
        <v>0</v>
      </c>
      <c r="H66" s="297">
        <f t="shared" si="1"/>
        <v>0</v>
      </c>
      <c r="I66" s="290"/>
      <c r="J66" s="292"/>
      <c r="K66" s="292"/>
      <c r="L66" s="292"/>
      <c r="M66" s="297">
        <f t="shared" ref="M66:N66" si="7">M20+M22+M24+M26+M28+M30+M32+M34+M36+M38+M40+M42+M44+M46+M48+M50+M52+M54+M56+M58+M60+M62+M64</f>
        <v>0</v>
      </c>
      <c r="N66" s="297">
        <f t="shared" si="7"/>
        <v>0</v>
      </c>
      <c r="O66" s="297">
        <f t="shared" si="3"/>
        <v>0</v>
      </c>
    </row>
    <row r="67" ht="12.75" customHeight="1">
      <c r="A67" s="152"/>
      <c r="B67" s="153"/>
      <c r="C67" s="288"/>
      <c r="D67" s="289"/>
      <c r="E67" s="290" t="s">
        <v>437</v>
      </c>
      <c r="F67" s="291">
        <f t="shared" ref="F67:G67" si="8">F65+F66</f>
        <v>0</v>
      </c>
      <c r="G67" s="291">
        <f t="shared" si="8"/>
        <v>0</v>
      </c>
      <c r="H67" s="291">
        <f t="shared" si="1"/>
        <v>0</v>
      </c>
      <c r="I67" s="290"/>
      <c r="J67" s="292"/>
      <c r="K67" s="292"/>
      <c r="L67" s="292"/>
      <c r="M67" s="291">
        <f t="shared" ref="M67:N67" si="9">M65+M66</f>
        <v>0</v>
      </c>
      <c r="N67" s="291">
        <f t="shared" si="9"/>
        <v>0</v>
      </c>
      <c r="O67" s="291">
        <f t="shared" si="3"/>
        <v>0</v>
      </c>
    </row>
    <row r="68" ht="36.0" customHeight="1">
      <c r="A68" s="208">
        <v>2.0</v>
      </c>
      <c r="B68" s="208" t="s">
        <v>438</v>
      </c>
      <c r="C68" s="320"/>
      <c r="D68" s="321"/>
      <c r="E68" s="210"/>
      <c r="F68" s="323"/>
      <c r="G68" s="323"/>
      <c r="H68" s="324"/>
      <c r="I68" s="321"/>
      <c r="J68" s="325"/>
      <c r="K68" s="325"/>
      <c r="L68" s="325"/>
      <c r="M68" s="326"/>
      <c r="N68" s="326"/>
      <c r="O68" s="326"/>
    </row>
    <row r="69" ht="12.75" customHeight="1">
      <c r="A69" s="327" t="s">
        <v>439</v>
      </c>
      <c r="B69" s="247" t="s">
        <v>440</v>
      </c>
      <c r="C69" s="328" t="s">
        <v>441</v>
      </c>
      <c r="D69" s="329" t="str">
        <f>'Перечень'!R62</f>
        <v/>
      </c>
      <c r="E69" s="218" t="s">
        <v>372</v>
      </c>
      <c r="F69" s="219" t="str">
        <f>'Перечень'!T62</f>
        <v/>
      </c>
      <c r="G69" s="330"/>
      <c r="H69" s="221">
        <f t="shared" ref="H69:H99" si="10">G69-F69</f>
        <v>0</v>
      </c>
      <c r="I69" s="331" t="s">
        <v>442</v>
      </c>
      <c r="J69" s="332" t="str">
        <f>'Перечень'!V62</f>
        <v/>
      </c>
      <c r="K69" s="333"/>
      <c r="L69" s="334">
        <f t="shared" ref="L69:L96" si="11">K69-J69</f>
        <v>0</v>
      </c>
      <c r="M69" s="225" t="str">
        <f>'Перечень'!W62</f>
        <v/>
      </c>
      <c r="N69" s="336"/>
      <c r="O69" s="337">
        <f t="shared" ref="O69:O99" si="12">N69-M69</f>
        <v>0</v>
      </c>
    </row>
    <row r="70" ht="11.25" customHeight="1">
      <c r="A70" s="14"/>
      <c r="B70" s="14"/>
      <c r="C70" s="328" t="s">
        <v>441</v>
      </c>
      <c r="D70" s="329" t="str">
        <f>'Перечень'!R63</f>
        <v/>
      </c>
      <c r="E70" s="218" t="s">
        <v>373</v>
      </c>
      <c r="F70" s="219" t="str">
        <f>'Перечень'!T63</f>
        <v/>
      </c>
      <c r="G70" s="330"/>
      <c r="H70" s="221">
        <f t="shared" si="10"/>
        <v>0</v>
      </c>
      <c r="I70" s="331" t="s">
        <v>442</v>
      </c>
      <c r="J70" s="332" t="str">
        <f>'Перечень'!V63</f>
        <v/>
      </c>
      <c r="K70" s="333"/>
      <c r="L70" s="334">
        <f t="shared" si="11"/>
        <v>0</v>
      </c>
      <c r="M70" s="225" t="str">
        <f>'Перечень'!W63</f>
        <v/>
      </c>
      <c r="N70" s="336"/>
      <c r="O70" s="337">
        <f t="shared" si="12"/>
        <v>0</v>
      </c>
    </row>
    <row r="71" ht="11.25" customHeight="1">
      <c r="A71" s="327" t="s">
        <v>443</v>
      </c>
      <c r="B71" s="247" t="s">
        <v>444</v>
      </c>
      <c r="C71" s="328" t="s">
        <v>441</v>
      </c>
      <c r="D71" s="329" t="str">
        <f>'Перечень'!R64</f>
        <v/>
      </c>
      <c r="E71" s="218" t="s">
        <v>372</v>
      </c>
      <c r="F71" s="219" t="str">
        <f>'Перечень'!T64</f>
        <v/>
      </c>
      <c r="G71" s="330"/>
      <c r="H71" s="221">
        <f t="shared" si="10"/>
        <v>0</v>
      </c>
      <c r="I71" s="331" t="s">
        <v>442</v>
      </c>
      <c r="J71" s="332" t="str">
        <f>'Перечень'!V64</f>
        <v/>
      </c>
      <c r="K71" s="333"/>
      <c r="L71" s="334">
        <f t="shared" si="11"/>
        <v>0</v>
      </c>
      <c r="M71" s="225" t="str">
        <f>'Перечень'!W64</f>
        <v/>
      </c>
      <c r="N71" s="336"/>
      <c r="O71" s="337">
        <f t="shared" si="12"/>
        <v>0</v>
      </c>
    </row>
    <row r="72" ht="13.5" customHeight="1">
      <c r="A72" s="14"/>
      <c r="B72" s="14"/>
      <c r="C72" s="328" t="s">
        <v>441</v>
      </c>
      <c r="D72" s="329" t="str">
        <f>'Перечень'!R65</f>
        <v/>
      </c>
      <c r="E72" s="218" t="s">
        <v>373</v>
      </c>
      <c r="F72" s="219" t="str">
        <f>'Перечень'!T65</f>
        <v/>
      </c>
      <c r="G72" s="330"/>
      <c r="H72" s="221">
        <f t="shared" si="10"/>
        <v>0</v>
      </c>
      <c r="I72" s="331" t="s">
        <v>442</v>
      </c>
      <c r="J72" s="332" t="str">
        <f>'Перечень'!V65</f>
        <v/>
      </c>
      <c r="K72" s="333"/>
      <c r="L72" s="334">
        <f t="shared" si="11"/>
        <v>0</v>
      </c>
      <c r="M72" s="225" t="str">
        <f>'Перечень'!W65</f>
        <v/>
      </c>
      <c r="N72" s="336"/>
      <c r="O72" s="337">
        <f t="shared" si="12"/>
        <v>0</v>
      </c>
    </row>
    <row r="73" ht="12.0" customHeight="1">
      <c r="A73" s="327" t="s">
        <v>445</v>
      </c>
      <c r="B73" s="247" t="s">
        <v>446</v>
      </c>
      <c r="C73" s="328" t="s">
        <v>441</v>
      </c>
      <c r="D73" s="329" t="str">
        <f>'Перечень'!R66</f>
        <v/>
      </c>
      <c r="E73" s="218" t="s">
        <v>372</v>
      </c>
      <c r="F73" s="219" t="str">
        <f>'Перечень'!T66</f>
        <v/>
      </c>
      <c r="G73" s="330"/>
      <c r="H73" s="221">
        <f t="shared" si="10"/>
        <v>0</v>
      </c>
      <c r="I73" s="328" t="s">
        <v>447</v>
      </c>
      <c r="J73" s="339" t="str">
        <f>'Перечень'!V66</f>
        <v/>
      </c>
      <c r="K73" s="340"/>
      <c r="L73" s="341">
        <f t="shared" si="11"/>
        <v>0</v>
      </c>
      <c r="M73" s="225" t="str">
        <f>'Перечень'!W66</f>
        <v/>
      </c>
      <c r="N73" s="336"/>
      <c r="O73" s="337">
        <f t="shared" si="12"/>
        <v>0</v>
      </c>
    </row>
    <row r="74" ht="15.0" customHeight="1">
      <c r="A74" s="14"/>
      <c r="B74" s="14"/>
      <c r="C74" s="328" t="s">
        <v>441</v>
      </c>
      <c r="D74" s="329" t="str">
        <f>'Перечень'!R67</f>
        <v/>
      </c>
      <c r="E74" s="218" t="s">
        <v>373</v>
      </c>
      <c r="F74" s="219" t="str">
        <f>'Перечень'!T67</f>
        <v/>
      </c>
      <c r="G74" s="330"/>
      <c r="H74" s="221">
        <f t="shared" si="10"/>
        <v>0</v>
      </c>
      <c r="I74" s="328" t="s">
        <v>447</v>
      </c>
      <c r="J74" s="339" t="str">
        <f>'Перечень'!V67</f>
        <v/>
      </c>
      <c r="K74" s="340"/>
      <c r="L74" s="341">
        <f t="shared" si="11"/>
        <v>0</v>
      </c>
      <c r="M74" s="225" t="str">
        <f>'Перечень'!W67</f>
        <v/>
      </c>
      <c r="N74" s="336"/>
      <c r="O74" s="337">
        <f t="shared" si="12"/>
        <v>0</v>
      </c>
    </row>
    <row r="75" ht="13.5" customHeight="1">
      <c r="A75" s="327" t="s">
        <v>450</v>
      </c>
      <c r="B75" s="247" t="s">
        <v>451</v>
      </c>
      <c r="C75" s="328" t="s">
        <v>441</v>
      </c>
      <c r="D75" s="329" t="str">
        <f>'Перечень'!R68</f>
        <v/>
      </c>
      <c r="E75" s="218" t="s">
        <v>372</v>
      </c>
      <c r="F75" s="219" t="str">
        <f>'Перечень'!T68</f>
        <v/>
      </c>
      <c r="G75" s="330"/>
      <c r="H75" s="221">
        <f t="shared" si="10"/>
        <v>0</v>
      </c>
      <c r="I75" s="328" t="s">
        <v>447</v>
      </c>
      <c r="J75" s="339" t="str">
        <f>'Перечень'!V68</f>
        <v/>
      </c>
      <c r="K75" s="340"/>
      <c r="L75" s="341">
        <f t="shared" si="11"/>
        <v>0</v>
      </c>
      <c r="M75" s="225" t="str">
        <f>'Перечень'!W68</f>
        <v/>
      </c>
      <c r="N75" s="336"/>
      <c r="O75" s="337">
        <f t="shared" si="12"/>
        <v>0</v>
      </c>
    </row>
    <row r="76" ht="14.25" customHeight="1">
      <c r="A76" s="14"/>
      <c r="B76" s="14"/>
      <c r="C76" s="328" t="s">
        <v>441</v>
      </c>
      <c r="D76" s="329" t="str">
        <f>'Перечень'!R69</f>
        <v/>
      </c>
      <c r="E76" s="218" t="s">
        <v>373</v>
      </c>
      <c r="F76" s="219" t="str">
        <f>'Перечень'!T69</f>
        <v/>
      </c>
      <c r="G76" s="330"/>
      <c r="H76" s="221">
        <f t="shared" si="10"/>
        <v>0</v>
      </c>
      <c r="I76" s="328" t="s">
        <v>447</v>
      </c>
      <c r="J76" s="339" t="str">
        <f>'Перечень'!V69</f>
        <v/>
      </c>
      <c r="K76" s="340"/>
      <c r="L76" s="341">
        <f t="shared" si="11"/>
        <v>0</v>
      </c>
      <c r="M76" s="225" t="str">
        <f>'Перечень'!W69</f>
        <v/>
      </c>
      <c r="N76" s="336"/>
      <c r="O76" s="337">
        <f t="shared" si="12"/>
        <v>0</v>
      </c>
    </row>
    <row r="77" ht="14.25" customHeight="1">
      <c r="A77" s="327" t="s">
        <v>452</v>
      </c>
      <c r="B77" s="247" t="s">
        <v>453</v>
      </c>
      <c r="C77" s="328" t="s">
        <v>441</v>
      </c>
      <c r="D77" s="329" t="str">
        <f>'Перечень'!R70</f>
        <v/>
      </c>
      <c r="E77" s="218" t="s">
        <v>372</v>
      </c>
      <c r="F77" s="219" t="str">
        <f>'Перечень'!T70</f>
        <v/>
      </c>
      <c r="G77" s="330"/>
      <c r="H77" s="221">
        <f t="shared" si="10"/>
        <v>0</v>
      </c>
      <c r="I77" s="342" t="s">
        <v>454</v>
      </c>
      <c r="J77" s="339" t="str">
        <f>'Перечень'!V70</f>
        <v/>
      </c>
      <c r="K77" s="340"/>
      <c r="L77" s="341">
        <f t="shared" si="11"/>
        <v>0</v>
      </c>
      <c r="M77" s="225" t="str">
        <f>'Перечень'!W70</f>
        <v/>
      </c>
      <c r="N77" s="336"/>
      <c r="O77" s="337">
        <f t="shared" si="12"/>
        <v>0</v>
      </c>
    </row>
    <row r="78" ht="13.5" customHeight="1">
      <c r="A78" s="14"/>
      <c r="B78" s="14"/>
      <c r="C78" s="328" t="s">
        <v>441</v>
      </c>
      <c r="D78" s="329" t="str">
        <f>'Перечень'!R71</f>
        <v/>
      </c>
      <c r="E78" s="218" t="s">
        <v>373</v>
      </c>
      <c r="F78" s="219" t="str">
        <f>'Перечень'!T71</f>
        <v/>
      </c>
      <c r="G78" s="330"/>
      <c r="H78" s="221">
        <f t="shared" si="10"/>
        <v>0</v>
      </c>
      <c r="I78" s="342" t="s">
        <v>454</v>
      </c>
      <c r="J78" s="339" t="str">
        <f>'Перечень'!V71</f>
        <v/>
      </c>
      <c r="K78" s="340"/>
      <c r="L78" s="341">
        <f t="shared" si="11"/>
        <v>0</v>
      </c>
      <c r="M78" s="225" t="str">
        <f>'Перечень'!W71</f>
        <v/>
      </c>
      <c r="N78" s="336"/>
      <c r="O78" s="337">
        <f t="shared" si="12"/>
        <v>0</v>
      </c>
    </row>
    <row r="79" ht="13.5" customHeight="1">
      <c r="A79" s="327" t="s">
        <v>455</v>
      </c>
      <c r="B79" s="247" t="s">
        <v>456</v>
      </c>
      <c r="C79" s="328" t="s">
        <v>441</v>
      </c>
      <c r="D79" s="329" t="str">
        <f>'Перечень'!R72</f>
        <v/>
      </c>
      <c r="E79" s="218" t="s">
        <v>372</v>
      </c>
      <c r="F79" s="219" t="str">
        <f>'Перечень'!T72</f>
        <v/>
      </c>
      <c r="G79" s="330"/>
      <c r="H79" s="221">
        <f t="shared" si="10"/>
        <v>0</v>
      </c>
      <c r="I79" s="331" t="s">
        <v>442</v>
      </c>
      <c r="J79" s="339" t="str">
        <f>'Перечень'!V72</f>
        <v/>
      </c>
      <c r="K79" s="340"/>
      <c r="L79" s="341">
        <f t="shared" si="11"/>
        <v>0</v>
      </c>
      <c r="M79" s="225" t="str">
        <f>'Перечень'!W72</f>
        <v/>
      </c>
      <c r="N79" s="336"/>
      <c r="O79" s="337">
        <f t="shared" si="12"/>
        <v>0</v>
      </c>
    </row>
    <row r="80" ht="15.0" customHeight="1">
      <c r="A80" s="14"/>
      <c r="B80" s="14"/>
      <c r="C80" s="328" t="s">
        <v>441</v>
      </c>
      <c r="D80" s="329" t="str">
        <f>'Перечень'!R73</f>
        <v/>
      </c>
      <c r="E80" s="218" t="s">
        <v>373</v>
      </c>
      <c r="F80" s="219" t="str">
        <f>'Перечень'!T73</f>
        <v/>
      </c>
      <c r="G80" s="330"/>
      <c r="H80" s="221">
        <f t="shared" si="10"/>
        <v>0</v>
      </c>
      <c r="I80" s="331" t="s">
        <v>442</v>
      </c>
      <c r="J80" s="339" t="str">
        <f>'Перечень'!V73</f>
        <v/>
      </c>
      <c r="K80" s="340"/>
      <c r="L80" s="341">
        <f t="shared" si="11"/>
        <v>0</v>
      </c>
      <c r="M80" s="225" t="str">
        <f>'Перечень'!W73</f>
        <v/>
      </c>
      <c r="N80" s="336"/>
      <c r="O80" s="337">
        <f t="shared" si="12"/>
        <v>0</v>
      </c>
    </row>
    <row r="81" ht="13.5" customHeight="1">
      <c r="A81" s="327" t="s">
        <v>457</v>
      </c>
      <c r="B81" s="247" t="s">
        <v>458</v>
      </c>
      <c r="C81" s="328" t="s">
        <v>441</v>
      </c>
      <c r="D81" s="329" t="str">
        <f>'Перечень'!R74</f>
        <v/>
      </c>
      <c r="E81" s="218" t="s">
        <v>372</v>
      </c>
      <c r="F81" s="219" t="str">
        <f>'Перечень'!T74</f>
        <v/>
      </c>
      <c r="G81" s="330"/>
      <c r="H81" s="221">
        <f t="shared" si="10"/>
        <v>0</v>
      </c>
      <c r="I81" s="331" t="s">
        <v>442</v>
      </c>
      <c r="J81" s="332" t="str">
        <f>'Перечень'!V74</f>
        <v/>
      </c>
      <c r="K81" s="333"/>
      <c r="L81" s="334">
        <f t="shared" si="11"/>
        <v>0</v>
      </c>
      <c r="M81" s="225" t="str">
        <f>'Перечень'!W74</f>
        <v/>
      </c>
      <c r="N81" s="336"/>
      <c r="O81" s="337">
        <f t="shared" si="12"/>
        <v>0</v>
      </c>
    </row>
    <row r="82" ht="13.5" customHeight="1">
      <c r="A82" s="14"/>
      <c r="B82" s="14"/>
      <c r="C82" s="328" t="s">
        <v>441</v>
      </c>
      <c r="D82" s="329" t="str">
        <f>'Перечень'!R75</f>
        <v/>
      </c>
      <c r="E82" s="218" t="s">
        <v>373</v>
      </c>
      <c r="F82" s="219" t="str">
        <f>'Перечень'!T75</f>
        <v/>
      </c>
      <c r="G82" s="330"/>
      <c r="H82" s="221">
        <f t="shared" si="10"/>
        <v>0</v>
      </c>
      <c r="I82" s="331" t="s">
        <v>442</v>
      </c>
      <c r="J82" s="332" t="str">
        <f>'Перечень'!V75</f>
        <v/>
      </c>
      <c r="K82" s="333"/>
      <c r="L82" s="334">
        <f t="shared" si="11"/>
        <v>0</v>
      </c>
      <c r="M82" s="225" t="str">
        <f>'Перечень'!W75</f>
        <v/>
      </c>
      <c r="N82" s="336"/>
      <c r="O82" s="337">
        <f t="shared" si="12"/>
        <v>0</v>
      </c>
    </row>
    <row r="83" ht="13.5" customHeight="1">
      <c r="A83" s="327" t="s">
        <v>459</v>
      </c>
      <c r="B83" s="247" t="s">
        <v>460</v>
      </c>
      <c r="C83" s="328" t="s">
        <v>441</v>
      </c>
      <c r="D83" s="329" t="str">
        <f>'Перечень'!R76</f>
        <v/>
      </c>
      <c r="E83" s="218" t="s">
        <v>372</v>
      </c>
      <c r="F83" s="219" t="str">
        <f>'Перечень'!T76</f>
        <v/>
      </c>
      <c r="G83" s="330"/>
      <c r="H83" s="221">
        <f t="shared" si="10"/>
        <v>0</v>
      </c>
      <c r="I83" s="331" t="s">
        <v>442</v>
      </c>
      <c r="J83" s="332" t="str">
        <f>'Перечень'!V76</f>
        <v/>
      </c>
      <c r="K83" s="333"/>
      <c r="L83" s="334">
        <f t="shared" si="11"/>
        <v>0</v>
      </c>
      <c r="M83" s="225" t="str">
        <f>'Перечень'!W76</f>
        <v/>
      </c>
      <c r="N83" s="336"/>
      <c r="O83" s="337">
        <f t="shared" si="12"/>
        <v>0</v>
      </c>
    </row>
    <row r="84" ht="15.0" customHeight="1">
      <c r="A84" s="14"/>
      <c r="B84" s="14"/>
      <c r="C84" s="328" t="s">
        <v>441</v>
      </c>
      <c r="D84" s="329" t="str">
        <f>'Перечень'!R77</f>
        <v/>
      </c>
      <c r="E84" s="218" t="s">
        <v>373</v>
      </c>
      <c r="F84" s="219" t="str">
        <f>'Перечень'!T77</f>
        <v/>
      </c>
      <c r="G84" s="330"/>
      <c r="H84" s="221">
        <f t="shared" si="10"/>
        <v>0</v>
      </c>
      <c r="I84" s="331" t="s">
        <v>442</v>
      </c>
      <c r="J84" s="332" t="str">
        <f>'Перечень'!V77</f>
        <v/>
      </c>
      <c r="K84" s="333"/>
      <c r="L84" s="334">
        <f t="shared" si="11"/>
        <v>0</v>
      </c>
      <c r="M84" s="225" t="str">
        <f>'Перечень'!W77</f>
        <v/>
      </c>
      <c r="N84" s="336"/>
      <c r="O84" s="337">
        <f t="shared" si="12"/>
        <v>0</v>
      </c>
    </row>
    <row r="85" ht="14.25" customHeight="1">
      <c r="A85" s="327" t="s">
        <v>461</v>
      </c>
      <c r="B85" s="247" t="s">
        <v>462</v>
      </c>
      <c r="C85" s="328" t="s">
        <v>441</v>
      </c>
      <c r="D85" s="329" t="str">
        <f>'Перечень'!R78</f>
        <v/>
      </c>
      <c r="E85" s="218" t="s">
        <v>372</v>
      </c>
      <c r="F85" s="219" t="str">
        <f>'Перечень'!T78</f>
        <v/>
      </c>
      <c r="G85" s="330"/>
      <c r="H85" s="221">
        <f t="shared" si="10"/>
        <v>0</v>
      </c>
      <c r="I85" s="328" t="s">
        <v>447</v>
      </c>
      <c r="J85" s="339" t="str">
        <f>'Перечень'!V78</f>
        <v/>
      </c>
      <c r="K85" s="340"/>
      <c r="L85" s="341">
        <f t="shared" si="11"/>
        <v>0</v>
      </c>
      <c r="M85" s="225" t="str">
        <f>'Перечень'!W78</f>
        <v/>
      </c>
      <c r="N85" s="336"/>
      <c r="O85" s="337">
        <f t="shared" si="12"/>
        <v>0</v>
      </c>
    </row>
    <row r="86" ht="15.0" customHeight="1">
      <c r="A86" s="14"/>
      <c r="B86" s="14"/>
      <c r="C86" s="328" t="s">
        <v>441</v>
      </c>
      <c r="D86" s="329" t="str">
        <f>'Перечень'!R79</f>
        <v/>
      </c>
      <c r="E86" s="218" t="s">
        <v>373</v>
      </c>
      <c r="F86" s="219" t="str">
        <f>'Перечень'!T79</f>
        <v/>
      </c>
      <c r="G86" s="330"/>
      <c r="H86" s="221">
        <f t="shared" si="10"/>
        <v>0</v>
      </c>
      <c r="I86" s="328" t="s">
        <v>447</v>
      </c>
      <c r="J86" s="339" t="str">
        <f>'Перечень'!V79</f>
        <v/>
      </c>
      <c r="K86" s="340"/>
      <c r="L86" s="341">
        <f t="shared" si="11"/>
        <v>0</v>
      </c>
      <c r="M86" s="225" t="str">
        <f>'Перечень'!W79</f>
        <v/>
      </c>
      <c r="N86" s="336"/>
      <c r="O86" s="337">
        <f t="shared" si="12"/>
        <v>0</v>
      </c>
    </row>
    <row r="87" ht="13.5" customHeight="1">
      <c r="A87" s="327" t="s">
        <v>466</v>
      </c>
      <c r="B87" s="247" t="s">
        <v>467</v>
      </c>
      <c r="C87" s="328" t="s">
        <v>441</v>
      </c>
      <c r="D87" s="329" t="str">
        <f>'Перечень'!R80</f>
        <v/>
      </c>
      <c r="E87" s="218" t="s">
        <v>372</v>
      </c>
      <c r="F87" s="219" t="str">
        <f>'Перечень'!T80</f>
        <v/>
      </c>
      <c r="G87" s="330"/>
      <c r="H87" s="221">
        <f t="shared" si="10"/>
        <v>0</v>
      </c>
      <c r="I87" s="328" t="s">
        <v>447</v>
      </c>
      <c r="J87" s="339" t="str">
        <f>'Перечень'!V80</f>
        <v/>
      </c>
      <c r="K87" s="340"/>
      <c r="L87" s="341">
        <f t="shared" si="11"/>
        <v>0</v>
      </c>
      <c r="M87" s="225" t="str">
        <f>'Перечень'!W80</f>
        <v/>
      </c>
      <c r="N87" s="336"/>
      <c r="O87" s="337">
        <f t="shared" si="12"/>
        <v>0</v>
      </c>
    </row>
    <row r="88" ht="14.25" customHeight="1">
      <c r="A88" s="14"/>
      <c r="B88" s="14"/>
      <c r="C88" s="328" t="s">
        <v>441</v>
      </c>
      <c r="D88" s="329" t="str">
        <f>'Перечень'!R81</f>
        <v/>
      </c>
      <c r="E88" s="218" t="s">
        <v>373</v>
      </c>
      <c r="F88" s="219" t="str">
        <f>'Перечень'!T81</f>
        <v/>
      </c>
      <c r="G88" s="330"/>
      <c r="H88" s="221">
        <f t="shared" si="10"/>
        <v>0</v>
      </c>
      <c r="I88" s="328" t="s">
        <v>447</v>
      </c>
      <c r="J88" s="339" t="str">
        <f>'Перечень'!V81</f>
        <v/>
      </c>
      <c r="K88" s="340"/>
      <c r="L88" s="341">
        <f t="shared" si="11"/>
        <v>0</v>
      </c>
      <c r="M88" s="225" t="str">
        <f>'Перечень'!W81</f>
        <v/>
      </c>
      <c r="N88" s="336"/>
      <c r="O88" s="337">
        <f t="shared" si="12"/>
        <v>0</v>
      </c>
    </row>
    <row r="89" ht="14.25" customHeight="1">
      <c r="A89" s="327" t="s">
        <v>468</v>
      </c>
      <c r="B89" s="247" t="s">
        <v>469</v>
      </c>
      <c r="C89" s="328" t="s">
        <v>441</v>
      </c>
      <c r="D89" s="329" t="str">
        <f>'Перечень'!R82</f>
        <v/>
      </c>
      <c r="E89" s="218" t="s">
        <v>372</v>
      </c>
      <c r="F89" s="219" t="str">
        <f>'Перечень'!T82</f>
        <v/>
      </c>
      <c r="G89" s="330"/>
      <c r="H89" s="221">
        <f t="shared" si="10"/>
        <v>0</v>
      </c>
      <c r="I89" s="342" t="s">
        <v>454</v>
      </c>
      <c r="J89" s="339" t="str">
        <f>'Перечень'!V82</f>
        <v/>
      </c>
      <c r="K89" s="340"/>
      <c r="L89" s="341">
        <f t="shared" si="11"/>
        <v>0</v>
      </c>
      <c r="M89" s="225" t="str">
        <f>'Перечень'!W82</f>
        <v/>
      </c>
      <c r="N89" s="336"/>
      <c r="O89" s="337">
        <f t="shared" si="12"/>
        <v>0</v>
      </c>
    </row>
    <row r="90" ht="13.5" customHeight="1">
      <c r="A90" s="14"/>
      <c r="B90" s="14"/>
      <c r="C90" s="328" t="s">
        <v>441</v>
      </c>
      <c r="D90" s="329" t="str">
        <f>'Перечень'!R83</f>
        <v/>
      </c>
      <c r="E90" s="218" t="s">
        <v>373</v>
      </c>
      <c r="F90" s="219" t="str">
        <f>'Перечень'!T83</f>
        <v/>
      </c>
      <c r="G90" s="330"/>
      <c r="H90" s="221">
        <f t="shared" si="10"/>
        <v>0</v>
      </c>
      <c r="I90" s="342" t="s">
        <v>454</v>
      </c>
      <c r="J90" s="339" t="str">
        <f>'Перечень'!V83</f>
        <v/>
      </c>
      <c r="K90" s="340"/>
      <c r="L90" s="341">
        <f t="shared" si="11"/>
        <v>0</v>
      </c>
      <c r="M90" s="225" t="str">
        <f>'Перечень'!W83</f>
        <v/>
      </c>
      <c r="N90" s="336"/>
      <c r="O90" s="337">
        <f t="shared" si="12"/>
        <v>0</v>
      </c>
    </row>
    <row r="91" ht="14.25" customHeight="1">
      <c r="A91" s="327" t="s">
        <v>470</v>
      </c>
      <c r="B91" s="247" t="s">
        <v>471</v>
      </c>
      <c r="C91" s="328" t="s">
        <v>441</v>
      </c>
      <c r="D91" s="329" t="str">
        <f>'Перечень'!R84</f>
        <v/>
      </c>
      <c r="E91" s="218" t="s">
        <v>372</v>
      </c>
      <c r="F91" s="219" t="str">
        <f>'Перечень'!T84</f>
        <v/>
      </c>
      <c r="G91" s="330"/>
      <c r="H91" s="221">
        <f t="shared" si="10"/>
        <v>0</v>
      </c>
      <c r="I91" s="331" t="s">
        <v>442</v>
      </c>
      <c r="J91" s="339" t="str">
        <f>'Перечень'!V84</f>
        <v/>
      </c>
      <c r="K91" s="340"/>
      <c r="L91" s="341">
        <f t="shared" si="11"/>
        <v>0</v>
      </c>
      <c r="M91" s="225" t="str">
        <f>'Перечень'!W84</f>
        <v/>
      </c>
      <c r="N91" s="336"/>
      <c r="O91" s="337">
        <f t="shared" si="12"/>
        <v>0</v>
      </c>
    </row>
    <row r="92" ht="14.25" customHeight="1">
      <c r="A92" s="14"/>
      <c r="B92" s="14"/>
      <c r="C92" s="328" t="s">
        <v>441</v>
      </c>
      <c r="D92" s="329" t="str">
        <f>'Перечень'!R85</f>
        <v/>
      </c>
      <c r="E92" s="218" t="s">
        <v>373</v>
      </c>
      <c r="F92" s="219" t="str">
        <f>'Перечень'!T85</f>
        <v/>
      </c>
      <c r="G92" s="330"/>
      <c r="H92" s="221">
        <f t="shared" si="10"/>
        <v>0</v>
      </c>
      <c r="I92" s="331" t="s">
        <v>442</v>
      </c>
      <c r="J92" s="339" t="str">
        <f>'Перечень'!V85</f>
        <v/>
      </c>
      <c r="K92" s="340"/>
      <c r="L92" s="341">
        <f t="shared" si="11"/>
        <v>0</v>
      </c>
      <c r="M92" s="225" t="str">
        <f>'Перечень'!W85</f>
        <v/>
      </c>
      <c r="N92" s="336"/>
      <c r="O92" s="337">
        <f t="shared" si="12"/>
        <v>0</v>
      </c>
    </row>
    <row r="93" ht="13.5" customHeight="1">
      <c r="A93" s="327" t="s">
        <v>472</v>
      </c>
      <c r="B93" s="247" t="s">
        <v>428</v>
      </c>
      <c r="C93" s="328" t="s">
        <v>441</v>
      </c>
      <c r="D93" s="329" t="str">
        <f>'Перечень'!R86</f>
        <v/>
      </c>
      <c r="E93" s="218" t="s">
        <v>372</v>
      </c>
      <c r="F93" s="219" t="str">
        <f>'Перечень'!T86</f>
        <v/>
      </c>
      <c r="G93" s="330"/>
      <c r="H93" s="221">
        <f t="shared" si="10"/>
        <v>0</v>
      </c>
      <c r="I93" s="328"/>
      <c r="J93" s="347" t="str">
        <f>'Перечень'!V86</f>
        <v/>
      </c>
      <c r="K93" s="348"/>
      <c r="L93" s="349">
        <f t="shared" si="11"/>
        <v>0</v>
      </c>
      <c r="M93" s="225" t="str">
        <f>'Перечень'!W86</f>
        <v/>
      </c>
      <c r="N93" s="336"/>
      <c r="O93" s="337">
        <f t="shared" si="12"/>
        <v>0</v>
      </c>
    </row>
    <row r="94" ht="14.25" customHeight="1">
      <c r="A94" s="14"/>
      <c r="B94" s="14"/>
      <c r="C94" s="328" t="s">
        <v>441</v>
      </c>
      <c r="D94" s="329" t="str">
        <f>'Перечень'!R87</f>
        <v/>
      </c>
      <c r="E94" s="218" t="s">
        <v>373</v>
      </c>
      <c r="F94" s="219" t="str">
        <f>'Перечень'!T87</f>
        <v/>
      </c>
      <c r="G94" s="330"/>
      <c r="H94" s="221">
        <f t="shared" si="10"/>
        <v>0</v>
      </c>
      <c r="I94" s="328"/>
      <c r="J94" s="347" t="str">
        <f>'Перечень'!V87</f>
        <v/>
      </c>
      <c r="K94" s="348"/>
      <c r="L94" s="349">
        <f t="shared" si="11"/>
        <v>0</v>
      </c>
      <c r="M94" s="225" t="str">
        <f>'Перечень'!W87</f>
        <v/>
      </c>
      <c r="N94" s="336"/>
      <c r="O94" s="337">
        <f t="shared" si="12"/>
        <v>0</v>
      </c>
    </row>
    <row r="95" ht="13.5" customHeight="1">
      <c r="A95" s="327" t="s">
        <v>473</v>
      </c>
      <c r="B95" s="247" t="s">
        <v>428</v>
      </c>
      <c r="C95" s="328" t="s">
        <v>441</v>
      </c>
      <c r="D95" s="329" t="str">
        <f>'Перечень'!R88</f>
        <v/>
      </c>
      <c r="E95" s="218" t="s">
        <v>372</v>
      </c>
      <c r="F95" s="219" t="str">
        <f>'Перечень'!T88</f>
        <v/>
      </c>
      <c r="G95" s="330"/>
      <c r="H95" s="221">
        <f t="shared" si="10"/>
        <v>0</v>
      </c>
      <c r="I95" s="328"/>
      <c r="J95" s="347" t="str">
        <f>'Перечень'!V88</f>
        <v/>
      </c>
      <c r="K95" s="348"/>
      <c r="L95" s="349">
        <f t="shared" si="11"/>
        <v>0</v>
      </c>
      <c r="M95" s="225" t="str">
        <f>'Перечень'!W88</f>
        <v/>
      </c>
      <c r="N95" s="336"/>
      <c r="O95" s="337">
        <f t="shared" si="12"/>
        <v>0</v>
      </c>
    </row>
    <row r="96" ht="14.25" customHeight="1">
      <c r="A96" s="14"/>
      <c r="B96" s="14"/>
      <c r="C96" s="328" t="s">
        <v>441</v>
      </c>
      <c r="D96" s="329" t="str">
        <f>'Перечень'!R89</f>
        <v/>
      </c>
      <c r="E96" s="218" t="s">
        <v>373</v>
      </c>
      <c r="F96" s="219" t="str">
        <f>'Перечень'!T89</f>
        <v/>
      </c>
      <c r="G96" s="330"/>
      <c r="H96" s="221">
        <f t="shared" si="10"/>
        <v>0</v>
      </c>
      <c r="I96" s="328"/>
      <c r="J96" s="347" t="str">
        <f>'Перечень'!V89</f>
        <v/>
      </c>
      <c r="K96" s="348"/>
      <c r="L96" s="349">
        <f t="shared" si="11"/>
        <v>0</v>
      </c>
      <c r="M96" s="225" t="str">
        <f>'Перечень'!W89</f>
        <v/>
      </c>
      <c r="N96" s="336"/>
      <c r="O96" s="337">
        <f t="shared" si="12"/>
        <v>0</v>
      </c>
    </row>
    <row r="97" ht="13.5" customHeight="1">
      <c r="A97" s="314" t="s">
        <v>474</v>
      </c>
      <c r="B97" s="147"/>
      <c r="C97" s="316"/>
      <c r="D97" s="346"/>
      <c r="E97" s="296" t="s">
        <v>372</v>
      </c>
      <c r="F97" s="297">
        <f t="shared" ref="F97:G97" si="13">F69+F71+F73+F75+F77+F79+F81+F83+F85+F87+F89+F91+F93+F95</f>
        <v>0</v>
      </c>
      <c r="G97" s="297">
        <f t="shared" si="13"/>
        <v>0</v>
      </c>
      <c r="H97" s="297">
        <f t="shared" si="10"/>
        <v>0</v>
      </c>
      <c r="I97" s="296" t="s">
        <v>434</v>
      </c>
      <c r="J97" s="318" t="s">
        <v>434</v>
      </c>
      <c r="K97" s="318" t="s">
        <v>434</v>
      </c>
      <c r="L97" s="318" t="s">
        <v>434</v>
      </c>
      <c r="M97" s="297">
        <f t="shared" ref="M97:N97" si="14">M69+M71+M73+M75+M77+M79+M81+M83+M85+M87+M89+M91+M93+M95</f>
        <v>0</v>
      </c>
      <c r="N97" s="297">
        <f t="shared" si="14"/>
        <v>0</v>
      </c>
      <c r="O97" s="297">
        <f t="shared" si="12"/>
        <v>0</v>
      </c>
    </row>
    <row r="98" ht="13.5" customHeight="1">
      <c r="A98" s="293"/>
      <c r="B98" s="294"/>
      <c r="C98" s="288"/>
      <c r="D98" s="346"/>
      <c r="E98" s="296" t="s">
        <v>373</v>
      </c>
      <c r="F98" s="297">
        <f t="shared" ref="F98:G98" si="15">F70+F72+F74+F76+F78+F80+F82+F84+F86+F88+F90+F92+F94+F96</f>
        <v>0</v>
      </c>
      <c r="G98" s="297">
        <f t="shared" si="15"/>
        <v>0</v>
      </c>
      <c r="H98" s="297">
        <f t="shared" si="10"/>
        <v>0</v>
      </c>
      <c r="I98" s="290"/>
      <c r="J98" s="292"/>
      <c r="K98" s="292"/>
      <c r="L98" s="292"/>
      <c r="M98" s="297">
        <f t="shared" ref="M98:N98" si="16">M70+M72+M74+M76+M78+M80+M82+M84+M86+M88+M90+M92+M94+M96</f>
        <v>0</v>
      </c>
      <c r="N98" s="297">
        <f t="shared" si="16"/>
        <v>0</v>
      </c>
      <c r="O98" s="297">
        <f t="shared" si="12"/>
        <v>0</v>
      </c>
    </row>
    <row r="99" ht="12.75" customHeight="1">
      <c r="A99" s="152"/>
      <c r="B99" s="153"/>
      <c r="C99" s="288"/>
      <c r="D99" s="345"/>
      <c r="E99" s="290" t="s">
        <v>437</v>
      </c>
      <c r="F99" s="291">
        <f t="shared" ref="F99:G99" si="17">F97+F98</f>
        <v>0</v>
      </c>
      <c r="G99" s="291">
        <f t="shared" si="17"/>
        <v>0</v>
      </c>
      <c r="H99" s="291">
        <f t="shared" si="10"/>
        <v>0</v>
      </c>
      <c r="I99" s="290"/>
      <c r="J99" s="292"/>
      <c r="K99" s="292"/>
      <c r="L99" s="292"/>
      <c r="M99" s="291">
        <f t="shared" ref="M99:N99" si="18">M97+M98</f>
        <v>0</v>
      </c>
      <c r="N99" s="291">
        <f t="shared" si="18"/>
        <v>0</v>
      </c>
      <c r="O99" s="291">
        <f t="shared" si="12"/>
        <v>0</v>
      </c>
    </row>
    <row r="100" ht="36.0" customHeight="1">
      <c r="A100" s="350" t="s">
        <v>478</v>
      </c>
      <c r="B100" s="351" t="s">
        <v>479</v>
      </c>
      <c r="C100" s="320"/>
      <c r="D100" s="321"/>
      <c r="E100" s="352"/>
      <c r="F100" s="353"/>
      <c r="G100" s="353"/>
      <c r="H100" s="324"/>
      <c r="I100" s="321"/>
      <c r="J100" s="325"/>
      <c r="K100" s="325"/>
      <c r="L100" s="325"/>
      <c r="M100" s="326"/>
      <c r="N100" s="326"/>
      <c r="O100" s="326"/>
    </row>
    <row r="101" ht="12.75" customHeight="1">
      <c r="A101" s="327" t="s">
        <v>480</v>
      </c>
      <c r="B101" s="247" t="s">
        <v>440</v>
      </c>
      <c r="C101" s="354"/>
      <c r="D101" s="355"/>
      <c r="E101" s="356"/>
      <c r="F101" s="357"/>
      <c r="G101" s="357"/>
      <c r="H101" s="358"/>
      <c r="I101" s="359"/>
      <c r="J101" s="360"/>
      <c r="K101" s="360"/>
      <c r="L101" s="360"/>
      <c r="M101" s="361"/>
      <c r="N101" s="361"/>
      <c r="O101" s="361"/>
    </row>
    <row r="102" ht="12.75" customHeight="1">
      <c r="A102" s="14"/>
      <c r="B102" s="14"/>
      <c r="C102" s="362"/>
      <c r="D102" s="363"/>
      <c r="E102" s="364"/>
      <c r="F102" s="365"/>
      <c r="G102" s="365"/>
      <c r="H102" s="366"/>
      <c r="I102" s="367"/>
      <c r="J102" s="368"/>
      <c r="K102" s="368"/>
      <c r="L102" s="368"/>
      <c r="M102" s="369"/>
      <c r="N102" s="369"/>
      <c r="O102" s="369"/>
    </row>
    <row r="103" ht="24.0" customHeight="1">
      <c r="A103" s="327" t="s">
        <v>481</v>
      </c>
      <c r="B103" s="247" t="s">
        <v>482</v>
      </c>
      <c r="C103" s="328" t="s">
        <v>441</v>
      </c>
      <c r="D103" s="329" t="str">
        <f>'Перечень'!R96</f>
        <v/>
      </c>
      <c r="E103" s="218" t="s">
        <v>372</v>
      </c>
      <c r="F103" s="219" t="str">
        <f>'Перечень'!T96</f>
        <v/>
      </c>
      <c r="G103" s="330"/>
      <c r="H103" s="337">
        <f t="shared" ref="H103:H119" si="19">G103-F103</f>
        <v>0</v>
      </c>
      <c r="I103" s="331" t="s">
        <v>442</v>
      </c>
      <c r="J103" s="332" t="str">
        <f>'Перечень'!V96</f>
        <v/>
      </c>
      <c r="K103" s="333"/>
      <c r="L103" s="334">
        <f t="shared" ref="L103:L119" si="20">K103-J103</f>
        <v>0</v>
      </c>
      <c r="M103" s="225" t="str">
        <f>'Перечень'!W96</f>
        <v/>
      </c>
      <c r="N103" s="336"/>
      <c r="O103" s="337">
        <f t="shared" ref="O103:O119" si="21">N103-M103</f>
        <v>0</v>
      </c>
    </row>
    <row r="104" ht="23.25" customHeight="1">
      <c r="A104" s="14"/>
      <c r="B104" s="14"/>
      <c r="C104" s="328" t="s">
        <v>441</v>
      </c>
      <c r="D104" s="329" t="str">
        <f>'Перечень'!R97</f>
        <v/>
      </c>
      <c r="E104" s="218" t="s">
        <v>373</v>
      </c>
      <c r="F104" s="219" t="str">
        <f>'Перечень'!T97</f>
        <v/>
      </c>
      <c r="G104" s="330"/>
      <c r="H104" s="337">
        <f t="shared" si="19"/>
        <v>0</v>
      </c>
      <c r="I104" s="331" t="s">
        <v>442</v>
      </c>
      <c r="J104" s="332" t="str">
        <f>'Перечень'!V97</f>
        <v/>
      </c>
      <c r="K104" s="333"/>
      <c r="L104" s="334">
        <f t="shared" si="20"/>
        <v>0</v>
      </c>
      <c r="M104" s="225" t="str">
        <f>'Перечень'!W97</f>
        <v/>
      </c>
      <c r="N104" s="336"/>
      <c r="O104" s="337">
        <f t="shared" si="21"/>
        <v>0</v>
      </c>
    </row>
    <row r="105" ht="13.5" customHeight="1">
      <c r="A105" s="327" t="s">
        <v>483</v>
      </c>
      <c r="B105" s="247" t="s">
        <v>484</v>
      </c>
      <c r="C105" s="328" t="s">
        <v>441</v>
      </c>
      <c r="D105" s="329" t="str">
        <f>'Перечень'!R98</f>
        <v/>
      </c>
      <c r="E105" s="218" t="s">
        <v>372</v>
      </c>
      <c r="F105" s="219" t="str">
        <f>'Перечень'!T98</f>
        <v/>
      </c>
      <c r="G105" s="330"/>
      <c r="H105" s="337">
        <f t="shared" si="19"/>
        <v>0</v>
      </c>
      <c r="I105" s="331" t="s">
        <v>442</v>
      </c>
      <c r="J105" s="332" t="str">
        <f>'Перечень'!V98</f>
        <v/>
      </c>
      <c r="K105" s="333"/>
      <c r="L105" s="334">
        <f t="shared" si="20"/>
        <v>0</v>
      </c>
      <c r="M105" s="225" t="str">
        <f>'Перечень'!W98</f>
        <v/>
      </c>
      <c r="N105" s="336"/>
      <c r="O105" s="337">
        <f t="shared" si="21"/>
        <v>0</v>
      </c>
    </row>
    <row r="106" ht="13.5" customHeight="1">
      <c r="A106" s="14"/>
      <c r="B106" s="14"/>
      <c r="C106" s="328" t="s">
        <v>441</v>
      </c>
      <c r="D106" s="329" t="str">
        <f>'Перечень'!R99</f>
        <v/>
      </c>
      <c r="E106" s="218" t="s">
        <v>373</v>
      </c>
      <c r="F106" s="219" t="str">
        <f>'Перечень'!T99</f>
        <v/>
      </c>
      <c r="G106" s="330"/>
      <c r="H106" s="337">
        <f t="shared" si="19"/>
        <v>0</v>
      </c>
      <c r="I106" s="331" t="s">
        <v>442</v>
      </c>
      <c r="J106" s="332" t="str">
        <f>'Перечень'!V99</f>
        <v/>
      </c>
      <c r="K106" s="333"/>
      <c r="L106" s="334">
        <f t="shared" si="20"/>
        <v>0</v>
      </c>
      <c r="M106" s="225" t="str">
        <f>'Перечень'!W99</f>
        <v/>
      </c>
      <c r="N106" s="336"/>
      <c r="O106" s="337">
        <f t="shared" si="21"/>
        <v>0</v>
      </c>
    </row>
    <row r="107" ht="14.25" customHeight="1">
      <c r="A107" s="327" t="s">
        <v>485</v>
      </c>
      <c r="B107" s="247" t="s">
        <v>486</v>
      </c>
      <c r="C107" s="328" t="s">
        <v>441</v>
      </c>
      <c r="D107" s="329" t="str">
        <f>'Перечень'!R100</f>
        <v/>
      </c>
      <c r="E107" s="218" t="s">
        <v>372</v>
      </c>
      <c r="F107" s="219" t="str">
        <f>'Перечень'!T100</f>
        <v/>
      </c>
      <c r="G107" s="330"/>
      <c r="H107" s="337">
        <f t="shared" si="19"/>
        <v>0</v>
      </c>
      <c r="I107" s="331" t="s">
        <v>442</v>
      </c>
      <c r="J107" s="332" t="str">
        <f>'Перечень'!V100</f>
        <v/>
      </c>
      <c r="K107" s="333"/>
      <c r="L107" s="334">
        <f t="shared" si="20"/>
        <v>0</v>
      </c>
      <c r="M107" s="225" t="str">
        <f>'Перечень'!W100</f>
        <v/>
      </c>
      <c r="N107" s="336"/>
      <c r="O107" s="337">
        <f t="shared" si="21"/>
        <v>0</v>
      </c>
    </row>
    <row r="108" ht="13.5" customHeight="1">
      <c r="A108" s="14"/>
      <c r="B108" s="14"/>
      <c r="C108" s="328" t="s">
        <v>441</v>
      </c>
      <c r="D108" s="329" t="str">
        <f>'Перечень'!R101</f>
        <v/>
      </c>
      <c r="E108" s="218" t="s">
        <v>373</v>
      </c>
      <c r="F108" s="219" t="str">
        <f>'Перечень'!T101</f>
        <v/>
      </c>
      <c r="G108" s="330"/>
      <c r="H108" s="337">
        <f t="shared" si="19"/>
        <v>0</v>
      </c>
      <c r="I108" s="331" t="s">
        <v>442</v>
      </c>
      <c r="J108" s="332" t="str">
        <f>'Перечень'!V101</f>
        <v/>
      </c>
      <c r="K108" s="333"/>
      <c r="L108" s="334">
        <f t="shared" si="20"/>
        <v>0</v>
      </c>
      <c r="M108" s="225" t="str">
        <f>'Перечень'!W101</f>
        <v/>
      </c>
      <c r="N108" s="336"/>
      <c r="O108" s="337">
        <f t="shared" si="21"/>
        <v>0</v>
      </c>
    </row>
    <row r="109" ht="14.25" customHeight="1">
      <c r="A109" s="327" t="s">
        <v>487</v>
      </c>
      <c r="B109" s="247" t="s">
        <v>488</v>
      </c>
      <c r="C109" s="328" t="s">
        <v>441</v>
      </c>
      <c r="D109" s="329" t="str">
        <f>'Перечень'!R102</f>
        <v/>
      </c>
      <c r="E109" s="218" t="s">
        <v>372</v>
      </c>
      <c r="F109" s="219" t="str">
        <f>'Перечень'!T102</f>
        <v/>
      </c>
      <c r="G109" s="330"/>
      <c r="H109" s="337">
        <f t="shared" si="19"/>
        <v>0</v>
      </c>
      <c r="I109" s="331" t="s">
        <v>442</v>
      </c>
      <c r="J109" s="332" t="str">
        <f>'Перечень'!V102</f>
        <v/>
      </c>
      <c r="K109" s="333"/>
      <c r="L109" s="334">
        <f t="shared" si="20"/>
        <v>0</v>
      </c>
      <c r="M109" s="225" t="str">
        <f>'Перечень'!W102</f>
        <v/>
      </c>
      <c r="N109" s="336"/>
      <c r="O109" s="337">
        <f t="shared" si="21"/>
        <v>0</v>
      </c>
    </row>
    <row r="110" ht="14.25" customHeight="1">
      <c r="A110" s="14"/>
      <c r="B110" s="14"/>
      <c r="C110" s="328" t="s">
        <v>441</v>
      </c>
      <c r="D110" s="329" t="str">
        <f>'Перечень'!R103</f>
        <v/>
      </c>
      <c r="E110" s="218" t="s">
        <v>373</v>
      </c>
      <c r="F110" s="219" t="str">
        <f>'Перечень'!T103</f>
        <v/>
      </c>
      <c r="G110" s="330"/>
      <c r="H110" s="337">
        <f t="shared" si="19"/>
        <v>0</v>
      </c>
      <c r="I110" s="331" t="s">
        <v>442</v>
      </c>
      <c r="J110" s="332" t="str">
        <f>'Перечень'!V103</f>
        <v/>
      </c>
      <c r="K110" s="333"/>
      <c r="L110" s="334">
        <f t="shared" si="20"/>
        <v>0</v>
      </c>
      <c r="M110" s="225" t="str">
        <f>'Перечень'!W103</f>
        <v/>
      </c>
      <c r="N110" s="336"/>
      <c r="O110" s="337">
        <f t="shared" si="21"/>
        <v>0</v>
      </c>
    </row>
    <row r="111" ht="13.5" customHeight="1">
      <c r="A111" s="327" t="s">
        <v>487</v>
      </c>
      <c r="B111" s="247" t="s">
        <v>489</v>
      </c>
      <c r="C111" s="328" t="s">
        <v>441</v>
      </c>
      <c r="D111" s="329" t="str">
        <f>'Перечень'!R104</f>
        <v/>
      </c>
      <c r="E111" s="218" t="s">
        <v>372</v>
      </c>
      <c r="F111" s="219" t="str">
        <f>'Перечень'!T104</f>
        <v/>
      </c>
      <c r="G111" s="330"/>
      <c r="H111" s="337">
        <f t="shared" si="19"/>
        <v>0</v>
      </c>
      <c r="I111" s="331" t="s">
        <v>442</v>
      </c>
      <c r="J111" s="332" t="str">
        <f>'Перечень'!V104</f>
        <v/>
      </c>
      <c r="K111" s="333"/>
      <c r="L111" s="334">
        <f t="shared" si="20"/>
        <v>0</v>
      </c>
      <c r="M111" s="225" t="str">
        <f>'Перечень'!W104</f>
        <v/>
      </c>
      <c r="N111" s="336"/>
      <c r="O111" s="337">
        <f t="shared" si="21"/>
        <v>0</v>
      </c>
    </row>
    <row r="112" ht="15.0" customHeight="1">
      <c r="A112" s="14"/>
      <c r="B112" s="14"/>
      <c r="C112" s="328" t="s">
        <v>441</v>
      </c>
      <c r="D112" s="329" t="str">
        <f>'Перечень'!R105</f>
        <v/>
      </c>
      <c r="E112" s="218" t="s">
        <v>373</v>
      </c>
      <c r="F112" s="219" t="str">
        <f>'Перечень'!T105</f>
        <v/>
      </c>
      <c r="G112" s="330"/>
      <c r="H112" s="337">
        <f t="shared" si="19"/>
        <v>0</v>
      </c>
      <c r="I112" s="331" t="s">
        <v>442</v>
      </c>
      <c r="J112" s="332" t="str">
        <f>'Перечень'!V105</f>
        <v/>
      </c>
      <c r="K112" s="333"/>
      <c r="L112" s="334">
        <f t="shared" si="20"/>
        <v>0</v>
      </c>
      <c r="M112" s="225" t="str">
        <f>'Перечень'!W105</f>
        <v/>
      </c>
      <c r="N112" s="336"/>
      <c r="O112" s="337">
        <f t="shared" si="21"/>
        <v>0</v>
      </c>
    </row>
    <row r="113" ht="13.5" customHeight="1">
      <c r="A113" s="327" t="s">
        <v>490</v>
      </c>
      <c r="B113" s="247" t="s">
        <v>428</v>
      </c>
      <c r="C113" s="328" t="s">
        <v>441</v>
      </c>
      <c r="D113" s="329" t="str">
        <f>'Перечень'!R106</f>
        <v/>
      </c>
      <c r="E113" s="218" t="s">
        <v>372</v>
      </c>
      <c r="F113" s="219" t="str">
        <f>'Перечень'!T106</f>
        <v/>
      </c>
      <c r="G113" s="330"/>
      <c r="H113" s="337">
        <f t="shared" si="19"/>
        <v>0</v>
      </c>
      <c r="I113" s="331" t="s">
        <v>442</v>
      </c>
      <c r="J113" s="332" t="str">
        <f>'Перечень'!V106</f>
        <v/>
      </c>
      <c r="K113" s="333"/>
      <c r="L113" s="334">
        <f t="shared" si="20"/>
        <v>0</v>
      </c>
      <c r="M113" s="225" t="str">
        <f>'Перечень'!W106</f>
        <v/>
      </c>
      <c r="N113" s="336"/>
      <c r="O113" s="337">
        <f t="shared" si="21"/>
        <v>0</v>
      </c>
    </row>
    <row r="114" ht="15.0" customHeight="1">
      <c r="A114" s="14"/>
      <c r="B114" s="14"/>
      <c r="C114" s="328" t="s">
        <v>441</v>
      </c>
      <c r="D114" s="329" t="str">
        <f>'Перечень'!R107</f>
        <v/>
      </c>
      <c r="E114" s="218" t="s">
        <v>373</v>
      </c>
      <c r="F114" s="219" t="str">
        <f>'Перечень'!T107</f>
        <v/>
      </c>
      <c r="G114" s="330"/>
      <c r="H114" s="337">
        <f t="shared" si="19"/>
        <v>0</v>
      </c>
      <c r="I114" s="331" t="s">
        <v>442</v>
      </c>
      <c r="J114" s="332" t="str">
        <f>'Перечень'!V107</f>
        <v/>
      </c>
      <c r="K114" s="333"/>
      <c r="L114" s="334">
        <f t="shared" si="20"/>
        <v>0</v>
      </c>
      <c r="M114" s="225" t="str">
        <f>'Перечень'!W107</f>
        <v/>
      </c>
      <c r="N114" s="336"/>
      <c r="O114" s="337">
        <f t="shared" si="21"/>
        <v>0</v>
      </c>
    </row>
    <row r="115" ht="13.5" customHeight="1">
      <c r="A115" s="327" t="s">
        <v>491</v>
      </c>
      <c r="B115" s="247" t="s">
        <v>428</v>
      </c>
      <c r="C115" s="328" t="s">
        <v>441</v>
      </c>
      <c r="D115" s="329" t="str">
        <f>'Перечень'!R108</f>
        <v/>
      </c>
      <c r="E115" s="218" t="s">
        <v>372</v>
      </c>
      <c r="F115" s="219" t="str">
        <f>'Перечень'!T108</f>
        <v/>
      </c>
      <c r="G115" s="330"/>
      <c r="H115" s="337">
        <f t="shared" si="19"/>
        <v>0</v>
      </c>
      <c r="I115" s="331" t="s">
        <v>442</v>
      </c>
      <c r="J115" s="332" t="str">
        <f>'Перечень'!V108</f>
        <v/>
      </c>
      <c r="K115" s="333"/>
      <c r="L115" s="334">
        <f t="shared" si="20"/>
        <v>0</v>
      </c>
      <c r="M115" s="225" t="str">
        <f>'Перечень'!W108</f>
        <v/>
      </c>
      <c r="N115" s="336"/>
      <c r="O115" s="337">
        <f t="shared" si="21"/>
        <v>0</v>
      </c>
    </row>
    <row r="116" ht="13.5" customHeight="1">
      <c r="A116" s="14"/>
      <c r="B116" s="14"/>
      <c r="C116" s="328" t="s">
        <v>441</v>
      </c>
      <c r="D116" s="329" t="str">
        <f>'Перечень'!R109</f>
        <v/>
      </c>
      <c r="E116" s="218" t="s">
        <v>373</v>
      </c>
      <c r="F116" s="219" t="str">
        <f>'Перечень'!T109</f>
        <v/>
      </c>
      <c r="G116" s="330"/>
      <c r="H116" s="337">
        <f t="shared" si="19"/>
        <v>0</v>
      </c>
      <c r="I116" s="331" t="s">
        <v>442</v>
      </c>
      <c r="J116" s="332" t="str">
        <f>'Перечень'!V109</f>
        <v/>
      </c>
      <c r="K116" s="333"/>
      <c r="L116" s="334">
        <f t="shared" si="20"/>
        <v>0</v>
      </c>
      <c r="M116" s="225" t="str">
        <f>'Перечень'!W109</f>
        <v/>
      </c>
      <c r="N116" s="336"/>
      <c r="O116" s="337">
        <f t="shared" si="21"/>
        <v>0</v>
      </c>
    </row>
    <row r="117" ht="12.0" customHeight="1">
      <c r="A117" s="385" t="s">
        <v>492</v>
      </c>
      <c r="B117" s="147"/>
      <c r="C117" s="386"/>
      <c r="D117" s="387"/>
      <c r="E117" s="388" t="s">
        <v>372</v>
      </c>
      <c r="F117" s="221">
        <f t="shared" ref="F117:G117" si="22">F103+F105+F107+F109+F111+F113+F115</f>
        <v>0</v>
      </c>
      <c r="G117" s="221">
        <f t="shared" si="22"/>
        <v>0</v>
      </c>
      <c r="H117" s="221">
        <f t="shared" si="19"/>
        <v>0</v>
      </c>
      <c r="I117" s="388" t="s">
        <v>434</v>
      </c>
      <c r="J117" s="391">
        <f t="shared" ref="J117:K117" si="23">J103+J105+J107+J109+J111+J113+J115</f>
        <v>0</v>
      </c>
      <c r="K117" s="391">
        <f t="shared" si="23"/>
        <v>0</v>
      </c>
      <c r="L117" s="391">
        <f t="shared" si="20"/>
        <v>0</v>
      </c>
      <c r="M117" s="221">
        <f t="shared" ref="M117:N117" si="24">M103+M105+M107+M109+M111+M113+M115</f>
        <v>0</v>
      </c>
      <c r="N117" s="221">
        <f t="shared" si="24"/>
        <v>0</v>
      </c>
      <c r="O117" s="221">
        <f t="shared" si="21"/>
        <v>0</v>
      </c>
    </row>
    <row r="118" ht="13.5" customHeight="1">
      <c r="A118" s="293"/>
      <c r="B118" s="294"/>
      <c r="C118" s="386"/>
      <c r="D118" s="387"/>
      <c r="E118" s="388" t="s">
        <v>373</v>
      </c>
      <c r="F118" s="221">
        <f t="shared" ref="F118:G118" si="25">F104+F106+F108+F110+F112+F114+F116</f>
        <v>0</v>
      </c>
      <c r="G118" s="221">
        <f t="shared" si="25"/>
        <v>0</v>
      </c>
      <c r="H118" s="221">
        <f t="shared" si="19"/>
        <v>0</v>
      </c>
      <c r="I118" s="392"/>
      <c r="J118" s="391">
        <f t="shared" ref="J118:K118" si="26">J104+J106+J108+J110+J112+J114+J116</f>
        <v>0</v>
      </c>
      <c r="K118" s="391">
        <f t="shared" si="26"/>
        <v>0</v>
      </c>
      <c r="L118" s="391">
        <f t="shared" si="20"/>
        <v>0</v>
      </c>
      <c r="M118" s="221">
        <f t="shared" ref="M118:N118" si="27">M104+M106+M108+M110+M112+M114+M116</f>
        <v>0</v>
      </c>
      <c r="N118" s="221">
        <f t="shared" si="27"/>
        <v>0</v>
      </c>
      <c r="O118" s="221">
        <f t="shared" si="21"/>
        <v>0</v>
      </c>
    </row>
    <row r="119" ht="12.75" customHeight="1">
      <c r="A119" s="152"/>
      <c r="B119" s="153"/>
      <c r="C119" s="386"/>
      <c r="D119" s="394"/>
      <c r="E119" s="392" t="s">
        <v>437</v>
      </c>
      <c r="F119" s="337">
        <f t="shared" ref="F119:G119" si="28">F117+F118</f>
        <v>0</v>
      </c>
      <c r="G119" s="337">
        <f t="shared" si="28"/>
        <v>0</v>
      </c>
      <c r="H119" s="337">
        <f t="shared" si="19"/>
        <v>0</v>
      </c>
      <c r="I119" s="392"/>
      <c r="J119" s="334">
        <f t="shared" ref="J119:K119" si="29">J117+J118</f>
        <v>0</v>
      </c>
      <c r="K119" s="334">
        <f t="shared" si="29"/>
        <v>0</v>
      </c>
      <c r="L119" s="334">
        <f t="shared" si="20"/>
        <v>0</v>
      </c>
      <c r="M119" s="337">
        <f t="shared" ref="M119:N119" si="30">M117+M118</f>
        <v>0</v>
      </c>
      <c r="N119" s="337">
        <f t="shared" si="30"/>
        <v>0</v>
      </c>
      <c r="O119" s="337">
        <f t="shared" si="21"/>
        <v>0</v>
      </c>
    </row>
    <row r="120" ht="12.75" customHeight="1">
      <c r="A120" s="396" t="s">
        <v>493</v>
      </c>
      <c r="B120" s="397" t="s">
        <v>444</v>
      </c>
      <c r="C120" s="354"/>
      <c r="D120" s="355"/>
      <c r="E120" s="356"/>
      <c r="F120" s="357"/>
      <c r="G120" s="357"/>
      <c r="H120" s="358"/>
      <c r="I120" s="359"/>
      <c r="J120" s="360"/>
      <c r="K120" s="360"/>
      <c r="L120" s="360"/>
      <c r="M120" s="361"/>
      <c r="N120" s="361"/>
      <c r="O120" s="361"/>
    </row>
    <row r="121" ht="12.75" customHeight="1">
      <c r="A121" s="14"/>
      <c r="B121" s="14"/>
      <c r="C121" s="362"/>
      <c r="D121" s="363"/>
      <c r="E121" s="364"/>
      <c r="F121" s="365"/>
      <c r="G121" s="365"/>
      <c r="H121" s="366"/>
      <c r="I121" s="367"/>
      <c r="J121" s="368"/>
      <c r="K121" s="368"/>
      <c r="L121" s="368"/>
      <c r="M121" s="369"/>
      <c r="N121" s="369"/>
      <c r="O121" s="369"/>
    </row>
    <row r="122" ht="13.5" customHeight="1">
      <c r="A122" s="327" t="s">
        <v>494</v>
      </c>
      <c r="B122" s="247" t="s">
        <v>495</v>
      </c>
      <c r="C122" s="328" t="s">
        <v>441</v>
      </c>
      <c r="D122" s="329" t="str">
        <f>'Перечень'!R115</f>
        <v/>
      </c>
      <c r="E122" s="218" t="s">
        <v>372</v>
      </c>
      <c r="F122" s="219" t="str">
        <f>'Перечень'!T115</f>
        <v/>
      </c>
      <c r="G122" s="330"/>
      <c r="H122" s="337">
        <f t="shared" ref="H122:H136" si="31">G122-F122</f>
        <v>0</v>
      </c>
      <c r="I122" s="331" t="s">
        <v>442</v>
      </c>
      <c r="J122" s="332" t="str">
        <f>'Перечень'!V115</f>
        <v/>
      </c>
      <c r="K122" s="333"/>
      <c r="L122" s="334">
        <f t="shared" ref="L122:L136" si="32">K122-J122</f>
        <v>0</v>
      </c>
      <c r="M122" s="225" t="str">
        <f>'Перечень'!W115</f>
        <v/>
      </c>
      <c r="N122" s="336"/>
      <c r="O122" s="337">
        <f t="shared" ref="O122:O136" si="33">N122-M122</f>
        <v>0</v>
      </c>
    </row>
    <row r="123" ht="15.0" customHeight="1">
      <c r="A123" s="14"/>
      <c r="B123" s="14"/>
      <c r="C123" s="328" t="s">
        <v>441</v>
      </c>
      <c r="D123" s="329" t="str">
        <f>'Перечень'!R116</f>
        <v/>
      </c>
      <c r="E123" s="218" t="s">
        <v>373</v>
      </c>
      <c r="F123" s="219" t="str">
        <f>'Перечень'!T116</f>
        <v/>
      </c>
      <c r="G123" s="330"/>
      <c r="H123" s="337">
        <f t="shared" si="31"/>
        <v>0</v>
      </c>
      <c r="I123" s="331" t="s">
        <v>442</v>
      </c>
      <c r="J123" s="332" t="str">
        <f>'Перечень'!V116</f>
        <v/>
      </c>
      <c r="K123" s="333"/>
      <c r="L123" s="334">
        <f t="shared" si="32"/>
        <v>0</v>
      </c>
      <c r="M123" s="225" t="str">
        <f>'Перечень'!W116</f>
        <v/>
      </c>
      <c r="N123" s="336"/>
      <c r="O123" s="337">
        <f t="shared" si="33"/>
        <v>0</v>
      </c>
    </row>
    <row r="124" ht="14.25" customHeight="1">
      <c r="A124" s="327" t="s">
        <v>496</v>
      </c>
      <c r="B124" s="247" t="s">
        <v>497</v>
      </c>
      <c r="C124" s="328" t="s">
        <v>441</v>
      </c>
      <c r="D124" s="329" t="str">
        <f>'Перечень'!R117</f>
        <v/>
      </c>
      <c r="E124" s="218" t="s">
        <v>372</v>
      </c>
      <c r="F124" s="219" t="str">
        <f>'Перечень'!T117</f>
        <v/>
      </c>
      <c r="G124" s="330"/>
      <c r="H124" s="337">
        <f t="shared" si="31"/>
        <v>0</v>
      </c>
      <c r="I124" s="331" t="s">
        <v>442</v>
      </c>
      <c r="J124" s="332" t="str">
        <f>'Перечень'!V117</f>
        <v/>
      </c>
      <c r="K124" s="333"/>
      <c r="L124" s="334">
        <f t="shared" si="32"/>
        <v>0</v>
      </c>
      <c r="M124" s="225" t="str">
        <f>'Перечень'!W117</f>
        <v/>
      </c>
      <c r="N124" s="336"/>
      <c r="O124" s="337">
        <f t="shared" si="33"/>
        <v>0</v>
      </c>
    </row>
    <row r="125" ht="13.5" customHeight="1">
      <c r="A125" s="14"/>
      <c r="B125" s="14"/>
      <c r="C125" s="328" t="s">
        <v>441</v>
      </c>
      <c r="D125" s="329" t="str">
        <f>'Перечень'!R118</f>
        <v/>
      </c>
      <c r="E125" s="218" t="s">
        <v>373</v>
      </c>
      <c r="F125" s="219" t="str">
        <f>'Перечень'!T118</f>
        <v/>
      </c>
      <c r="G125" s="330"/>
      <c r="H125" s="337">
        <f t="shared" si="31"/>
        <v>0</v>
      </c>
      <c r="I125" s="331" t="s">
        <v>442</v>
      </c>
      <c r="J125" s="332" t="str">
        <f>'Перечень'!V118</f>
        <v/>
      </c>
      <c r="K125" s="333"/>
      <c r="L125" s="334">
        <f t="shared" si="32"/>
        <v>0</v>
      </c>
      <c r="M125" s="225" t="str">
        <f>'Перечень'!W118</f>
        <v/>
      </c>
      <c r="N125" s="336"/>
      <c r="O125" s="337">
        <f t="shared" si="33"/>
        <v>0</v>
      </c>
    </row>
    <row r="126" ht="12.75" customHeight="1">
      <c r="A126" s="327" t="s">
        <v>498</v>
      </c>
      <c r="B126" s="247" t="s">
        <v>486</v>
      </c>
      <c r="C126" s="328" t="s">
        <v>441</v>
      </c>
      <c r="D126" s="329" t="str">
        <f>'Перечень'!R119</f>
        <v/>
      </c>
      <c r="E126" s="218" t="s">
        <v>372</v>
      </c>
      <c r="F126" s="219" t="str">
        <f>'Перечень'!T119</f>
        <v/>
      </c>
      <c r="G126" s="330"/>
      <c r="H126" s="337">
        <f t="shared" si="31"/>
        <v>0</v>
      </c>
      <c r="I126" s="331" t="s">
        <v>442</v>
      </c>
      <c r="J126" s="332" t="str">
        <f>'Перечень'!V119</f>
        <v/>
      </c>
      <c r="K126" s="333"/>
      <c r="L126" s="334">
        <f t="shared" si="32"/>
        <v>0</v>
      </c>
      <c r="M126" s="225" t="str">
        <f>'Перечень'!W119</f>
        <v/>
      </c>
      <c r="N126" s="336"/>
      <c r="O126" s="337">
        <f t="shared" si="33"/>
        <v>0</v>
      </c>
    </row>
    <row r="127" ht="14.25" customHeight="1">
      <c r="A127" s="14"/>
      <c r="B127" s="14"/>
      <c r="C127" s="328" t="s">
        <v>441</v>
      </c>
      <c r="D127" s="329" t="str">
        <f>'Перечень'!R120</f>
        <v/>
      </c>
      <c r="E127" s="218" t="s">
        <v>373</v>
      </c>
      <c r="F127" s="219" t="str">
        <f>'Перечень'!T120</f>
        <v/>
      </c>
      <c r="G127" s="330"/>
      <c r="H127" s="337">
        <f t="shared" si="31"/>
        <v>0</v>
      </c>
      <c r="I127" s="331" t="s">
        <v>442</v>
      </c>
      <c r="J127" s="332" t="str">
        <f>'Перечень'!V120</f>
        <v/>
      </c>
      <c r="K127" s="333"/>
      <c r="L127" s="334">
        <f t="shared" si="32"/>
        <v>0</v>
      </c>
      <c r="M127" s="225" t="str">
        <f>'Перечень'!W120</f>
        <v/>
      </c>
      <c r="N127" s="336"/>
      <c r="O127" s="337">
        <f t="shared" si="33"/>
        <v>0</v>
      </c>
    </row>
    <row r="128" ht="13.5" customHeight="1">
      <c r="A128" s="327" t="s">
        <v>499</v>
      </c>
      <c r="B128" s="247" t="s">
        <v>500</v>
      </c>
      <c r="C128" s="328" t="s">
        <v>441</v>
      </c>
      <c r="D128" s="329" t="str">
        <f>'Перечень'!R121</f>
        <v/>
      </c>
      <c r="E128" s="218" t="s">
        <v>372</v>
      </c>
      <c r="F128" s="219" t="str">
        <f>'Перечень'!T121</f>
        <v/>
      </c>
      <c r="G128" s="330"/>
      <c r="H128" s="337">
        <f t="shared" si="31"/>
        <v>0</v>
      </c>
      <c r="I128" s="331" t="s">
        <v>442</v>
      </c>
      <c r="J128" s="332" t="str">
        <f>'Перечень'!V121</f>
        <v/>
      </c>
      <c r="K128" s="333"/>
      <c r="L128" s="334">
        <f t="shared" si="32"/>
        <v>0</v>
      </c>
      <c r="M128" s="225" t="str">
        <f>'Перечень'!W121</f>
        <v/>
      </c>
      <c r="N128" s="336"/>
      <c r="O128" s="337">
        <f t="shared" si="33"/>
        <v>0</v>
      </c>
    </row>
    <row r="129" ht="14.25" customHeight="1">
      <c r="A129" s="14"/>
      <c r="B129" s="14"/>
      <c r="C129" s="328" t="s">
        <v>441</v>
      </c>
      <c r="D129" s="329" t="str">
        <f>'Перечень'!R122</f>
        <v/>
      </c>
      <c r="E129" s="218" t="s">
        <v>373</v>
      </c>
      <c r="F129" s="219" t="str">
        <f>'Перечень'!T122</f>
        <v/>
      </c>
      <c r="G129" s="330"/>
      <c r="H129" s="337">
        <f t="shared" si="31"/>
        <v>0</v>
      </c>
      <c r="I129" s="331" t="s">
        <v>442</v>
      </c>
      <c r="J129" s="332" t="str">
        <f>'Перечень'!V122</f>
        <v/>
      </c>
      <c r="K129" s="333"/>
      <c r="L129" s="334">
        <f t="shared" si="32"/>
        <v>0</v>
      </c>
      <c r="M129" s="225" t="str">
        <f>'Перечень'!W122</f>
        <v/>
      </c>
      <c r="N129" s="336"/>
      <c r="O129" s="337">
        <f t="shared" si="33"/>
        <v>0</v>
      </c>
    </row>
    <row r="130" ht="13.5" customHeight="1">
      <c r="A130" s="327" t="s">
        <v>501</v>
      </c>
      <c r="B130" s="247" t="s">
        <v>502</v>
      </c>
      <c r="C130" s="328" t="s">
        <v>441</v>
      </c>
      <c r="D130" s="329" t="str">
        <f>'Перечень'!R123</f>
        <v/>
      </c>
      <c r="E130" s="218" t="s">
        <v>372</v>
      </c>
      <c r="F130" s="219" t="str">
        <f>'Перечень'!T123</f>
        <v/>
      </c>
      <c r="G130" s="330"/>
      <c r="H130" s="337">
        <f t="shared" si="31"/>
        <v>0</v>
      </c>
      <c r="I130" s="331" t="s">
        <v>442</v>
      </c>
      <c r="J130" s="332" t="str">
        <f>'Перечень'!V123</f>
        <v/>
      </c>
      <c r="K130" s="333"/>
      <c r="L130" s="334">
        <f t="shared" si="32"/>
        <v>0</v>
      </c>
      <c r="M130" s="225" t="str">
        <f>'Перечень'!W123</f>
        <v/>
      </c>
      <c r="N130" s="336"/>
      <c r="O130" s="337">
        <f t="shared" si="33"/>
        <v>0</v>
      </c>
    </row>
    <row r="131" ht="15.0" customHeight="1">
      <c r="A131" s="14"/>
      <c r="B131" s="14"/>
      <c r="C131" s="328" t="s">
        <v>441</v>
      </c>
      <c r="D131" s="329" t="str">
        <f>'Перечень'!R124</f>
        <v/>
      </c>
      <c r="E131" s="218" t="s">
        <v>373</v>
      </c>
      <c r="F131" s="219" t="str">
        <f>'Перечень'!T124</f>
        <v/>
      </c>
      <c r="G131" s="330"/>
      <c r="H131" s="337">
        <f t="shared" si="31"/>
        <v>0</v>
      </c>
      <c r="I131" s="331" t="s">
        <v>442</v>
      </c>
      <c r="J131" s="332" t="str">
        <f>'Перечень'!V124</f>
        <v/>
      </c>
      <c r="K131" s="333"/>
      <c r="L131" s="334">
        <f t="shared" si="32"/>
        <v>0</v>
      </c>
      <c r="M131" s="225" t="str">
        <f>'Перечень'!W124</f>
        <v/>
      </c>
      <c r="N131" s="336"/>
      <c r="O131" s="337">
        <f t="shared" si="33"/>
        <v>0</v>
      </c>
    </row>
    <row r="132" ht="11.25" customHeight="1">
      <c r="A132" s="327" t="s">
        <v>503</v>
      </c>
      <c r="B132" s="247" t="s">
        <v>428</v>
      </c>
      <c r="C132" s="328" t="s">
        <v>441</v>
      </c>
      <c r="D132" s="329" t="str">
        <f>'Перечень'!R125</f>
        <v/>
      </c>
      <c r="E132" s="218" t="s">
        <v>372</v>
      </c>
      <c r="F132" s="219" t="str">
        <f>'Перечень'!T125</f>
        <v/>
      </c>
      <c r="G132" s="330"/>
      <c r="H132" s="337">
        <f t="shared" si="31"/>
        <v>0</v>
      </c>
      <c r="I132" s="331" t="s">
        <v>442</v>
      </c>
      <c r="J132" s="332" t="str">
        <f>'Перечень'!V125</f>
        <v/>
      </c>
      <c r="K132" s="333"/>
      <c r="L132" s="334">
        <f t="shared" si="32"/>
        <v>0</v>
      </c>
      <c r="M132" s="225" t="str">
        <f>'Перечень'!W125</f>
        <v/>
      </c>
      <c r="N132" s="336"/>
      <c r="O132" s="337">
        <f t="shared" si="33"/>
        <v>0</v>
      </c>
    </row>
    <row r="133" ht="14.25" customHeight="1">
      <c r="A133" s="14"/>
      <c r="B133" s="14"/>
      <c r="C133" s="328" t="s">
        <v>441</v>
      </c>
      <c r="D133" s="329" t="str">
        <f>'Перечень'!R126</f>
        <v/>
      </c>
      <c r="E133" s="218" t="s">
        <v>373</v>
      </c>
      <c r="F133" s="219" t="str">
        <f>'Перечень'!T126</f>
        <v/>
      </c>
      <c r="G133" s="330"/>
      <c r="H133" s="337">
        <f t="shared" si="31"/>
        <v>0</v>
      </c>
      <c r="I133" s="331" t="s">
        <v>442</v>
      </c>
      <c r="J133" s="332" t="str">
        <f>'Перечень'!V126</f>
        <v/>
      </c>
      <c r="K133" s="333"/>
      <c r="L133" s="334">
        <f t="shared" si="32"/>
        <v>0</v>
      </c>
      <c r="M133" s="225" t="str">
        <f>'Перечень'!W126</f>
        <v/>
      </c>
      <c r="N133" s="336"/>
      <c r="O133" s="337">
        <f t="shared" si="33"/>
        <v>0</v>
      </c>
    </row>
    <row r="134" ht="13.5" customHeight="1">
      <c r="A134" s="385" t="s">
        <v>504</v>
      </c>
      <c r="B134" s="147"/>
      <c r="C134" s="386"/>
      <c r="D134" s="387"/>
      <c r="E134" s="388" t="s">
        <v>372</v>
      </c>
      <c r="F134" s="221">
        <f t="shared" ref="F134:G134" si="34">F122+F124+F126+F128+F130+F132</f>
        <v>0</v>
      </c>
      <c r="G134" s="221">
        <f t="shared" si="34"/>
        <v>0</v>
      </c>
      <c r="H134" s="221">
        <f t="shared" si="31"/>
        <v>0</v>
      </c>
      <c r="I134" s="388" t="s">
        <v>434</v>
      </c>
      <c r="J134" s="391">
        <f t="shared" ref="J134:K134" si="35">J122+J124+J126+J128+J130+J132</f>
        <v>0</v>
      </c>
      <c r="K134" s="391">
        <f t="shared" si="35"/>
        <v>0</v>
      </c>
      <c r="L134" s="391">
        <f t="shared" si="32"/>
        <v>0</v>
      </c>
      <c r="M134" s="221">
        <f t="shared" ref="M134:N134" si="36">M122+M124+M126+M128+M130+M132</f>
        <v>0</v>
      </c>
      <c r="N134" s="221">
        <f t="shared" si="36"/>
        <v>0</v>
      </c>
      <c r="O134" s="221">
        <f t="shared" si="33"/>
        <v>0</v>
      </c>
    </row>
    <row r="135" ht="13.5" customHeight="1">
      <c r="A135" s="293"/>
      <c r="B135" s="294"/>
      <c r="C135" s="386"/>
      <c r="D135" s="387"/>
      <c r="E135" s="388" t="s">
        <v>373</v>
      </c>
      <c r="F135" s="221">
        <f t="shared" ref="F135:G135" si="37">F123+F125+F127+F129+F131+F133</f>
        <v>0</v>
      </c>
      <c r="G135" s="221">
        <f t="shared" si="37"/>
        <v>0</v>
      </c>
      <c r="H135" s="221">
        <f t="shared" si="31"/>
        <v>0</v>
      </c>
      <c r="I135" s="392"/>
      <c r="J135" s="391">
        <f t="shared" ref="J135:K135" si="38">J123+J125+J127+J129+J131+J133</f>
        <v>0</v>
      </c>
      <c r="K135" s="391">
        <f t="shared" si="38"/>
        <v>0</v>
      </c>
      <c r="L135" s="391">
        <f t="shared" si="32"/>
        <v>0</v>
      </c>
      <c r="M135" s="221">
        <f t="shared" ref="M135:N135" si="39">M123+M125+M127+M129+M131+M133</f>
        <v>0</v>
      </c>
      <c r="N135" s="221">
        <f t="shared" si="39"/>
        <v>0</v>
      </c>
      <c r="O135" s="221">
        <f t="shared" si="33"/>
        <v>0</v>
      </c>
    </row>
    <row r="136" ht="12.75" customHeight="1">
      <c r="A136" s="152"/>
      <c r="B136" s="153"/>
      <c r="C136" s="386"/>
      <c r="D136" s="394"/>
      <c r="E136" s="392" t="s">
        <v>437</v>
      </c>
      <c r="F136" s="337">
        <f t="shared" ref="F136:G136" si="40">F134+F135</f>
        <v>0</v>
      </c>
      <c r="G136" s="337">
        <f t="shared" si="40"/>
        <v>0</v>
      </c>
      <c r="H136" s="337">
        <f t="shared" si="31"/>
        <v>0</v>
      </c>
      <c r="I136" s="392"/>
      <c r="J136" s="334">
        <f t="shared" ref="J136:K136" si="41">J134+J135</f>
        <v>0</v>
      </c>
      <c r="K136" s="334">
        <f t="shared" si="41"/>
        <v>0</v>
      </c>
      <c r="L136" s="334">
        <f t="shared" si="32"/>
        <v>0</v>
      </c>
      <c r="M136" s="337">
        <f t="shared" ref="M136:N136" si="42">M134+M135</f>
        <v>0</v>
      </c>
      <c r="N136" s="337">
        <f t="shared" si="42"/>
        <v>0</v>
      </c>
      <c r="O136" s="337">
        <f t="shared" si="33"/>
        <v>0</v>
      </c>
    </row>
    <row r="137" ht="12.75" customHeight="1">
      <c r="A137" s="396" t="s">
        <v>505</v>
      </c>
      <c r="B137" s="397" t="s">
        <v>506</v>
      </c>
      <c r="C137" s="354"/>
      <c r="D137" s="355"/>
      <c r="E137" s="356"/>
      <c r="F137" s="357"/>
      <c r="G137" s="357"/>
      <c r="H137" s="358"/>
      <c r="I137" s="359"/>
      <c r="J137" s="360"/>
      <c r="K137" s="360"/>
      <c r="L137" s="360"/>
      <c r="M137" s="361"/>
      <c r="N137" s="361"/>
      <c r="O137" s="361"/>
    </row>
    <row r="138" ht="12.75" customHeight="1">
      <c r="A138" s="14"/>
      <c r="B138" s="14"/>
      <c r="C138" s="362"/>
      <c r="D138" s="363"/>
      <c r="E138" s="364"/>
      <c r="F138" s="365"/>
      <c r="G138" s="365"/>
      <c r="H138" s="366"/>
      <c r="I138" s="367"/>
      <c r="J138" s="368"/>
      <c r="K138" s="368"/>
      <c r="L138" s="368"/>
      <c r="M138" s="369"/>
      <c r="N138" s="369"/>
      <c r="O138" s="369"/>
    </row>
    <row r="139" ht="24.0" customHeight="1">
      <c r="A139" s="327" t="s">
        <v>507</v>
      </c>
      <c r="B139" s="247" t="s">
        <v>508</v>
      </c>
      <c r="C139" s="328" t="s">
        <v>441</v>
      </c>
      <c r="D139" s="329" t="str">
        <f>'Перечень'!R132</f>
        <v/>
      </c>
      <c r="E139" s="218" t="s">
        <v>372</v>
      </c>
      <c r="F139" s="219" t="str">
        <f>'Перечень'!T132</f>
        <v/>
      </c>
      <c r="G139" s="330"/>
      <c r="H139" s="337">
        <f t="shared" ref="H139:H163" si="43">G139-F139</f>
        <v>0</v>
      </c>
      <c r="I139" s="328" t="s">
        <v>447</v>
      </c>
      <c r="J139" s="339" t="str">
        <f>'Перечень'!V132</f>
        <v/>
      </c>
      <c r="K139" s="340"/>
      <c r="L139" s="341">
        <f t="shared" ref="L139:L163" si="44">K139-J139</f>
        <v>0</v>
      </c>
      <c r="M139" s="225" t="str">
        <f>'Перечень'!W132</f>
        <v/>
      </c>
      <c r="N139" s="336"/>
      <c r="O139" s="337">
        <f t="shared" ref="O139:O163" si="45">N139-M139</f>
        <v>0</v>
      </c>
    </row>
    <row r="140" ht="24.75" customHeight="1">
      <c r="A140" s="14"/>
      <c r="B140" s="14"/>
      <c r="C140" s="328" t="s">
        <v>441</v>
      </c>
      <c r="D140" s="329" t="str">
        <f>'Перечень'!R133</f>
        <v/>
      </c>
      <c r="E140" s="218" t="s">
        <v>373</v>
      </c>
      <c r="F140" s="219" t="str">
        <f>'Перечень'!T133</f>
        <v/>
      </c>
      <c r="G140" s="330"/>
      <c r="H140" s="337">
        <f t="shared" si="43"/>
        <v>0</v>
      </c>
      <c r="I140" s="328" t="s">
        <v>447</v>
      </c>
      <c r="J140" s="339" t="str">
        <f>'Перечень'!V133</f>
        <v/>
      </c>
      <c r="K140" s="340"/>
      <c r="L140" s="341">
        <f t="shared" si="44"/>
        <v>0</v>
      </c>
      <c r="M140" s="225" t="str">
        <f>'Перечень'!W133</f>
        <v/>
      </c>
      <c r="N140" s="336"/>
      <c r="O140" s="337">
        <f t="shared" si="45"/>
        <v>0</v>
      </c>
    </row>
    <row r="141" ht="12.0" customHeight="1">
      <c r="A141" s="327" t="s">
        <v>509</v>
      </c>
      <c r="B141" s="247" t="s">
        <v>510</v>
      </c>
      <c r="C141" s="328" t="s">
        <v>441</v>
      </c>
      <c r="D141" s="329" t="str">
        <f>'Перечень'!R134</f>
        <v/>
      </c>
      <c r="E141" s="218" t="s">
        <v>372</v>
      </c>
      <c r="F141" s="219" t="str">
        <f>'Перечень'!T134</f>
        <v/>
      </c>
      <c r="G141" s="330"/>
      <c r="H141" s="337">
        <f t="shared" si="43"/>
        <v>0</v>
      </c>
      <c r="I141" s="328" t="s">
        <v>447</v>
      </c>
      <c r="J141" s="339" t="str">
        <f>'Перечень'!V134</f>
        <v/>
      </c>
      <c r="K141" s="340"/>
      <c r="L141" s="341">
        <f t="shared" si="44"/>
        <v>0</v>
      </c>
      <c r="M141" s="225" t="str">
        <f>'Перечень'!W134</f>
        <v/>
      </c>
      <c r="N141" s="336"/>
      <c r="O141" s="337">
        <f t="shared" si="45"/>
        <v>0</v>
      </c>
    </row>
    <row r="142" ht="14.25" customHeight="1">
      <c r="A142" s="14"/>
      <c r="B142" s="14"/>
      <c r="C142" s="328" t="s">
        <v>441</v>
      </c>
      <c r="D142" s="329" t="str">
        <f>'Перечень'!R135</f>
        <v/>
      </c>
      <c r="E142" s="218" t="s">
        <v>373</v>
      </c>
      <c r="F142" s="219" t="str">
        <f>'Перечень'!T135</f>
        <v/>
      </c>
      <c r="G142" s="330"/>
      <c r="H142" s="337">
        <f t="shared" si="43"/>
        <v>0</v>
      </c>
      <c r="I142" s="328" t="s">
        <v>447</v>
      </c>
      <c r="J142" s="339" t="str">
        <f>'Перечень'!V135</f>
        <v/>
      </c>
      <c r="K142" s="340"/>
      <c r="L142" s="341">
        <f t="shared" si="44"/>
        <v>0</v>
      </c>
      <c r="M142" s="225" t="str">
        <f>'Перечень'!W135</f>
        <v/>
      </c>
      <c r="N142" s="336"/>
      <c r="O142" s="337">
        <f t="shared" si="45"/>
        <v>0</v>
      </c>
    </row>
    <row r="143" ht="12.0" customHeight="1">
      <c r="A143" s="327" t="s">
        <v>512</v>
      </c>
      <c r="B143" s="247" t="s">
        <v>513</v>
      </c>
      <c r="C143" s="328" t="s">
        <v>441</v>
      </c>
      <c r="D143" s="329" t="str">
        <f>'Перечень'!R136</f>
        <v/>
      </c>
      <c r="E143" s="218" t="s">
        <v>372</v>
      </c>
      <c r="F143" s="219" t="str">
        <f>'Перечень'!T136</f>
        <v/>
      </c>
      <c r="G143" s="330"/>
      <c r="H143" s="337">
        <f t="shared" si="43"/>
        <v>0</v>
      </c>
      <c r="I143" s="328" t="s">
        <v>447</v>
      </c>
      <c r="J143" s="339" t="str">
        <f>'Перечень'!V136</f>
        <v/>
      </c>
      <c r="K143" s="340"/>
      <c r="L143" s="341">
        <f t="shared" si="44"/>
        <v>0</v>
      </c>
      <c r="M143" s="225" t="str">
        <f>'Перечень'!W136</f>
        <v/>
      </c>
      <c r="N143" s="336"/>
      <c r="O143" s="337">
        <f t="shared" si="45"/>
        <v>0</v>
      </c>
    </row>
    <row r="144" ht="13.5" customHeight="1">
      <c r="A144" s="14"/>
      <c r="B144" s="14"/>
      <c r="C144" s="328" t="s">
        <v>441</v>
      </c>
      <c r="D144" s="329" t="str">
        <f>'Перечень'!R137</f>
        <v/>
      </c>
      <c r="E144" s="218" t="s">
        <v>373</v>
      </c>
      <c r="F144" s="219" t="str">
        <f>'Перечень'!T137</f>
        <v/>
      </c>
      <c r="G144" s="330"/>
      <c r="H144" s="337">
        <f t="shared" si="43"/>
        <v>0</v>
      </c>
      <c r="I144" s="328" t="s">
        <v>447</v>
      </c>
      <c r="J144" s="339" t="str">
        <f>'Перечень'!V137</f>
        <v/>
      </c>
      <c r="K144" s="340"/>
      <c r="L144" s="341">
        <f t="shared" si="44"/>
        <v>0</v>
      </c>
      <c r="M144" s="225" t="str">
        <f>'Перечень'!W137</f>
        <v/>
      </c>
      <c r="N144" s="336"/>
      <c r="O144" s="337">
        <f t="shared" si="45"/>
        <v>0</v>
      </c>
    </row>
    <row r="145" ht="13.5" customHeight="1">
      <c r="A145" s="327" t="s">
        <v>514</v>
      </c>
      <c r="B145" s="247" t="s">
        <v>515</v>
      </c>
      <c r="C145" s="328" t="s">
        <v>441</v>
      </c>
      <c r="D145" s="329" t="str">
        <f>'Перечень'!R138</f>
        <v/>
      </c>
      <c r="E145" s="218" t="s">
        <v>372</v>
      </c>
      <c r="F145" s="219" t="str">
        <f>'Перечень'!T138</f>
        <v/>
      </c>
      <c r="G145" s="330"/>
      <c r="H145" s="337">
        <f t="shared" si="43"/>
        <v>0</v>
      </c>
      <c r="I145" s="328" t="s">
        <v>447</v>
      </c>
      <c r="J145" s="339" t="str">
        <f>'Перечень'!V138</f>
        <v/>
      </c>
      <c r="K145" s="340"/>
      <c r="L145" s="341">
        <f t="shared" si="44"/>
        <v>0</v>
      </c>
      <c r="M145" s="225" t="str">
        <f>'Перечень'!W138</f>
        <v/>
      </c>
      <c r="N145" s="336"/>
      <c r="O145" s="337">
        <f t="shared" si="45"/>
        <v>0</v>
      </c>
    </row>
    <row r="146" ht="15.0" customHeight="1">
      <c r="A146" s="14"/>
      <c r="B146" s="14"/>
      <c r="C146" s="328" t="s">
        <v>441</v>
      </c>
      <c r="D146" s="329" t="str">
        <f>'Перечень'!R139</f>
        <v/>
      </c>
      <c r="E146" s="218" t="s">
        <v>373</v>
      </c>
      <c r="F146" s="219" t="str">
        <f>'Перечень'!T139</f>
        <v/>
      </c>
      <c r="G146" s="330"/>
      <c r="H146" s="337">
        <f t="shared" si="43"/>
        <v>0</v>
      </c>
      <c r="I146" s="328" t="s">
        <v>447</v>
      </c>
      <c r="J146" s="339" t="str">
        <f>'Перечень'!V139</f>
        <v/>
      </c>
      <c r="K146" s="340"/>
      <c r="L146" s="341">
        <f t="shared" si="44"/>
        <v>0</v>
      </c>
      <c r="M146" s="225" t="str">
        <f>'Перечень'!W139</f>
        <v/>
      </c>
      <c r="N146" s="336"/>
      <c r="O146" s="337">
        <f t="shared" si="45"/>
        <v>0</v>
      </c>
    </row>
    <row r="147" ht="13.5" customHeight="1">
      <c r="A147" s="327" t="s">
        <v>516</v>
      </c>
      <c r="B147" s="247" t="s">
        <v>517</v>
      </c>
      <c r="C147" s="328" t="s">
        <v>441</v>
      </c>
      <c r="D147" s="329" t="str">
        <f>'Перечень'!R140</f>
        <v/>
      </c>
      <c r="E147" s="218" t="s">
        <v>372</v>
      </c>
      <c r="F147" s="219" t="str">
        <f>'Перечень'!T140</f>
        <v/>
      </c>
      <c r="G147" s="330"/>
      <c r="H147" s="337">
        <f t="shared" si="43"/>
        <v>0</v>
      </c>
      <c r="I147" s="328" t="s">
        <v>447</v>
      </c>
      <c r="J147" s="339" t="str">
        <f>'Перечень'!V140</f>
        <v/>
      </c>
      <c r="K147" s="340"/>
      <c r="L147" s="341">
        <f t="shared" si="44"/>
        <v>0</v>
      </c>
      <c r="M147" s="225" t="str">
        <f>'Перечень'!W140</f>
        <v/>
      </c>
      <c r="N147" s="336"/>
      <c r="O147" s="337">
        <f t="shared" si="45"/>
        <v>0</v>
      </c>
    </row>
    <row r="148" ht="15.0" customHeight="1">
      <c r="A148" s="14"/>
      <c r="B148" s="14"/>
      <c r="C148" s="328" t="s">
        <v>441</v>
      </c>
      <c r="D148" s="329" t="str">
        <f>'Перечень'!R141</f>
        <v/>
      </c>
      <c r="E148" s="218" t="s">
        <v>373</v>
      </c>
      <c r="F148" s="219" t="str">
        <f>'Перечень'!T141</f>
        <v/>
      </c>
      <c r="G148" s="330"/>
      <c r="H148" s="337">
        <f t="shared" si="43"/>
        <v>0</v>
      </c>
      <c r="I148" s="328" t="s">
        <v>447</v>
      </c>
      <c r="J148" s="339" t="str">
        <f>'Перечень'!V141</f>
        <v/>
      </c>
      <c r="K148" s="340"/>
      <c r="L148" s="341">
        <f t="shared" si="44"/>
        <v>0</v>
      </c>
      <c r="M148" s="225" t="str">
        <f>'Перечень'!W141</f>
        <v/>
      </c>
      <c r="N148" s="336"/>
      <c r="O148" s="337">
        <f t="shared" si="45"/>
        <v>0</v>
      </c>
    </row>
    <row r="149" ht="13.5" customHeight="1">
      <c r="A149" s="327" t="s">
        <v>519</v>
      </c>
      <c r="B149" s="247" t="s">
        <v>520</v>
      </c>
      <c r="C149" s="328" t="s">
        <v>441</v>
      </c>
      <c r="D149" s="329" t="str">
        <f>'Перечень'!R142</f>
        <v/>
      </c>
      <c r="E149" s="218" t="s">
        <v>372</v>
      </c>
      <c r="F149" s="219" t="str">
        <f>'Перечень'!T142</f>
        <v/>
      </c>
      <c r="G149" s="330"/>
      <c r="H149" s="337">
        <f t="shared" si="43"/>
        <v>0</v>
      </c>
      <c r="I149" s="328" t="s">
        <v>447</v>
      </c>
      <c r="J149" s="339" t="str">
        <f>'Перечень'!V142</f>
        <v/>
      </c>
      <c r="K149" s="340"/>
      <c r="L149" s="341">
        <f t="shared" si="44"/>
        <v>0</v>
      </c>
      <c r="M149" s="225" t="str">
        <f>'Перечень'!W142</f>
        <v/>
      </c>
      <c r="N149" s="336"/>
      <c r="O149" s="337">
        <f t="shared" si="45"/>
        <v>0</v>
      </c>
    </row>
    <row r="150" ht="14.25" customHeight="1">
      <c r="A150" s="14"/>
      <c r="B150" s="14"/>
      <c r="C150" s="328" t="s">
        <v>441</v>
      </c>
      <c r="D150" s="329" t="str">
        <f>'Перечень'!R143</f>
        <v/>
      </c>
      <c r="E150" s="218" t="s">
        <v>373</v>
      </c>
      <c r="F150" s="219" t="str">
        <f>'Перечень'!T143</f>
        <v/>
      </c>
      <c r="G150" s="330"/>
      <c r="H150" s="337">
        <f t="shared" si="43"/>
        <v>0</v>
      </c>
      <c r="I150" s="328" t="s">
        <v>447</v>
      </c>
      <c r="J150" s="339" t="str">
        <f>'Перечень'!V143</f>
        <v/>
      </c>
      <c r="K150" s="340"/>
      <c r="L150" s="341">
        <f t="shared" si="44"/>
        <v>0</v>
      </c>
      <c r="M150" s="225" t="str">
        <f>'Перечень'!W143</f>
        <v/>
      </c>
      <c r="N150" s="336"/>
      <c r="O150" s="337">
        <f t="shared" si="45"/>
        <v>0</v>
      </c>
    </row>
    <row r="151" ht="13.5" customHeight="1">
      <c r="A151" s="327" t="s">
        <v>521</v>
      </c>
      <c r="B151" s="247" t="s">
        <v>522</v>
      </c>
      <c r="C151" s="328" t="s">
        <v>441</v>
      </c>
      <c r="D151" s="329" t="str">
        <f>'Перечень'!R144</f>
        <v/>
      </c>
      <c r="E151" s="218" t="s">
        <v>372</v>
      </c>
      <c r="F151" s="219" t="str">
        <f>'Перечень'!T144</f>
        <v/>
      </c>
      <c r="G151" s="330"/>
      <c r="H151" s="337">
        <f t="shared" si="43"/>
        <v>0</v>
      </c>
      <c r="I151" s="328" t="s">
        <v>447</v>
      </c>
      <c r="J151" s="332" t="str">
        <f>'Перечень'!V144</f>
        <v/>
      </c>
      <c r="K151" s="333"/>
      <c r="L151" s="334">
        <f t="shared" si="44"/>
        <v>0</v>
      </c>
      <c r="M151" s="225" t="str">
        <f>'Перечень'!W144</f>
        <v/>
      </c>
      <c r="N151" s="336"/>
      <c r="O151" s="337">
        <f t="shared" si="45"/>
        <v>0</v>
      </c>
    </row>
    <row r="152" ht="15.75" customHeight="1">
      <c r="A152" s="14"/>
      <c r="B152" s="14"/>
      <c r="C152" s="328" t="s">
        <v>441</v>
      </c>
      <c r="D152" s="329" t="str">
        <f>'Перечень'!R145</f>
        <v/>
      </c>
      <c r="E152" s="218" t="s">
        <v>373</v>
      </c>
      <c r="F152" s="219" t="str">
        <f>'Перечень'!T145</f>
        <v/>
      </c>
      <c r="G152" s="330"/>
      <c r="H152" s="337">
        <f t="shared" si="43"/>
        <v>0</v>
      </c>
      <c r="I152" s="328" t="s">
        <v>447</v>
      </c>
      <c r="J152" s="332" t="str">
        <f>'Перечень'!V145</f>
        <v/>
      </c>
      <c r="K152" s="333"/>
      <c r="L152" s="334">
        <f t="shared" si="44"/>
        <v>0</v>
      </c>
      <c r="M152" s="225" t="str">
        <f>'Перечень'!W145</f>
        <v/>
      </c>
      <c r="N152" s="336"/>
      <c r="O152" s="337">
        <f t="shared" si="45"/>
        <v>0</v>
      </c>
    </row>
    <row r="153" ht="13.5" customHeight="1">
      <c r="A153" s="327" t="s">
        <v>524</v>
      </c>
      <c r="B153" s="247" t="s">
        <v>525</v>
      </c>
      <c r="C153" s="328" t="s">
        <v>441</v>
      </c>
      <c r="D153" s="329" t="str">
        <f>'Перечень'!R146</f>
        <v/>
      </c>
      <c r="E153" s="218" t="s">
        <v>372</v>
      </c>
      <c r="F153" s="219" t="str">
        <f>'Перечень'!T146</f>
        <v/>
      </c>
      <c r="G153" s="330"/>
      <c r="H153" s="337">
        <f t="shared" si="43"/>
        <v>0</v>
      </c>
      <c r="I153" s="328" t="s">
        <v>447</v>
      </c>
      <c r="J153" s="339" t="str">
        <f>'Перечень'!V146</f>
        <v/>
      </c>
      <c r="K153" s="340"/>
      <c r="L153" s="341">
        <f t="shared" si="44"/>
        <v>0</v>
      </c>
      <c r="M153" s="225" t="str">
        <f>'Перечень'!W146</f>
        <v/>
      </c>
      <c r="N153" s="336"/>
      <c r="O153" s="337">
        <f t="shared" si="45"/>
        <v>0</v>
      </c>
    </row>
    <row r="154" ht="12.75" customHeight="1">
      <c r="A154" s="14"/>
      <c r="B154" s="14"/>
      <c r="C154" s="328" t="s">
        <v>441</v>
      </c>
      <c r="D154" s="329" t="str">
        <f>'Перечень'!R147</f>
        <v/>
      </c>
      <c r="E154" s="218" t="s">
        <v>373</v>
      </c>
      <c r="F154" s="219" t="str">
        <f>'Перечень'!T147</f>
        <v/>
      </c>
      <c r="G154" s="330"/>
      <c r="H154" s="337">
        <f t="shared" si="43"/>
        <v>0</v>
      </c>
      <c r="I154" s="328" t="s">
        <v>447</v>
      </c>
      <c r="J154" s="339" t="str">
        <f>'Перечень'!V147</f>
        <v/>
      </c>
      <c r="K154" s="340"/>
      <c r="L154" s="341">
        <f t="shared" si="44"/>
        <v>0</v>
      </c>
      <c r="M154" s="225" t="str">
        <f>'Перечень'!W147</f>
        <v/>
      </c>
      <c r="N154" s="336"/>
      <c r="O154" s="337">
        <f t="shared" si="45"/>
        <v>0</v>
      </c>
    </row>
    <row r="155" ht="14.25" customHeight="1">
      <c r="A155" s="327" t="s">
        <v>526</v>
      </c>
      <c r="B155" s="247" t="s">
        <v>527</v>
      </c>
      <c r="C155" s="328" t="s">
        <v>441</v>
      </c>
      <c r="D155" s="329" t="str">
        <f>'Перечень'!R148</f>
        <v/>
      </c>
      <c r="E155" s="218" t="s">
        <v>372</v>
      </c>
      <c r="F155" s="219" t="str">
        <f>'Перечень'!T148</f>
        <v/>
      </c>
      <c r="G155" s="330"/>
      <c r="H155" s="337">
        <f t="shared" si="43"/>
        <v>0</v>
      </c>
      <c r="I155" s="328" t="s">
        <v>447</v>
      </c>
      <c r="J155" s="339" t="str">
        <f>'Перечень'!V148</f>
        <v/>
      </c>
      <c r="K155" s="340"/>
      <c r="L155" s="341">
        <f t="shared" si="44"/>
        <v>0</v>
      </c>
      <c r="M155" s="225" t="str">
        <f>'Перечень'!W148</f>
        <v/>
      </c>
      <c r="N155" s="336"/>
      <c r="O155" s="337">
        <f t="shared" si="45"/>
        <v>0</v>
      </c>
    </row>
    <row r="156" ht="12.75" customHeight="1">
      <c r="A156" s="14"/>
      <c r="B156" s="14"/>
      <c r="C156" s="328" t="s">
        <v>441</v>
      </c>
      <c r="D156" s="329" t="str">
        <f>'Перечень'!R149</f>
        <v/>
      </c>
      <c r="E156" s="218" t="s">
        <v>373</v>
      </c>
      <c r="F156" s="219" t="str">
        <f>'Перечень'!T149</f>
        <v/>
      </c>
      <c r="G156" s="330"/>
      <c r="H156" s="337">
        <f t="shared" si="43"/>
        <v>0</v>
      </c>
      <c r="I156" s="328" t="s">
        <v>447</v>
      </c>
      <c r="J156" s="339" t="str">
        <f>'Перечень'!V149</f>
        <v/>
      </c>
      <c r="K156" s="340"/>
      <c r="L156" s="341">
        <f t="shared" si="44"/>
        <v>0</v>
      </c>
      <c r="M156" s="225" t="str">
        <f>'Перечень'!W149</f>
        <v/>
      </c>
      <c r="N156" s="336"/>
      <c r="O156" s="337">
        <f t="shared" si="45"/>
        <v>0</v>
      </c>
    </row>
    <row r="157" ht="12.75" customHeight="1">
      <c r="A157" s="327" t="s">
        <v>528</v>
      </c>
      <c r="B157" s="247" t="s">
        <v>428</v>
      </c>
      <c r="C157" s="328" t="s">
        <v>441</v>
      </c>
      <c r="D157" s="329" t="str">
        <f>'Перечень'!R150</f>
        <v/>
      </c>
      <c r="E157" s="218" t="s">
        <v>372</v>
      </c>
      <c r="F157" s="219" t="str">
        <f>'Перечень'!T150</f>
        <v/>
      </c>
      <c r="G157" s="330"/>
      <c r="H157" s="337">
        <f t="shared" si="43"/>
        <v>0</v>
      </c>
      <c r="I157" s="328" t="s">
        <v>447</v>
      </c>
      <c r="J157" s="339" t="str">
        <f>'Перечень'!V150</f>
        <v/>
      </c>
      <c r="K157" s="340"/>
      <c r="L157" s="341">
        <f t="shared" si="44"/>
        <v>0</v>
      </c>
      <c r="M157" s="225" t="str">
        <f>'Перечень'!W150</f>
        <v/>
      </c>
      <c r="N157" s="336"/>
      <c r="O157" s="337">
        <f t="shared" si="45"/>
        <v>0</v>
      </c>
    </row>
    <row r="158" ht="14.25" customHeight="1">
      <c r="A158" s="14"/>
      <c r="B158" s="14"/>
      <c r="C158" s="328" t="s">
        <v>441</v>
      </c>
      <c r="D158" s="329" t="str">
        <f>'Перечень'!R151</f>
        <v/>
      </c>
      <c r="E158" s="218" t="s">
        <v>373</v>
      </c>
      <c r="F158" s="219" t="str">
        <f>'Перечень'!T151</f>
        <v/>
      </c>
      <c r="G158" s="330"/>
      <c r="H158" s="337">
        <f t="shared" si="43"/>
        <v>0</v>
      </c>
      <c r="I158" s="328" t="s">
        <v>447</v>
      </c>
      <c r="J158" s="339" t="str">
        <f>'Перечень'!V151</f>
        <v/>
      </c>
      <c r="K158" s="340"/>
      <c r="L158" s="341">
        <f t="shared" si="44"/>
        <v>0</v>
      </c>
      <c r="M158" s="225" t="str">
        <f>'Перечень'!W151</f>
        <v/>
      </c>
      <c r="N158" s="336"/>
      <c r="O158" s="337">
        <f t="shared" si="45"/>
        <v>0</v>
      </c>
    </row>
    <row r="159" ht="13.5" customHeight="1">
      <c r="A159" s="327" t="s">
        <v>529</v>
      </c>
      <c r="B159" s="247" t="s">
        <v>428</v>
      </c>
      <c r="C159" s="328" t="s">
        <v>441</v>
      </c>
      <c r="D159" s="329" t="str">
        <f>'Перечень'!R152</f>
        <v/>
      </c>
      <c r="E159" s="218" t="s">
        <v>372</v>
      </c>
      <c r="F159" s="219" t="str">
        <f>'Перечень'!T152</f>
        <v/>
      </c>
      <c r="G159" s="330"/>
      <c r="H159" s="337">
        <f t="shared" si="43"/>
        <v>0</v>
      </c>
      <c r="I159" s="328" t="s">
        <v>447</v>
      </c>
      <c r="J159" s="339" t="str">
        <f>'Перечень'!V152</f>
        <v/>
      </c>
      <c r="K159" s="340"/>
      <c r="L159" s="341">
        <f t="shared" si="44"/>
        <v>0</v>
      </c>
      <c r="M159" s="225" t="str">
        <f>'Перечень'!W152</f>
        <v/>
      </c>
      <c r="N159" s="336"/>
      <c r="O159" s="337">
        <f t="shared" si="45"/>
        <v>0</v>
      </c>
    </row>
    <row r="160" ht="15.75" customHeight="1">
      <c r="A160" s="14"/>
      <c r="B160" s="14"/>
      <c r="C160" s="328" t="s">
        <v>441</v>
      </c>
      <c r="D160" s="329" t="str">
        <f>'Перечень'!R153</f>
        <v/>
      </c>
      <c r="E160" s="218" t="s">
        <v>373</v>
      </c>
      <c r="F160" s="219" t="str">
        <f>'Перечень'!T153</f>
        <v/>
      </c>
      <c r="G160" s="330"/>
      <c r="H160" s="337">
        <f t="shared" si="43"/>
        <v>0</v>
      </c>
      <c r="I160" s="328" t="s">
        <v>447</v>
      </c>
      <c r="J160" s="339" t="str">
        <f>'Перечень'!V153</f>
        <v/>
      </c>
      <c r="K160" s="340"/>
      <c r="L160" s="341">
        <f t="shared" si="44"/>
        <v>0</v>
      </c>
      <c r="M160" s="225" t="str">
        <f>'Перечень'!W153</f>
        <v/>
      </c>
      <c r="N160" s="336"/>
      <c r="O160" s="337">
        <f t="shared" si="45"/>
        <v>0</v>
      </c>
    </row>
    <row r="161" ht="15.0" customHeight="1">
      <c r="A161" s="385" t="s">
        <v>530</v>
      </c>
      <c r="B161" s="147"/>
      <c r="C161" s="386"/>
      <c r="D161" s="387"/>
      <c r="E161" s="388" t="s">
        <v>372</v>
      </c>
      <c r="F161" s="221">
        <f t="shared" ref="F161:G161" si="46">F139+F141+F143+F145+F147+F149+F153+F155+F157+F159</f>
        <v>0</v>
      </c>
      <c r="G161" s="221">
        <f t="shared" si="46"/>
        <v>0</v>
      </c>
      <c r="H161" s="221">
        <f t="shared" si="43"/>
        <v>0</v>
      </c>
      <c r="I161" s="388" t="s">
        <v>434</v>
      </c>
      <c r="J161" s="439">
        <f t="shared" ref="J161:K161" si="47">J139+J141+J143+J145+J147+J149+J153+J155+J157+J159</f>
        <v>0</v>
      </c>
      <c r="K161" s="439">
        <f t="shared" si="47"/>
        <v>0</v>
      </c>
      <c r="L161" s="439">
        <f t="shared" si="44"/>
        <v>0</v>
      </c>
      <c r="M161" s="221">
        <f t="shared" ref="M161:N161" si="48">M139+M141+M143+M145+M147+M149+M153+M155+M157+M159</f>
        <v>0</v>
      </c>
      <c r="N161" s="221">
        <f t="shared" si="48"/>
        <v>0</v>
      </c>
      <c r="O161" s="221">
        <f t="shared" si="45"/>
        <v>0</v>
      </c>
    </row>
    <row r="162" ht="12.75" customHeight="1">
      <c r="A162" s="293"/>
      <c r="B162" s="294"/>
      <c r="C162" s="386"/>
      <c r="D162" s="387"/>
      <c r="E162" s="388" t="s">
        <v>373</v>
      </c>
      <c r="F162" s="221">
        <f t="shared" ref="F162:G162" si="49">F140+F142+F144+F146+F148+F150+F154+F156+F158+F160</f>
        <v>0</v>
      </c>
      <c r="G162" s="221">
        <f t="shared" si="49"/>
        <v>0</v>
      </c>
      <c r="H162" s="221">
        <f t="shared" si="43"/>
        <v>0</v>
      </c>
      <c r="I162" s="392"/>
      <c r="J162" s="439">
        <f t="shared" ref="J162:K162" si="50">J140+J142+J144+J146+J148+J150+J154+J156+J158+J160</f>
        <v>0</v>
      </c>
      <c r="K162" s="439">
        <f t="shared" si="50"/>
        <v>0</v>
      </c>
      <c r="L162" s="439">
        <f t="shared" si="44"/>
        <v>0</v>
      </c>
      <c r="M162" s="221">
        <f t="shared" ref="M162:N162" si="51">M140+M142+M144+M146+M148+M150+M154+M156+M158+M160</f>
        <v>0</v>
      </c>
      <c r="N162" s="221">
        <f t="shared" si="51"/>
        <v>0</v>
      </c>
      <c r="O162" s="221">
        <f t="shared" si="45"/>
        <v>0</v>
      </c>
    </row>
    <row r="163" ht="12.75" customHeight="1">
      <c r="A163" s="152"/>
      <c r="B163" s="153"/>
      <c r="C163" s="386"/>
      <c r="D163" s="394"/>
      <c r="E163" s="392" t="s">
        <v>437</v>
      </c>
      <c r="F163" s="337">
        <f t="shared" ref="F163:G163" si="52">F161+F162</f>
        <v>0</v>
      </c>
      <c r="G163" s="337">
        <f t="shared" si="52"/>
        <v>0</v>
      </c>
      <c r="H163" s="337">
        <f t="shared" si="43"/>
        <v>0</v>
      </c>
      <c r="I163" s="392"/>
      <c r="J163" s="341">
        <f t="shared" ref="J163:K163" si="53">J161+J162</f>
        <v>0</v>
      </c>
      <c r="K163" s="341">
        <f t="shared" si="53"/>
        <v>0</v>
      </c>
      <c r="L163" s="341">
        <f t="shared" si="44"/>
        <v>0</v>
      </c>
      <c r="M163" s="337">
        <f t="shared" ref="M163:N163" si="54">M161+M162</f>
        <v>0</v>
      </c>
      <c r="N163" s="337">
        <f t="shared" si="54"/>
        <v>0</v>
      </c>
      <c r="O163" s="337">
        <f t="shared" si="45"/>
        <v>0</v>
      </c>
    </row>
    <row r="164" ht="12.75" customHeight="1">
      <c r="A164" s="396" t="s">
        <v>531</v>
      </c>
      <c r="B164" s="397" t="s">
        <v>451</v>
      </c>
      <c r="C164" s="354"/>
      <c r="D164" s="355"/>
      <c r="E164" s="356"/>
      <c r="F164" s="357"/>
      <c r="G164" s="357"/>
      <c r="H164" s="358"/>
      <c r="I164" s="359"/>
      <c r="J164" s="360"/>
      <c r="K164" s="360"/>
      <c r="L164" s="360"/>
      <c r="M164" s="361"/>
      <c r="N164" s="361"/>
      <c r="O164" s="361"/>
    </row>
    <row r="165" ht="12.75" customHeight="1">
      <c r="A165" s="14"/>
      <c r="B165" s="14"/>
      <c r="C165" s="362"/>
      <c r="D165" s="363"/>
      <c r="E165" s="364"/>
      <c r="F165" s="365"/>
      <c r="G165" s="365"/>
      <c r="H165" s="366"/>
      <c r="I165" s="367"/>
      <c r="J165" s="368"/>
      <c r="K165" s="368"/>
      <c r="L165" s="368"/>
      <c r="M165" s="369"/>
      <c r="N165" s="369"/>
      <c r="O165" s="369"/>
    </row>
    <row r="166" ht="24.0" customHeight="1">
      <c r="A166" s="327" t="s">
        <v>532</v>
      </c>
      <c r="B166" s="247" t="s">
        <v>508</v>
      </c>
      <c r="C166" s="328" t="s">
        <v>441</v>
      </c>
      <c r="D166" s="329" t="str">
        <f>'Перечень'!R159</f>
        <v/>
      </c>
      <c r="E166" s="218" t="s">
        <v>372</v>
      </c>
      <c r="F166" s="219" t="str">
        <f>'Перечень'!T159</f>
        <v/>
      </c>
      <c r="G166" s="330"/>
      <c r="H166" s="337">
        <f t="shared" ref="H166:H180" si="55">G166-F166</f>
        <v>0</v>
      </c>
      <c r="I166" s="328" t="s">
        <v>447</v>
      </c>
      <c r="J166" s="339" t="str">
        <f>'Перечень'!V159</f>
        <v/>
      </c>
      <c r="K166" s="340"/>
      <c r="L166" s="341">
        <f t="shared" ref="L166:L180" si="56">K166-J166</f>
        <v>0</v>
      </c>
      <c r="M166" s="225" t="str">
        <f>'Перечень'!W159</f>
        <v/>
      </c>
      <c r="N166" s="336"/>
      <c r="O166" s="337">
        <f t="shared" ref="O166:O180" si="57">N166-M166</f>
        <v>0</v>
      </c>
    </row>
    <row r="167" ht="23.25" customHeight="1">
      <c r="A167" s="14"/>
      <c r="B167" s="14"/>
      <c r="C167" s="328" t="s">
        <v>441</v>
      </c>
      <c r="D167" s="329" t="str">
        <f>'Перечень'!R160</f>
        <v/>
      </c>
      <c r="E167" s="218" t="s">
        <v>373</v>
      </c>
      <c r="F167" s="219" t="str">
        <f>'Перечень'!T160</f>
        <v/>
      </c>
      <c r="G167" s="330"/>
      <c r="H167" s="337">
        <f t="shared" si="55"/>
        <v>0</v>
      </c>
      <c r="I167" s="328" t="s">
        <v>447</v>
      </c>
      <c r="J167" s="339" t="str">
        <f>'Перечень'!V160</f>
        <v/>
      </c>
      <c r="K167" s="340"/>
      <c r="L167" s="341">
        <f t="shared" si="56"/>
        <v>0</v>
      </c>
      <c r="M167" s="225" t="str">
        <f>'Перечень'!W160</f>
        <v/>
      </c>
      <c r="N167" s="336"/>
      <c r="O167" s="337">
        <f t="shared" si="57"/>
        <v>0</v>
      </c>
    </row>
    <row r="168" ht="13.5" customHeight="1">
      <c r="A168" s="327" t="s">
        <v>533</v>
      </c>
      <c r="B168" s="247" t="s">
        <v>534</v>
      </c>
      <c r="C168" s="328" t="s">
        <v>441</v>
      </c>
      <c r="D168" s="329" t="str">
        <f>'Перечень'!R161</f>
        <v/>
      </c>
      <c r="E168" s="218" t="s">
        <v>372</v>
      </c>
      <c r="F168" s="219" t="str">
        <f>'Перечень'!T161</f>
        <v/>
      </c>
      <c r="G168" s="330"/>
      <c r="H168" s="337">
        <f t="shared" si="55"/>
        <v>0</v>
      </c>
      <c r="I168" s="328" t="s">
        <v>447</v>
      </c>
      <c r="J168" s="339" t="str">
        <f>'Перечень'!V161</f>
        <v/>
      </c>
      <c r="K168" s="340"/>
      <c r="L168" s="341">
        <f t="shared" si="56"/>
        <v>0</v>
      </c>
      <c r="M168" s="225" t="str">
        <f>'Перечень'!W161</f>
        <v/>
      </c>
      <c r="N168" s="336"/>
      <c r="O168" s="337">
        <f t="shared" si="57"/>
        <v>0</v>
      </c>
    </row>
    <row r="169" ht="16.5" customHeight="1">
      <c r="A169" s="14"/>
      <c r="B169" s="14"/>
      <c r="C169" s="328" t="s">
        <v>441</v>
      </c>
      <c r="D169" s="329" t="str">
        <f>'Перечень'!R162</f>
        <v/>
      </c>
      <c r="E169" s="218" t="s">
        <v>373</v>
      </c>
      <c r="F169" s="219" t="str">
        <f>'Перечень'!T162</f>
        <v/>
      </c>
      <c r="G169" s="330"/>
      <c r="H169" s="337">
        <f t="shared" si="55"/>
        <v>0</v>
      </c>
      <c r="I169" s="328" t="s">
        <v>447</v>
      </c>
      <c r="J169" s="339" t="str">
        <f>'Перечень'!V162</f>
        <v/>
      </c>
      <c r="K169" s="340"/>
      <c r="L169" s="341">
        <f t="shared" si="56"/>
        <v>0</v>
      </c>
      <c r="M169" s="225" t="str">
        <f>'Перечень'!W162</f>
        <v/>
      </c>
      <c r="N169" s="336"/>
      <c r="O169" s="337">
        <f t="shared" si="57"/>
        <v>0</v>
      </c>
    </row>
    <row r="170" ht="14.25" customHeight="1">
      <c r="A170" s="327" t="s">
        <v>535</v>
      </c>
      <c r="B170" s="247" t="s">
        <v>536</v>
      </c>
      <c r="C170" s="328" t="s">
        <v>441</v>
      </c>
      <c r="D170" s="329" t="str">
        <f>'Перечень'!R163</f>
        <v/>
      </c>
      <c r="E170" s="218" t="s">
        <v>372</v>
      </c>
      <c r="F170" s="219" t="str">
        <f>'Перечень'!T163</f>
        <v/>
      </c>
      <c r="G170" s="330"/>
      <c r="H170" s="337">
        <f t="shared" si="55"/>
        <v>0</v>
      </c>
      <c r="I170" s="328" t="s">
        <v>447</v>
      </c>
      <c r="J170" s="339" t="str">
        <f>'Перечень'!V163</f>
        <v/>
      </c>
      <c r="K170" s="340"/>
      <c r="L170" s="341">
        <f t="shared" si="56"/>
        <v>0</v>
      </c>
      <c r="M170" s="225" t="str">
        <f>'Перечень'!W163</f>
        <v/>
      </c>
      <c r="N170" s="336"/>
      <c r="O170" s="337">
        <f t="shared" si="57"/>
        <v>0</v>
      </c>
    </row>
    <row r="171" ht="15.0" customHeight="1">
      <c r="A171" s="14"/>
      <c r="B171" s="14"/>
      <c r="C171" s="328" t="s">
        <v>441</v>
      </c>
      <c r="D171" s="329" t="str">
        <f>'Перечень'!R164</f>
        <v/>
      </c>
      <c r="E171" s="218" t="s">
        <v>373</v>
      </c>
      <c r="F171" s="219" t="str">
        <f>'Перечень'!T164</f>
        <v/>
      </c>
      <c r="G171" s="330"/>
      <c r="H171" s="337">
        <f t="shared" si="55"/>
        <v>0</v>
      </c>
      <c r="I171" s="328" t="s">
        <v>447</v>
      </c>
      <c r="J171" s="339" t="str">
        <f>'Перечень'!V164</f>
        <v/>
      </c>
      <c r="K171" s="340"/>
      <c r="L171" s="341">
        <f t="shared" si="56"/>
        <v>0</v>
      </c>
      <c r="M171" s="225" t="str">
        <f>'Перечень'!W164</f>
        <v/>
      </c>
      <c r="N171" s="336"/>
      <c r="O171" s="337">
        <f t="shared" si="57"/>
        <v>0</v>
      </c>
    </row>
    <row r="172" ht="14.25" customHeight="1">
      <c r="A172" s="327" t="s">
        <v>537</v>
      </c>
      <c r="B172" s="247" t="s">
        <v>538</v>
      </c>
      <c r="C172" s="328" t="s">
        <v>441</v>
      </c>
      <c r="D172" s="329" t="str">
        <f>'Перечень'!R165</f>
        <v/>
      </c>
      <c r="E172" s="218" t="s">
        <v>372</v>
      </c>
      <c r="F172" s="219" t="str">
        <f>'Перечень'!T165</f>
        <v/>
      </c>
      <c r="G172" s="330"/>
      <c r="H172" s="337">
        <f t="shared" si="55"/>
        <v>0</v>
      </c>
      <c r="I172" s="328" t="s">
        <v>447</v>
      </c>
      <c r="J172" s="339" t="str">
        <f>'Перечень'!V165</f>
        <v/>
      </c>
      <c r="K172" s="340"/>
      <c r="L172" s="341">
        <f t="shared" si="56"/>
        <v>0</v>
      </c>
      <c r="M172" s="225" t="str">
        <f>'Перечень'!W165</f>
        <v/>
      </c>
      <c r="N172" s="336"/>
      <c r="O172" s="337">
        <f t="shared" si="57"/>
        <v>0</v>
      </c>
    </row>
    <row r="173" ht="16.5" customHeight="1">
      <c r="A173" s="14"/>
      <c r="B173" s="14"/>
      <c r="C173" s="328" t="s">
        <v>441</v>
      </c>
      <c r="D173" s="329" t="str">
        <f>'Перечень'!R166</f>
        <v/>
      </c>
      <c r="E173" s="218" t="s">
        <v>373</v>
      </c>
      <c r="F173" s="219" t="str">
        <f>'Перечень'!T166</f>
        <v/>
      </c>
      <c r="G173" s="330"/>
      <c r="H173" s="337">
        <f t="shared" si="55"/>
        <v>0</v>
      </c>
      <c r="I173" s="328" t="s">
        <v>447</v>
      </c>
      <c r="J173" s="339" t="str">
        <f>'Перечень'!V166</f>
        <v/>
      </c>
      <c r="K173" s="340"/>
      <c r="L173" s="341">
        <f t="shared" si="56"/>
        <v>0</v>
      </c>
      <c r="M173" s="225" t="str">
        <f>'Перечень'!W166</f>
        <v/>
      </c>
      <c r="N173" s="336"/>
      <c r="O173" s="337">
        <f t="shared" si="57"/>
        <v>0</v>
      </c>
    </row>
    <row r="174" ht="14.25" customHeight="1">
      <c r="A174" s="327" t="s">
        <v>539</v>
      </c>
      <c r="B174" s="247" t="s">
        <v>428</v>
      </c>
      <c r="C174" s="328" t="s">
        <v>441</v>
      </c>
      <c r="D174" s="329" t="str">
        <f>'Перечень'!R167</f>
        <v/>
      </c>
      <c r="E174" s="218" t="s">
        <v>372</v>
      </c>
      <c r="F174" s="219" t="str">
        <f>'Перечень'!T167</f>
        <v/>
      </c>
      <c r="G174" s="330"/>
      <c r="H174" s="337">
        <f t="shared" si="55"/>
        <v>0</v>
      </c>
      <c r="I174" s="328" t="s">
        <v>447</v>
      </c>
      <c r="J174" s="339" t="str">
        <f>'Перечень'!V167</f>
        <v/>
      </c>
      <c r="K174" s="340"/>
      <c r="L174" s="341">
        <f t="shared" si="56"/>
        <v>0</v>
      </c>
      <c r="M174" s="225" t="str">
        <f>'Перечень'!W167</f>
        <v/>
      </c>
      <c r="N174" s="336"/>
      <c r="O174" s="337">
        <f t="shared" si="57"/>
        <v>0</v>
      </c>
    </row>
    <row r="175" ht="12.75" customHeight="1">
      <c r="A175" s="14"/>
      <c r="B175" s="14"/>
      <c r="C175" s="328" t="s">
        <v>441</v>
      </c>
      <c r="D175" s="329" t="str">
        <f>'Перечень'!R168</f>
        <v/>
      </c>
      <c r="E175" s="218" t="s">
        <v>373</v>
      </c>
      <c r="F175" s="219" t="str">
        <f>'Перечень'!T168</f>
        <v/>
      </c>
      <c r="G175" s="330"/>
      <c r="H175" s="337">
        <f t="shared" si="55"/>
        <v>0</v>
      </c>
      <c r="I175" s="328" t="s">
        <v>447</v>
      </c>
      <c r="J175" s="339" t="str">
        <f>'Перечень'!V168</f>
        <v/>
      </c>
      <c r="K175" s="340"/>
      <c r="L175" s="341">
        <f t="shared" si="56"/>
        <v>0</v>
      </c>
      <c r="M175" s="225" t="str">
        <f>'Перечень'!W168</f>
        <v/>
      </c>
      <c r="N175" s="336"/>
      <c r="O175" s="337">
        <f t="shared" si="57"/>
        <v>0</v>
      </c>
    </row>
    <row r="176" ht="14.25" customHeight="1">
      <c r="A176" s="327" t="s">
        <v>540</v>
      </c>
      <c r="B176" s="247" t="s">
        <v>428</v>
      </c>
      <c r="C176" s="328" t="s">
        <v>441</v>
      </c>
      <c r="D176" s="329" t="str">
        <f>'Перечень'!R169</f>
        <v/>
      </c>
      <c r="E176" s="218" t="s">
        <v>372</v>
      </c>
      <c r="F176" s="219" t="str">
        <f>'Перечень'!T169</f>
        <v/>
      </c>
      <c r="G176" s="330"/>
      <c r="H176" s="337">
        <f t="shared" si="55"/>
        <v>0</v>
      </c>
      <c r="I176" s="328" t="s">
        <v>447</v>
      </c>
      <c r="J176" s="339" t="str">
        <f>'Перечень'!V169</f>
        <v/>
      </c>
      <c r="K176" s="340"/>
      <c r="L176" s="341">
        <f t="shared" si="56"/>
        <v>0</v>
      </c>
      <c r="M176" s="225" t="str">
        <f>'Перечень'!W169</f>
        <v/>
      </c>
      <c r="N176" s="336"/>
      <c r="O176" s="337">
        <f t="shared" si="57"/>
        <v>0</v>
      </c>
    </row>
    <row r="177" ht="15.0" customHeight="1">
      <c r="A177" s="14"/>
      <c r="B177" s="14"/>
      <c r="C177" s="328" t="s">
        <v>441</v>
      </c>
      <c r="D177" s="329" t="str">
        <f>'Перечень'!R170</f>
        <v/>
      </c>
      <c r="E177" s="218" t="s">
        <v>373</v>
      </c>
      <c r="F177" s="219" t="str">
        <f>'Перечень'!T170</f>
        <v/>
      </c>
      <c r="G177" s="330"/>
      <c r="H177" s="337">
        <f t="shared" si="55"/>
        <v>0</v>
      </c>
      <c r="I177" s="328" t="s">
        <v>447</v>
      </c>
      <c r="J177" s="339" t="str">
        <f>'Перечень'!V170</f>
        <v/>
      </c>
      <c r="K177" s="340"/>
      <c r="L177" s="341">
        <f t="shared" si="56"/>
        <v>0</v>
      </c>
      <c r="M177" s="225" t="str">
        <f>'Перечень'!W170</f>
        <v/>
      </c>
      <c r="N177" s="336"/>
      <c r="O177" s="337">
        <f t="shared" si="57"/>
        <v>0</v>
      </c>
    </row>
    <row r="178" ht="13.5" customHeight="1">
      <c r="A178" s="385" t="s">
        <v>541</v>
      </c>
      <c r="B178" s="147"/>
      <c r="C178" s="386"/>
      <c r="D178" s="387"/>
      <c r="E178" s="388" t="s">
        <v>372</v>
      </c>
      <c r="F178" s="221">
        <f t="shared" ref="F178:G178" si="58">F166+F168+F170+F174+F176</f>
        <v>0</v>
      </c>
      <c r="G178" s="221">
        <f t="shared" si="58"/>
        <v>0</v>
      </c>
      <c r="H178" s="221">
        <f t="shared" si="55"/>
        <v>0</v>
      </c>
      <c r="I178" s="388" t="s">
        <v>434</v>
      </c>
      <c r="J178" s="439">
        <f t="shared" ref="J178:K178" si="59">J166+J168+J170+J174+J176</f>
        <v>0</v>
      </c>
      <c r="K178" s="439">
        <f t="shared" si="59"/>
        <v>0</v>
      </c>
      <c r="L178" s="439">
        <f t="shared" si="56"/>
        <v>0</v>
      </c>
      <c r="M178" s="221">
        <f t="shared" ref="M178:N178" si="60">M166+M168+M170+M174+M176</f>
        <v>0</v>
      </c>
      <c r="N178" s="221">
        <f t="shared" si="60"/>
        <v>0</v>
      </c>
      <c r="O178" s="221">
        <f t="shared" si="57"/>
        <v>0</v>
      </c>
    </row>
    <row r="179" ht="14.25" customHeight="1">
      <c r="A179" s="293"/>
      <c r="B179" s="294"/>
      <c r="C179" s="386"/>
      <c r="D179" s="387"/>
      <c r="E179" s="388" t="s">
        <v>373</v>
      </c>
      <c r="F179" s="221">
        <f t="shared" ref="F179:G179" si="61">F167+F169+F171+F175+F177</f>
        <v>0</v>
      </c>
      <c r="G179" s="221">
        <f t="shared" si="61"/>
        <v>0</v>
      </c>
      <c r="H179" s="221">
        <f t="shared" si="55"/>
        <v>0</v>
      </c>
      <c r="I179" s="392"/>
      <c r="J179" s="439">
        <f t="shared" ref="J179:K179" si="62">J167+J169+J171+J175+J177</f>
        <v>0</v>
      </c>
      <c r="K179" s="439">
        <f t="shared" si="62"/>
        <v>0</v>
      </c>
      <c r="L179" s="439">
        <f t="shared" si="56"/>
        <v>0</v>
      </c>
      <c r="M179" s="221">
        <f t="shared" ref="M179:N179" si="63">M167+M169+M171+M175+M177</f>
        <v>0</v>
      </c>
      <c r="N179" s="221">
        <f t="shared" si="63"/>
        <v>0</v>
      </c>
      <c r="O179" s="221">
        <f t="shared" si="57"/>
        <v>0</v>
      </c>
    </row>
    <row r="180" ht="12.75" customHeight="1">
      <c r="A180" s="152"/>
      <c r="B180" s="153"/>
      <c r="C180" s="386"/>
      <c r="D180" s="394"/>
      <c r="E180" s="392" t="s">
        <v>437</v>
      </c>
      <c r="F180" s="337">
        <f t="shared" ref="F180:G180" si="64">F178+F179</f>
        <v>0</v>
      </c>
      <c r="G180" s="337">
        <f t="shared" si="64"/>
        <v>0</v>
      </c>
      <c r="H180" s="337">
        <f t="shared" si="55"/>
        <v>0</v>
      </c>
      <c r="I180" s="392"/>
      <c r="J180" s="341">
        <f t="shared" ref="J180:K180" si="65">J178+J179</f>
        <v>0</v>
      </c>
      <c r="K180" s="341">
        <f t="shared" si="65"/>
        <v>0</v>
      </c>
      <c r="L180" s="341">
        <f t="shared" si="56"/>
        <v>0</v>
      </c>
      <c r="M180" s="337">
        <f t="shared" ref="M180:N180" si="66">M178+M179</f>
        <v>0</v>
      </c>
      <c r="N180" s="337">
        <f t="shared" si="66"/>
        <v>0</v>
      </c>
      <c r="O180" s="337">
        <f t="shared" si="57"/>
        <v>0</v>
      </c>
    </row>
    <row r="181" ht="12.75" customHeight="1">
      <c r="A181" s="396" t="s">
        <v>542</v>
      </c>
      <c r="B181" s="397" t="s">
        <v>453</v>
      </c>
      <c r="C181" s="354"/>
      <c r="D181" s="355"/>
      <c r="E181" s="356"/>
      <c r="F181" s="357"/>
      <c r="G181" s="357"/>
      <c r="H181" s="358"/>
      <c r="I181" s="359"/>
      <c r="J181" s="360"/>
      <c r="K181" s="360"/>
      <c r="L181" s="360"/>
      <c r="M181" s="361"/>
      <c r="N181" s="361"/>
      <c r="O181" s="361"/>
    </row>
    <row r="182" ht="12.75" customHeight="1">
      <c r="A182" s="14"/>
      <c r="B182" s="14"/>
      <c r="C182" s="362"/>
      <c r="D182" s="363"/>
      <c r="E182" s="364"/>
      <c r="F182" s="365"/>
      <c r="G182" s="365"/>
      <c r="H182" s="366"/>
      <c r="I182" s="367"/>
      <c r="J182" s="368"/>
      <c r="K182" s="368"/>
      <c r="L182" s="368"/>
      <c r="M182" s="369"/>
      <c r="N182" s="369"/>
      <c r="O182" s="369"/>
    </row>
    <row r="183" ht="14.25" customHeight="1">
      <c r="A183" s="327" t="s">
        <v>543</v>
      </c>
      <c r="B183" s="247" t="s">
        <v>544</v>
      </c>
      <c r="C183" s="328" t="s">
        <v>441</v>
      </c>
      <c r="D183" s="329" t="str">
        <f>'Перечень'!R176</f>
        <v/>
      </c>
      <c r="E183" s="218" t="s">
        <v>372</v>
      </c>
      <c r="F183" s="219" t="str">
        <f>'Перечень'!T176</f>
        <v/>
      </c>
      <c r="G183" s="330"/>
      <c r="H183" s="337">
        <f t="shared" ref="H183:H210" si="67">G183-F183</f>
        <v>0</v>
      </c>
      <c r="I183" s="342" t="s">
        <v>454</v>
      </c>
      <c r="J183" s="339" t="str">
        <f>'Перечень'!V176</f>
        <v/>
      </c>
      <c r="K183" s="340"/>
      <c r="L183" s="341">
        <f t="shared" ref="L183:L207" si="68">K183-J183</f>
        <v>0</v>
      </c>
      <c r="M183" s="225" t="str">
        <f>'Перечень'!W176</f>
        <v/>
      </c>
      <c r="N183" s="336"/>
      <c r="O183" s="337">
        <f t="shared" ref="O183:O210" si="69">N183-M183</f>
        <v>0</v>
      </c>
    </row>
    <row r="184" ht="15.0" customHeight="1">
      <c r="A184" s="14"/>
      <c r="B184" s="14"/>
      <c r="C184" s="328" t="s">
        <v>441</v>
      </c>
      <c r="D184" s="329" t="str">
        <f>'Перечень'!R177</f>
        <v/>
      </c>
      <c r="E184" s="218" t="s">
        <v>373</v>
      </c>
      <c r="F184" s="219" t="str">
        <f>'Перечень'!T177</f>
        <v/>
      </c>
      <c r="G184" s="330"/>
      <c r="H184" s="337">
        <f t="shared" si="67"/>
        <v>0</v>
      </c>
      <c r="I184" s="342" t="s">
        <v>454</v>
      </c>
      <c r="J184" s="339" t="str">
        <f>'Перечень'!V177</f>
        <v/>
      </c>
      <c r="K184" s="340"/>
      <c r="L184" s="341">
        <f t="shared" si="68"/>
        <v>0</v>
      </c>
      <c r="M184" s="225" t="str">
        <f>'Перечень'!W177</f>
        <v/>
      </c>
      <c r="N184" s="336"/>
      <c r="O184" s="337">
        <f t="shared" si="69"/>
        <v>0</v>
      </c>
    </row>
    <row r="185" ht="14.25" customHeight="1">
      <c r="A185" s="327" t="s">
        <v>545</v>
      </c>
      <c r="B185" s="247" t="s">
        <v>546</v>
      </c>
      <c r="C185" s="328" t="s">
        <v>441</v>
      </c>
      <c r="D185" s="329" t="str">
        <f>'Перечень'!R178</f>
        <v/>
      </c>
      <c r="E185" s="218" t="s">
        <v>372</v>
      </c>
      <c r="F185" s="219" t="str">
        <f>'Перечень'!T178</f>
        <v/>
      </c>
      <c r="G185" s="330"/>
      <c r="H185" s="337">
        <f t="shared" si="67"/>
        <v>0</v>
      </c>
      <c r="I185" s="342" t="s">
        <v>454</v>
      </c>
      <c r="J185" s="339" t="str">
        <f>'Перечень'!V178</f>
        <v/>
      </c>
      <c r="K185" s="340"/>
      <c r="L185" s="341">
        <f t="shared" si="68"/>
        <v>0</v>
      </c>
      <c r="M185" s="225" t="str">
        <f>'Перечень'!W178</f>
        <v/>
      </c>
      <c r="N185" s="336"/>
      <c r="O185" s="337">
        <f t="shared" si="69"/>
        <v>0</v>
      </c>
    </row>
    <row r="186" ht="15.75" customHeight="1">
      <c r="A186" s="14"/>
      <c r="B186" s="14"/>
      <c r="C186" s="328" t="s">
        <v>441</v>
      </c>
      <c r="D186" s="329" t="str">
        <f>'Перечень'!R179</f>
        <v/>
      </c>
      <c r="E186" s="218" t="s">
        <v>373</v>
      </c>
      <c r="F186" s="219" t="str">
        <f>'Перечень'!T179</f>
        <v/>
      </c>
      <c r="G186" s="330"/>
      <c r="H186" s="337">
        <f t="shared" si="67"/>
        <v>0</v>
      </c>
      <c r="I186" s="342" t="s">
        <v>454</v>
      </c>
      <c r="J186" s="339" t="str">
        <f>'Перечень'!V179</f>
        <v/>
      </c>
      <c r="K186" s="340"/>
      <c r="L186" s="341">
        <f t="shared" si="68"/>
        <v>0</v>
      </c>
      <c r="M186" s="225" t="str">
        <f>'Перечень'!W179</f>
        <v/>
      </c>
      <c r="N186" s="336"/>
      <c r="O186" s="337">
        <f t="shared" si="69"/>
        <v>0</v>
      </c>
    </row>
    <row r="187" ht="13.5" customHeight="1">
      <c r="A187" s="327" t="s">
        <v>547</v>
      </c>
      <c r="B187" s="247" t="s">
        <v>548</v>
      </c>
      <c r="C187" s="328" t="s">
        <v>441</v>
      </c>
      <c r="D187" s="329" t="str">
        <f>'Перечень'!R180</f>
        <v/>
      </c>
      <c r="E187" s="218" t="s">
        <v>372</v>
      </c>
      <c r="F187" s="219" t="str">
        <f>'Перечень'!T180</f>
        <v/>
      </c>
      <c r="G187" s="330"/>
      <c r="H187" s="337">
        <f t="shared" si="67"/>
        <v>0</v>
      </c>
      <c r="I187" s="342" t="s">
        <v>454</v>
      </c>
      <c r="J187" s="339" t="str">
        <f>'Перечень'!V180</f>
        <v/>
      </c>
      <c r="K187" s="340"/>
      <c r="L187" s="341">
        <f t="shared" si="68"/>
        <v>0</v>
      </c>
      <c r="M187" s="225" t="str">
        <f>'Перечень'!W180</f>
        <v/>
      </c>
      <c r="N187" s="336"/>
      <c r="O187" s="337">
        <f t="shared" si="69"/>
        <v>0</v>
      </c>
    </row>
    <row r="188" ht="16.5" customHeight="1">
      <c r="A188" s="14"/>
      <c r="B188" s="14"/>
      <c r="C188" s="328" t="s">
        <v>441</v>
      </c>
      <c r="D188" s="329" t="str">
        <f>'Перечень'!R181</f>
        <v/>
      </c>
      <c r="E188" s="218" t="s">
        <v>373</v>
      </c>
      <c r="F188" s="219" t="str">
        <f>'Перечень'!T181</f>
        <v/>
      </c>
      <c r="G188" s="330"/>
      <c r="H188" s="337">
        <f t="shared" si="67"/>
        <v>0</v>
      </c>
      <c r="I188" s="342" t="s">
        <v>454</v>
      </c>
      <c r="J188" s="339" t="str">
        <f>'Перечень'!V181</f>
        <v/>
      </c>
      <c r="K188" s="340"/>
      <c r="L188" s="341">
        <f t="shared" si="68"/>
        <v>0</v>
      </c>
      <c r="M188" s="225" t="str">
        <f>'Перечень'!W181</f>
        <v/>
      </c>
      <c r="N188" s="336"/>
      <c r="O188" s="337">
        <f t="shared" si="69"/>
        <v>0</v>
      </c>
    </row>
    <row r="189" ht="15.0" customHeight="1">
      <c r="A189" s="327" t="s">
        <v>549</v>
      </c>
      <c r="B189" s="247" t="s">
        <v>550</v>
      </c>
      <c r="C189" s="328" t="s">
        <v>441</v>
      </c>
      <c r="D189" s="329" t="str">
        <f>'Перечень'!R182</f>
        <v/>
      </c>
      <c r="E189" s="218" t="s">
        <v>372</v>
      </c>
      <c r="F189" s="219" t="str">
        <f>'Перечень'!T182</f>
        <v/>
      </c>
      <c r="G189" s="330"/>
      <c r="H189" s="337">
        <f t="shared" si="67"/>
        <v>0</v>
      </c>
      <c r="I189" s="342" t="s">
        <v>454</v>
      </c>
      <c r="J189" s="339" t="str">
        <f>'Перечень'!V182</f>
        <v/>
      </c>
      <c r="K189" s="340"/>
      <c r="L189" s="341">
        <f t="shared" si="68"/>
        <v>0</v>
      </c>
      <c r="M189" s="225" t="str">
        <f>'Перечень'!W182</f>
        <v/>
      </c>
      <c r="N189" s="336"/>
      <c r="O189" s="337">
        <f t="shared" si="69"/>
        <v>0</v>
      </c>
    </row>
    <row r="190" ht="15.0" customHeight="1">
      <c r="A190" s="14"/>
      <c r="B190" s="14"/>
      <c r="C190" s="328" t="s">
        <v>441</v>
      </c>
      <c r="D190" s="329" t="str">
        <f>'Перечень'!R183</f>
        <v/>
      </c>
      <c r="E190" s="218" t="s">
        <v>373</v>
      </c>
      <c r="F190" s="219" t="str">
        <f>'Перечень'!T183</f>
        <v/>
      </c>
      <c r="G190" s="330"/>
      <c r="H190" s="337">
        <f t="shared" si="67"/>
        <v>0</v>
      </c>
      <c r="I190" s="342" t="s">
        <v>454</v>
      </c>
      <c r="J190" s="339" t="str">
        <f>'Перечень'!V183</f>
        <v/>
      </c>
      <c r="K190" s="340"/>
      <c r="L190" s="341">
        <f t="shared" si="68"/>
        <v>0</v>
      </c>
      <c r="M190" s="225" t="str">
        <f>'Перечень'!W183</f>
        <v/>
      </c>
      <c r="N190" s="336"/>
      <c r="O190" s="337">
        <f t="shared" si="69"/>
        <v>0</v>
      </c>
    </row>
    <row r="191" ht="15.0" customHeight="1">
      <c r="A191" s="327" t="s">
        <v>551</v>
      </c>
      <c r="B191" s="247" t="s">
        <v>552</v>
      </c>
      <c r="C191" s="328" t="s">
        <v>441</v>
      </c>
      <c r="D191" s="329" t="str">
        <f>'Перечень'!R184</f>
        <v/>
      </c>
      <c r="E191" s="218" t="s">
        <v>372</v>
      </c>
      <c r="F191" s="219" t="str">
        <f>'Перечень'!T184</f>
        <v/>
      </c>
      <c r="G191" s="330"/>
      <c r="H191" s="337">
        <f t="shared" si="67"/>
        <v>0</v>
      </c>
      <c r="I191" s="342" t="s">
        <v>454</v>
      </c>
      <c r="J191" s="339" t="str">
        <f>'Перечень'!V184</f>
        <v/>
      </c>
      <c r="K191" s="340"/>
      <c r="L191" s="341">
        <f t="shared" si="68"/>
        <v>0</v>
      </c>
      <c r="M191" s="225" t="str">
        <f>'Перечень'!W184</f>
        <v/>
      </c>
      <c r="N191" s="336"/>
      <c r="O191" s="337">
        <f t="shared" si="69"/>
        <v>0</v>
      </c>
    </row>
    <row r="192" ht="15.0" customHeight="1">
      <c r="A192" s="14"/>
      <c r="B192" s="14"/>
      <c r="C192" s="328" t="s">
        <v>441</v>
      </c>
      <c r="D192" s="329" t="str">
        <f>'Перечень'!R185</f>
        <v/>
      </c>
      <c r="E192" s="218" t="s">
        <v>373</v>
      </c>
      <c r="F192" s="219" t="str">
        <f>'Перечень'!T185</f>
        <v/>
      </c>
      <c r="G192" s="330"/>
      <c r="H192" s="337">
        <f t="shared" si="67"/>
        <v>0</v>
      </c>
      <c r="I192" s="342" t="s">
        <v>454</v>
      </c>
      <c r="J192" s="339" t="str">
        <f>'Перечень'!V185</f>
        <v/>
      </c>
      <c r="K192" s="340"/>
      <c r="L192" s="341">
        <f t="shared" si="68"/>
        <v>0</v>
      </c>
      <c r="M192" s="225" t="str">
        <f>'Перечень'!W185</f>
        <v/>
      </c>
      <c r="N192" s="336"/>
      <c r="O192" s="337">
        <f t="shared" si="69"/>
        <v>0</v>
      </c>
    </row>
    <row r="193" ht="15.0" customHeight="1">
      <c r="A193" s="327" t="s">
        <v>553</v>
      </c>
      <c r="B193" s="247" t="s">
        <v>554</v>
      </c>
      <c r="C193" s="328" t="s">
        <v>441</v>
      </c>
      <c r="D193" s="329" t="str">
        <f>'Перечень'!R186</f>
        <v/>
      </c>
      <c r="E193" s="218" t="s">
        <v>372</v>
      </c>
      <c r="F193" s="219" t="str">
        <f>'Перечень'!T186</f>
        <v/>
      </c>
      <c r="G193" s="330"/>
      <c r="H193" s="337">
        <f t="shared" si="67"/>
        <v>0</v>
      </c>
      <c r="I193" s="342" t="s">
        <v>454</v>
      </c>
      <c r="J193" s="339" t="str">
        <f>'Перечень'!V186</f>
        <v/>
      </c>
      <c r="K193" s="340"/>
      <c r="L193" s="341">
        <f t="shared" si="68"/>
        <v>0</v>
      </c>
      <c r="M193" s="225" t="str">
        <f>'Перечень'!W186</f>
        <v/>
      </c>
      <c r="N193" s="336"/>
      <c r="O193" s="337">
        <f t="shared" si="69"/>
        <v>0</v>
      </c>
    </row>
    <row r="194" ht="16.5" customHeight="1">
      <c r="A194" s="14"/>
      <c r="B194" s="14"/>
      <c r="C194" s="328" t="s">
        <v>441</v>
      </c>
      <c r="D194" s="329" t="str">
        <f>'Перечень'!R187</f>
        <v/>
      </c>
      <c r="E194" s="218" t="s">
        <v>373</v>
      </c>
      <c r="F194" s="219" t="str">
        <f>'Перечень'!T187</f>
        <v/>
      </c>
      <c r="G194" s="330"/>
      <c r="H194" s="337">
        <f t="shared" si="67"/>
        <v>0</v>
      </c>
      <c r="I194" s="342" t="s">
        <v>454</v>
      </c>
      <c r="J194" s="339" t="str">
        <f>'Перечень'!V187</f>
        <v/>
      </c>
      <c r="K194" s="340"/>
      <c r="L194" s="341">
        <f t="shared" si="68"/>
        <v>0</v>
      </c>
      <c r="M194" s="225" t="str">
        <f>'Перечень'!W187</f>
        <v/>
      </c>
      <c r="N194" s="336"/>
      <c r="O194" s="337">
        <f t="shared" si="69"/>
        <v>0</v>
      </c>
    </row>
    <row r="195" ht="13.5" customHeight="1">
      <c r="A195" s="327" t="s">
        <v>556</v>
      </c>
      <c r="B195" s="247" t="s">
        <v>557</v>
      </c>
      <c r="C195" s="328" t="s">
        <v>441</v>
      </c>
      <c r="D195" s="329" t="str">
        <f>'Перечень'!R188</f>
        <v/>
      </c>
      <c r="E195" s="218" t="s">
        <v>372</v>
      </c>
      <c r="F195" s="219" t="str">
        <f>'Перечень'!T188</f>
        <v/>
      </c>
      <c r="G195" s="330"/>
      <c r="H195" s="337">
        <f t="shared" si="67"/>
        <v>0</v>
      </c>
      <c r="I195" s="342" t="s">
        <v>454</v>
      </c>
      <c r="J195" s="339" t="str">
        <f>'Перечень'!V188</f>
        <v/>
      </c>
      <c r="K195" s="340"/>
      <c r="L195" s="341">
        <f t="shared" si="68"/>
        <v>0</v>
      </c>
      <c r="M195" s="225" t="str">
        <f>'Перечень'!W188</f>
        <v/>
      </c>
      <c r="N195" s="336"/>
      <c r="O195" s="337">
        <f t="shared" si="69"/>
        <v>0</v>
      </c>
    </row>
    <row r="196" ht="15.0" customHeight="1">
      <c r="A196" s="14"/>
      <c r="B196" s="14"/>
      <c r="C196" s="328" t="s">
        <v>441</v>
      </c>
      <c r="D196" s="329" t="str">
        <f>'Перечень'!R189</f>
        <v/>
      </c>
      <c r="E196" s="218" t="s">
        <v>373</v>
      </c>
      <c r="F196" s="219" t="str">
        <f>'Перечень'!T189</f>
        <v/>
      </c>
      <c r="G196" s="330"/>
      <c r="H196" s="337">
        <f t="shared" si="67"/>
        <v>0</v>
      </c>
      <c r="I196" s="342" t="s">
        <v>454</v>
      </c>
      <c r="J196" s="339" t="str">
        <f>'Перечень'!V189</f>
        <v/>
      </c>
      <c r="K196" s="340"/>
      <c r="L196" s="341">
        <f t="shared" si="68"/>
        <v>0</v>
      </c>
      <c r="M196" s="225" t="str">
        <f>'Перечень'!W189</f>
        <v/>
      </c>
      <c r="N196" s="336"/>
      <c r="O196" s="337">
        <f t="shared" si="69"/>
        <v>0</v>
      </c>
    </row>
    <row r="197" ht="14.25" customHeight="1">
      <c r="A197" s="327" t="s">
        <v>558</v>
      </c>
      <c r="B197" s="247" t="s">
        <v>559</v>
      </c>
      <c r="C197" s="328" t="s">
        <v>441</v>
      </c>
      <c r="D197" s="329" t="str">
        <f>'Перечень'!R190</f>
        <v/>
      </c>
      <c r="E197" s="218" t="s">
        <v>372</v>
      </c>
      <c r="F197" s="219" t="str">
        <f>'Перечень'!T190</f>
        <v/>
      </c>
      <c r="G197" s="330"/>
      <c r="H197" s="337">
        <f t="shared" si="67"/>
        <v>0</v>
      </c>
      <c r="I197" s="342" t="s">
        <v>454</v>
      </c>
      <c r="J197" s="339" t="str">
        <f>'Перечень'!V190</f>
        <v/>
      </c>
      <c r="K197" s="340"/>
      <c r="L197" s="341">
        <f t="shared" si="68"/>
        <v>0</v>
      </c>
      <c r="M197" s="225" t="str">
        <f>'Перечень'!W190</f>
        <v/>
      </c>
      <c r="N197" s="336"/>
      <c r="O197" s="337">
        <f t="shared" si="69"/>
        <v>0</v>
      </c>
    </row>
    <row r="198" ht="15.75" customHeight="1">
      <c r="A198" s="14"/>
      <c r="B198" s="14"/>
      <c r="C198" s="328" t="s">
        <v>441</v>
      </c>
      <c r="D198" s="329" t="str">
        <f>'Перечень'!R191</f>
        <v/>
      </c>
      <c r="E198" s="218" t="s">
        <v>373</v>
      </c>
      <c r="F198" s="219" t="str">
        <f>'Перечень'!T191</f>
        <v/>
      </c>
      <c r="G198" s="330"/>
      <c r="H198" s="337">
        <f t="shared" si="67"/>
        <v>0</v>
      </c>
      <c r="I198" s="342" t="s">
        <v>454</v>
      </c>
      <c r="J198" s="339" t="str">
        <f>'Перечень'!V191</f>
        <v/>
      </c>
      <c r="K198" s="340"/>
      <c r="L198" s="341">
        <f t="shared" si="68"/>
        <v>0</v>
      </c>
      <c r="M198" s="225" t="str">
        <f>'Перечень'!W191</f>
        <v/>
      </c>
      <c r="N198" s="336"/>
      <c r="O198" s="337">
        <f t="shared" si="69"/>
        <v>0</v>
      </c>
    </row>
    <row r="199" ht="14.25" customHeight="1">
      <c r="A199" s="327" t="s">
        <v>560</v>
      </c>
      <c r="B199" s="247" t="s">
        <v>561</v>
      </c>
      <c r="C199" s="328" t="s">
        <v>441</v>
      </c>
      <c r="D199" s="329" t="str">
        <f>'Перечень'!R192</f>
        <v/>
      </c>
      <c r="E199" s="218" t="s">
        <v>372</v>
      </c>
      <c r="F199" s="219" t="str">
        <f>'Перечень'!T192</f>
        <v/>
      </c>
      <c r="G199" s="330"/>
      <c r="H199" s="337">
        <f t="shared" si="67"/>
        <v>0</v>
      </c>
      <c r="I199" s="342" t="s">
        <v>454</v>
      </c>
      <c r="J199" s="339" t="str">
        <f>'Перечень'!V192</f>
        <v/>
      </c>
      <c r="K199" s="340"/>
      <c r="L199" s="341">
        <f t="shared" si="68"/>
        <v>0</v>
      </c>
      <c r="M199" s="225" t="str">
        <f>'Перечень'!W192</f>
        <v/>
      </c>
      <c r="N199" s="336"/>
      <c r="O199" s="337">
        <f t="shared" si="69"/>
        <v>0</v>
      </c>
    </row>
    <row r="200" ht="15.0" customHeight="1">
      <c r="A200" s="14"/>
      <c r="B200" s="14"/>
      <c r="C200" s="328" t="s">
        <v>441</v>
      </c>
      <c r="D200" s="329" t="str">
        <f>'Перечень'!R193</f>
        <v/>
      </c>
      <c r="E200" s="218" t="s">
        <v>373</v>
      </c>
      <c r="F200" s="219" t="str">
        <f>'Перечень'!T193</f>
        <v/>
      </c>
      <c r="G200" s="330"/>
      <c r="H200" s="337">
        <f t="shared" si="67"/>
        <v>0</v>
      </c>
      <c r="I200" s="342" t="s">
        <v>454</v>
      </c>
      <c r="J200" s="339" t="str">
        <f>'Перечень'!V193</f>
        <v/>
      </c>
      <c r="K200" s="340"/>
      <c r="L200" s="341">
        <f t="shared" si="68"/>
        <v>0</v>
      </c>
      <c r="M200" s="225" t="str">
        <f>'Перечень'!W193</f>
        <v/>
      </c>
      <c r="N200" s="336"/>
      <c r="O200" s="337">
        <f t="shared" si="69"/>
        <v>0</v>
      </c>
    </row>
    <row r="201" ht="14.25" customHeight="1">
      <c r="A201" s="327" t="s">
        <v>562</v>
      </c>
      <c r="B201" s="247" t="s">
        <v>428</v>
      </c>
      <c r="C201" s="328" t="s">
        <v>441</v>
      </c>
      <c r="D201" s="329" t="str">
        <f>'Перечень'!R194</f>
        <v/>
      </c>
      <c r="E201" s="218" t="s">
        <v>372</v>
      </c>
      <c r="F201" s="219" t="str">
        <f>'Перечень'!T194</f>
        <v/>
      </c>
      <c r="G201" s="330"/>
      <c r="H201" s="337">
        <f t="shared" si="67"/>
        <v>0</v>
      </c>
      <c r="I201" s="342" t="s">
        <v>454</v>
      </c>
      <c r="J201" s="339" t="str">
        <f>'Перечень'!V194</f>
        <v/>
      </c>
      <c r="K201" s="340"/>
      <c r="L201" s="341">
        <f t="shared" si="68"/>
        <v>0</v>
      </c>
      <c r="M201" s="225" t="str">
        <f>'Перечень'!W194</f>
        <v/>
      </c>
      <c r="N201" s="336"/>
      <c r="O201" s="337">
        <f t="shared" si="69"/>
        <v>0</v>
      </c>
    </row>
    <row r="202" ht="16.5" customHeight="1">
      <c r="A202" s="14"/>
      <c r="B202" s="14"/>
      <c r="C202" s="328" t="s">
        <v>441</v>
      </c>
      <c r="D202" s="329" t="str">
        <f>'Перечень'!R195</f>
        <v/>
      </c>
      <c r="E202" s="218" t="s">
        <v>373</v>
      </c>
      <c r="F202" s="219" t="str">
        <f>'Перечень'!T195</f>
        <v/>
      </c>
      <c r="G202" s="330"/>
      <c r="H202" s="337">
        <f t="shared" si="67"/>
        <v>0</v>
      </c>
      <c r="I202" s="342" t="s">
        <v>454</v>
      </c>
      <c r="J202" s="339" t="str">
        <f>'Перечень'!V195</f>
        <v/>
      </c>
      <c r="K202" s="340"/>
      <c r="L202" s="341">
        <f t="shared" si="68"/>
        <v>0</v>
      </c>
      <c r="M202" s="225" t="str">
        <f>'Перечень'!W195</f>
        <v/>
      </c>
      <c r="N202" s="336"/>
      <c r="O202" s="337">
        <f t="shared" si="69"/>
        <v>0</v>
      </c>
    </row>
    <row r="203" ht="15.0" customHeight="1">
      <c r="A203" s="327" t="s">
        <v>563</v>
      </c>
      <c r="B203" s="247" t="s">
        <v>428</v>
      </c>
      <c r="C203" s="328" t="s">
        <v>441</v>
      </c>
      <c r="D203" s="329" t="str">
        <f>'Перечень'!R196</f>
        <v/>
      </c>
      <c r="E203" s="218" t="s">
        <v>372</v>
      </c>
      <c r="F203" s="219" t="str">
        <f>'Перечень'!T196</f>
        <v/>
      </c>
      <c r="G203" s="330"/>
      <c r="H203" s="337">
        <f t="shared" si="67"/>
        <v>0</v>
      </c>
      <c r="I203" s="342" t="s">
        <v>454</v>
      </c>
      <c r="J203" s="339" t="str">
        <f>'Перечень'!V196</f>
        <v/>
      </c>
      <c r="K203" s="340"/>
      <c r="L203" s="341">
        <f t="shared" si="68"/>
        <v>0</v>
      </c>
      <c r="M203" s="225" t="str">
        <f>'Перечень'!W196</f>
        <v/>
      </c>
      <c r="N203" s="336"/>
      <c r="O203" s="337">
        <f t="shared" si="69"/>
        <v>0</v>
      </c>
    </row>
    <row r="204" ht="15.75" customHeight="1">
      <c r="A204" s="14"/>
      <c r="B204" s="14"/>
      <c r="C204" s="328" t="s">
        <v>441</v>
      </c>
      <c r="D204" s="329" t="str">
        <f>'Перечень'!R197</f>
        <v/>
      </c>
      <c r="E204" s="218" t="s">
        <v>373</v>
      </c>
      <c r="F204" s="219" t="str">
        <f>'Перечень'!T197</f>
        <v/>
      </c>
      <c r="G204" s="330"/>
      <c r="H204" s="337">
        <f t="shared" si="67"/>
        <v>0</v>
      </c>
      <c r="I204" s="342" t="s">
        <v>454</v>
      </c>
      <c r="J204" s="339" t="str">
        <f>'Перечень'!V197</f>
        <v/>
      </c>
      <c r="K204" s="340"/>
      <c r="L204" s="341">
        <f t="shared" si="68"/>
        <v>0</v>
      </c>
      <c r="M204" s="225" t="str">
        <f>'Перечень'!W197</f>
        <v/>
      </c>
      <c r="N204" s="336"/>
      <c r="O204" s="337">
        <f t="shared" si="69"/>
        <v>0</v>
      </c>
    </row>
    <row r="205" ht="15.0" customHeight="1">
      <c r="A205" s="385" t="s">
        <v>564</v>
      </c>
      <c r="B205" s="147"/>
      <c r="C205" s="386"/>
      <c r="D205" s="387"/>
      <c r="E205" s="388" t="s">
        <v>372</v>
      </c>
      <c r="F205" s="221">
        <f t="shared" ref="F205:G205" si="70">F183+F185+F187+F189+F191+F193+F195+F197+F199+F201+F203</f>
        <v>0</v>
      </c>
      <c r="G205" s="221">
        <f t="shared" si="70"/>
        <v>0</v>
      </c>
      <c r="H205" s="221">
        <f t="shared" si="67"/>
        <v>0</v>
      </c>
      <c r="I205" s="388" t="s">
        <v>434</v>
      </c>
      <c r="J205" s="439">
        <f t="shared" ref="J205:K205" si="71">J183+J185+J187+J189+J191+J193+J195+J197+J199+J201+J203</f>
        <v>0</v>
      </c>
      <c r="K205" s="439">
        <f t="shared" si="71"/>
        <v>0</v>
      </c>
      <c r="L205" s="439">
        <f t="shared" si="68"/>
        <v>0</v>
      </c>
      <c r="M205" s="221">
        <f t="shared" ref="M205:N205" si="72">M183+M185+M187+M189+M191+M193+M195+M197+M199+M201+M203</f>
        <v>0</v>
      </c>
      <c r="N205" s="221">
        <f t="shared" si="72"/>
        <v>0</v>
      </c>
      <c r="O205" s="221">
        <f t="shared" si="69"/>
        <v>0</v>
      </c>
    </row>
    <row r="206" ht="15.0" customHeight="1">
      <c r="A206" s="293"/>
      <c r="B206" s="294"/>
      <c r="C206" s="386"/>
      <c r="D206" s="387"/>
      <c r="E206" s="388" t="s">
        <v>373</v>
      </c>
      <c r="F206" s="221">
        <f t="shared" ref="F206:G206" si="73">F184+F186+F188+F190+F192+F194+F196+F198+F200+F202+F204</f>
        <v>0</v>
      </c>
      <c r="G206" s="221">
        <f t="shared" si="73"/>
        <v>0</v>
      </c>
      <c r="H206" s="221">
        <f t="shared" si="67"/>
        <v>0</v>
      </c>
      <c r="I206" s="392"/>
      <c r="J206" s="439">
        <f t="shared" ref="J206:K206" si="74">J184+J186+J188+J190+J192+J194+J196+J198+J200+J202+J204</f>
        <v>0</v>
      </c>
      <c r="K206" s="439">
        <f t="shared" si="74"/>
        <v>0</v>
      </c>
      <c r="L206" s="439">
        <f t="shared" si="68"/>
        <v>0</v>
      </c>
      <c r="M206" s="221">
        <f t="shared" ref="M206:N206" si="75">M184+M186+M188+M190+M192+M194+M196+M198+M200+M202+M204</f>
        <v>0</v>
      </c>
      <c r="N206" s="221">
        <f t="shared" si="75"/>
        <v>0</v>
      </c>
      <c r="O206" s="221">
        <f t="shared" si="69"/>
        <v>0</v>
      </c>
    </row>
    <row r="207" ht="12.75" customHeight="1">
      <c r="A207" s="152"/>
      <c r="B207" s="153"/>
      <c r="C207" s="386"/>
      <c r="D207" s="394"/>
      <c r="E207" s="392" t="s">
        <v>437</v>
      </c>
      <c r="F207" s="337">
        <f t="shared" ref="F207:G207" si="76">F205+F206</f>
        <v>0</v>
      </c>
      <c r="G207" s="337">
        <f t="shared" si="76"/>
        <v>0</v>
      </c>
      <c r="H207" s="337">
        <f t="shared" si="67"/>
        <v>0</v>
      </c>
      <c r="I207" s="392"/>
      <c r="J207" s="341">
        <f t="shared" ref="J207:K207" si="77">J205+J206</f>
        <v>0</v>
      </c>
      <c r="K207" s="341">
        <f t="shared" si="77"/>
        <v>0</v>
      </c>
      <c r="L207" s="341">
        <f t="shared" si="68"/>
        <v>0</v>
      </c>
      <c r="M207" s="337">
        <f t="shared" ref="M207:N207" si="78">M205+M206</f>
        <v>0</v>
      </c>
      <c r="N207" s="337">
        <f t="shared" si="78"/>
        <v>0</v>
      </c>
      <c r="O207" s="337">
        <f t="shared" si="69"/>
        <v>0</v>
      </c>
    </row>
    <row r="208" ht="13.5" customHeight="1">
      <c r="A208" s="314" t="s">
        <v>565</v>
      </c>
      <c r="B208" s="147"/>
      <c r="C208" s="440"/>
      <c r="D208" s="346"/>
      <c r="E208" s="296" t="s">
        <v>372</v>
      </c>
      <c r="F208" s="297">
        <f t="shared" ref="F208:G208" si="79">F117+F134+F161+F178+F205</f>
        <v>0</v>
      </c>
      <c r="G208" s="297">
        <f t="shared" si="79"/>
        <v>0</v>
      </c>
      <c r="H208" s="297">
        <f t="shared" si="67"/>
        <v>0</v>
      </c>
      <c r="I208" s="296" t="s">
        <v>434</v>
      </c>
      <c r="J208" s="318" t="s">
        <v>434</v>
      </c>
      <c r="K208" s="318" t="s">
        <v>434</v>
      </c>
      <c r="L208" s="318" t="s">
        <v>434</v>
      </c>
      <c r="M208" s="297">
        <f t="shared" ref="M208:N208" si="80">M117+M134+M161+M178+M205</f>
        <v>0</v>
      </c>
      <c r="N208" s="297">
        <f t="shared" si="80"/>
        <v>0</v>
      </c>
      <c r="O208" s="297">
        <f t="shared" si="69"/>
        <v>0</v>
      </c>
    </row>
    <row r="209" ht="15.0" customHeight="1">
      <c r="A209" s="293"/>
      <c r="B209" s="294"/>
      <c r="C209" s="440"/>
      <c r="D209" s="346"/>
      <c r="E209" s="296" t="s">
        <v>373</v>
      </c>
      <c r="F209" s="297">
        <f t="shared" ref="F209:G209" si="81">F118+F135+F162+F179+F206</f>
        <v>0</v>
      </c>
      <c r="G209" s="297">
        <f t="shared" si="81"/>
        <v>0</v>
      </c>
      <c r="H209" s="297">
        <f t="shared" si="67"/>
        <v>0</v>
      </c>
      <c r="I209" s="290"/>
      <c r="J209" s="292"/>
      <c r="K209" s="292"/>
      <c r="L209" s="292"/>
      <c r="M209" s="297">
        <f t="shared" ref="M209:N209" si="82">M118+M135+M162+M179+M206</f>
        <v>0</v>
      </c>
      <c r="N209" s="297">
        <f t="shared" si="82"/>
        <v>0</v>
      </c>
      <c r="O209" s="297">
        <f t="shared" si="69"/>
        <v>0</v>
      </c>
    </row>
    <row r="210" ht="12.75" customHeight="1">
      <c r="A210" s="152"/>
      <c r="B210" s="153"/>
      <c r="C210" s="440"/>
      <c r="D210" s="345"/>
      <c r="E210" s="290" t="s">
        <v>437</v>
      </c>
      <c r="F210" s="291">
        <f t="shared" ref="F210:G210" si="83">F208+F209</f>
        <v>0</v>
      </c>
      <c r="G210" s="291">
        <f t="shared" si="83"/>
        <v>0</v>
      </c>
      <c r="H210" s="291">
        <f t="shared" si="67"/>
        <v>0</v>
      </c>
      <c r="I210" s="290"/>
      <c r="J210" s="292"/>
      <c r="K210" s="292"/>
      <c r="L210" s="292"/>
      <c r="M210" s="291">
        <f t="shared" ref="M210:N210" si="84">M208+M209</f>
        <v>0</v>
      </c>
      <c r="N210" s="291">
        <f t="shared" si="84"/>
        <v>0</v>
      </c>
      <c r="O210" s="291">
        <f t="shared" si="69"/>
        <v>0</v>
      </c>
    </row>
    <row r="211" ht="36.0" customHeight="1">
      <c r="A211" s="208">
        <v>4.0</v>
      </c>
      <c r="B211" s="208" t="s">
        <v>566</v>
      </c>
      <c r="C211" s="320"/>
      <c r="D211" s="321"/>
      <c r="E211" s="210"/>
      <c r="F211" s="323"/>
      <c r="G211" s="323"/>
      <c r="H211" s="324"/>
      <c r="I211" s="321"/>
      <c r="J211" s="325"/>
      <c r="K211" s="325"/>
      <c r="L211" s="325"/>
      <c r="M211" s="326"/>
      <c r="N211" s="326"/>
      <c r="O211" s="326"/>
    </row>
    <row r="212" ht="14.25" customHeight="1">
      <c r="A212" s="327" t="s">
        <v>567</v>
      </c>
      <c r="B212" s="247" t="s">
        <v>568</v>
      </c>
      <c r="C212" s="328" t="s">
        <v>441</v>
      </c>
      <c r="D212" s="329" t="str">
        <f>'Перечень'!R205</f>
        <v/>
      </c>
      <c r="E212" s="218" t="s">
        <v>372</v>
      </c>
      <c r="F212" s="219" t="str">
        <f>'Перечень'!T205</f>
        <v/>
      </c>
      <c r="G212" s="330"/>
      <c r="H212" s="337">
        <f t="shared" ref="H212:H230" si="85">G212-F212</f>
        <v>0</v>
      </c>
      <c r="I212" s="328" t="s">
        <v>447</v>
      </c>
      <c r="J212" s="339" t="str">
        <f>'Перечень'!V205</f>
        <v/>
      </c>
      <c r="K212" s="340"/>
      <c r="L212" s="341">
        <f t="shared" ref="L212:L230" si="86">K212-J212</f>
        <v>0</v>
      </c>
      <c r="M212" s="225" t="str">
        <f>'Перечень'!W205</f>
        <v/>
      </c>
      <c r="N212" s="336"/>
      <c r="O212" s="337">
        <f t="shared" ref="O212:O230" si="87">N212-M212</f>
        <v>0</v>
      </c>
    </row>
    <row r="213" ht="15.75" customHeight="1">
      <c r="A213" s="14"/>
      <c r="B213" s="14"/>
      <c r="C213" s="328" t="s">
        <v>441</v>
      </c>
      <c r="D213" s="329" t="str">
        <f>'Перечень'!R206</f>
        <v/>
      </c>
      <c r="E213" s="218" t="s">
        <v>373</v>
      </c>
      <c r="F213" s="219" t="str">
        <f>'Перечень'!T206</f>
        <v/>
      </c>
      <c r="G213" s="330"/>
      <c r="H213" s="337">
        <f t="shared" si="85"/>
        <v>0</v>
      </c>
      <c r="I213" s="328" t="s">
        <v>447</v>
      </c>
      <c r="J213" s="339" t="str">
        <f>'Перечень'!V206</f>
        <v/>
      </c>
      <c r="K213" s="340"/>
      <c r="L213" s="341">
        <f t="shared" si="86"/>
        <v>0</v>
      </c>
      <c r="M213" s="225" t="str">
        <f>'Перечень'!W206</f>
        <v/>
      </c>
      <c r="N213" s="336"/>
      <c r="O213" s="337">
        <f t="shared" si="87"/>
        <v>0</v>
      </c>
    </row>
    <row r="214" ht="14.25" customHeight="1">
      <c r="A214" s="327" t="s">
        <v>569</v>
      </c>
      <c r="B214" s="247" t="s">
        <v>570</v>
      </c>
      <c r="C214" s="328" t="s">
        <v>441</v>
      </c>
      <c r="D214" s="329" t="str">
        <f>'Перечень'!R207</f>
        <v/>
      </c>
      <c r="E214" s="218" t="s">
        <v>372</v>
      </c>
      <c r="F214" s="219" t="str">
        <f>'Перечень'!T207</f>
        <v/>
      </c>
      <c r="G214" s="330"/>
      <c r="H214" s="337">
        <f t="shared" si="85"/>
        <v>0</v>
      </c>
      <c r="I214" s="328" t="s">
        <v>447</v>
      </c>
      <c r="J214" s="339" t="str">
        <f>'Перечень'!V207</f>
        <v/>
      </c>
      <c r="K214" s="340"/>
      <c r="L214" s="341">
        <f t="shared" si="86"/>
        <v>0</v>
      </c>
      <c r="M214" s="225" t="str">
        <f>'Перечень'!W207</f>
        <v/>
      </c>
      <c r="N214" s="336"/>
      <c r="O214" s="337">
        <f t="shared" si="87"/>
        <v>0</v>
      </c>
    </row>
    <row r="215" ht="14.25" customHeight="1">
      <c r="A215" s="14"/>
      <c r="B215" s="14"/>
      <c r="C215" s="328" t="s">
        <v>441</v>
      </c>
      <c r="D215" s="329" t="str">
        <f>'Перечень'!R208</f>
        <v/>
      </c>
      <c r="E215" s="218" t="s">
        <v>373</v>
      </c>
      <c r="F215" s="219" t="str">
        <f>'Перечень'!T208</f>
        <v/>
      </c>
      <c r="G215" s="330"/>
      <c r="H215" s="337">
        <f t="shared" si="85"/>
        <v>0</v>
      </c>
      <c r="I215" s="328" t="s">
        <v>447</v>
      </c>
      <c r="J215" s="339" t="str">
        <f>'Перечень'!V208</f>
        <v/>
      </c>
      <c r="K215" s="340"/>
      <c r="L215" s="341">
        <f t="shared" si="86"/>
        <v>0</v>
      </c>
      <c r="M215" s="225" t="str">
        <f>'Перечень'!W208</f>
        <v/>
      </c>
      <c r="N215" s="336"/>
      <c r="O215" s="337">
        <f t="shared" si="87"/>
        <v>0</v>
      </c>
    </row>
    <row r="216" ht="13.5" customHeight="1">
      <c r="A216" s="327" t="s">
        <v>571</v>
      </c>
      <c r="B216" s="247" t="s">
        <v>572</v>
      </c>
      <c r="C216" s="328" t="s">
        <v>441</v>
      </c>
      <c r="D216" s="329" t="str">
        <f>'Перечень'!R209</f>
        <v/>
      </c>
      <c r="E216" s="218" t="s">
        <v>372</v>
      </c>
      <c r="F216" s="219" t="str">
        <f>'Перечень'!T209</f>
        <v/>
      </c>
      <c r="G216" s="330"/>
      <c r="H216" s="337">
        <f t="shared" si="85"/>
        <v>0</v>
      </c>
      <c r="I216" s="328" t="s">
        <v>447</v>
      </c>
      <c r="J216" s="339" t="str">
        <f>'Перечень'!V209</f>
        <v/>
      </c>
      <c r="K216" s="340"/>
      <c r="L216" s="341">
        <f t="shared" si="86"/>
        <v>0</v>
      </c>
      <c r="M216" s="225" t="str">
        <f>'Перечень'!W209</f>
        <v/>
      </c>
      <c r="N216" s="336"/>
      <c r="O216" s="337">
        <f t="shared" si="87"/>
        <v>0</v>
      </c>
    </row>
    <row r="217" ht="15.0" customHeight="1">
      <c r="A217" s="14"/>
      <c r="B217" s="14"/>
      <c r="C217" s="328" t="s">
        <v>441</v>
      </c>
      <c r="D217" s="329" t="str">
        <f>'Перечень'!R210</f>
        <v/>
      </c>
      <c r="E217" s="218" t="s">
        <v>373</v>
      </c>
      <c r="F217" s="219" t="str">
        <f>'Перечень'!T210</f>
        <v/>
      </c>
      <c r="G217" s="330"/>
      <c r="H217" s="337">
        <f t="shared" si="85"/>
        <v>0</v>
      </c>
      <c r="I217" s="328" t="s">
        <v>447</v>
      </c>
      <c r="J217" s="339" t="str">
        <f>'Перечень'!V210</f>
        <v/>
      </c>
      <c r="K217" s="340"/>
      <c r="L217" s="341">
        <f t="shared" si="86"/>
        <v>0</v>
      </c>
      <c r="M217" s="225" t="str">
        <f>'Перечень'!W210</f>
        <v/>
      </c>
      <c r="N217" s="336"/>
      <c r="O217" s="337">
        <f t="shared" si="87"/>
        <v>0</v>
      </c>
    </row>
    <row r="218" ht="13.5" customHeight="1">
      <c r="A218" s="327" t="s">
        <v>573</v>
      </c>
      <c r="B218" s="247" t="s">
        <v>574</v>
      </c>
      <c r="C218" s="328" t="s">
        <v>441</v>
      </c>
      <c r="D218" s="329" t="str">
        <f>'Перечень'!R211</f>
        <v/>
      </c>
      <c r="E218" s="218" t="s">
        <v>372</v>
      </c>
      <c r="F218" s="219" t="str">
        <f>'Перечень'!T211</f>
        <v/>
      </c>
      <c r="G218" s="330"/>
      <c r="H218" s="337">
        <f t="shared" si="85"/>
        <v>0</v>
      </c>
      <c r="I218" s="328" t="s">
        <v>447</v>
      </c>
      <c r="J218" s="339" t="str">
        <f>'Перечень'!V211</f>
        <v/>
      </c>
      <c r="K218" s="340"/>
      <c r="L218" s="341">
        <f t="shared" si="86"/>
        <v>0</v>
      </c>
      <c r="M218" s="225" t="str">
        <f>'Перечень'!W211</f>
        <v/>
      </c>
      <c r="N218" s="336"/>
      <c r="O218" s="337">
        <f t="shared" si="87"/>
        <v>0</v>
      </c>
    </row>
    <row r="219" ht="15.0" customHeight="1">
      <c r="A219" s="14"/>
      <c r="B219" s="14"/>
      <c r="C219" s="328" t="s">
        <v>441</v>
      </c>
      <c r="D219" s="329" t="str">
        <f>'Перечень'!R212</f>
        <v/>
      </c>
      <c r="E219" s="218" t="s">
        <v>373</v>
      </c>
      <c r="F219" s="219" t="str">
        <f>'Перечень'!T212</f>
        <v/>
      </c>
      <c r="G219" s="330"/>
      <c r="H219" s="337">
        <f t="shared" si="85"/>
        <v>0</v>
      </c>
      <c r="I219" s="328" t="s">
        <v>447</v>
      </c>
      <c r="J219" s="339" t="str">
        <f>'Перечень'!V212</f>
        <v/>
      </c>
      <c r="K219" s="340"/>
      <c r="L219" s="341">
        <f t="shared" si="86"/>
        <v>0</v>
      </c>
      <c r="M219" s="225" t="str">
        <f>'Перечень'!W212</f>
        <v/>
      </c>
      <c r="N219" s="336"/>
      <c r="O219" s="337">
        <f t="shared" si="87"/>
        <v>0</v>
      </c>
    </row>
    <row r="220" ht="13.5" customHeight="1">
      <c r="A220" s="327" t="s">
        <v>575</v>
      </c>
      <c r="B220" s="247" t="s">
        <v>576</v>
      </c>
      <c r="C220" s="328" t="s">
        <v>441</v>
      </c>
      <c r="D220" s="329" t="str">
        <f>'Перечень'!R213</f>
        <v/>
      </c>
      <c r="E220" s="218" t="s">
        <v>372</v>
      </c>
      <c r="F220" s="219" t="str">
        <f>'Перечень'!T213</f>
        <v/>
      </c>
      <c r="G220" s="330"/>
      <c r="H220" s="337">
        <f t="shared" si="85"/>
        <v>0</v>
      </c>
      <c r="I220" s="328" t="s">
        <v>447</v>
      </c>
      <c r="J220" s="339" t="str">
        <f>'Перечень'!V213</f>
        <v/>
      </c>
      <c r="K220" s="340"/>
      <c r="L220" s="341">
        <f t="shared" si="86"/>
        <v>0</v>
      </c>
      <c r="M220" s="225" t="str">
        <f>'Перечень'!W213</f>
        <v/>
      </c>
      <c r="N220" s="336"/>
      <c r="O220" s="337">
        <f t="shared" si="87"/>
        <v>0</v>
      </c>
    </row>
    <row r="221" ht="15.0" customHeight="1">
      <c r="A221" s="14"/>
      <c r="B221" s="14"/>
      <c r="C221" s="328" t="s">
        <v>441</v>
      </c>
      <c r="D221" s="329" t="str">
        <f>'Перечень'!R214</f>
        <v/>
      </c>
      <c r="E221" s="218" t="s">
        <v>373</v>
      </c>
      <c r="F221" s="219" t="str">
        <f>'Перечень'!T214</f>
        <v/>
      </c>
      <c r="G221" s="330"/>
      <c r="H221" s="337">
        <f t="shared" si="85"/>
        <v>0</v>
      </c>
      <c r="I221" s="328" t="s">
        <v>447</v>
      </c>
      <c r="J221" s="339" t="str">
        <f>'Перечень'!V214</f>
        <v/>
      </c>
      <c r="K221" s="340"/>
      <c r="L221" s="341">
        <f t="shared" si="86"/>
        <v>0</v>
      </c>
      <c r="M221" s="225" t="str">
        <f>'Перечень'!W214</f>
        <v/>
      </c>
      <c r="N221" s="336"/>
      <c r="O221" s="337">
        <f t="shared" si="87"/>
        <v>0</v>
      </c>
    </row>
    <row r="222" ht="15.0" customHeight="1">
      <c r="A222" s="327" t="s">
        <v>577</v>
      </c>
      <c r="B222" s="247" t="s">
        <v>578</v>
      </c>
      <c r="C222" s="328" t="s">
        <v>441</v>
      </c>
      <c r="D222" s="329" t="str">
        <f>'Перечень'!R215</f>
        <v/>
      </c>
      <c r="E222" s="218" t="s">
        <v>372</v>
      </c>
      <c r="F222" s="219" t="str">
        <f>'Перечень'!T215</f>
        <v/>
      </c>
      <c r="G222" s="330"/>
      <c r="H222" s="337">
        <f t="shared" si="85"/>
        <v>0</v>
      </c>
      <c r="I222" s="328" t="s">
        <v>447</v>
      </c>
      <c r="J222" s="339" t="str">
        <f>'Перечень'!V215</f>
        <v/>
      </c>
      <c r="K222" s="340"/>
      <c r="L222" s="341">
        <f t="shared" si="86"/>
        <v>0</v>
      </c>
      <c r="M222" s="225" t="str">
        <f>'Перечень'!W215</f>
        <v/>
      </c>
      <c r="N222" s="336"/>
      <c r="O222" s="337">
        <f t="shared" si="87"/>
        <v>0</v>
      </c>
    </row>
    <row r="223" ht="16.5" customHeight="1">
      <c r="A223" s="14"/>
      <c r="B223" s="14"/>
      <c r="C223" s="328" t="s">
        <v>441</v>
      </c>
      <c r="D223" s="329" t="str">
        <f>'Перечень'!R216</f>
        <v/>
      </c>
      <c r="E223" s="218" t="s">
        <v>373</v>
      </c>
      <c r="F223" s="219" t="str">
        <f>'Перечень'!T216</f>
        <v/>
      </c>
      <c r="G223" s="330"/>
      <c r="H223" s="337">
        <f t="shared" si="85"/>
        <v>0</v>
      </c>
      <c r="I223" s="328" t="s">
        <v>447</v>
      </c>
      <c r="J223" s="339" t="str">
        <f>'Перечень'!V216</f>
        <v/>
      </c>
      <c r="K223" s="340"/>
      <c r="L223" s="341">
        <f t="shared" si="86"/>
        <v>0</v>
      </c>
      <c r="M223" s="225" t="str">
        <f>'Перечень'!W216</f>
        <v/>
      </c>
      <c r="N223" s="336"/>
      <c r="O223" s="337">
        <f t="shared" si="87"/>
        <v>0</v>
      </c>
    </row>
    <row r="224" ht="13.5" customHeight="1">
      <c r="A224" s="327" t="s">
        <v>579</v>
      </c>
      <c r="B224" s="247" t="s">
        <v>428</v>
      </c>
      <c r="C224" s="328" t="s">
        <v>441</v>
      </c>
      <c r="D224" s="329" t="str">
        <f>'Перечень'!R217</f>
        <v/>
      </c>
      <c r="E224" s="218" t="s">
        <v>372</v>
      </c>
      <c r="F224" s="219" t="str">
        <f>'Перечень'!T217</f>
        <v/>
      </c>
      <c r="G224" s="330"/>
      <c r="H224" s="337">
        <f t="shared" si="85"/>
        <v>0</v>
      </c>
      <c r="I224" s="328" t="s">
        <v>447</v>
      </c>
      <c r="J224" s="339" t="str">
        <f>'Перечень'!V217</f>
        <v/>
      </c>
      <c r="K224" s="340"/>
      <c r="L224" s="341">
        <f t="shared" si="86"/>
        <v>0</v>
      </c>
      <c r="M224" s="225" t="str">
        <f>'Перечень'!W217</f>
        <v/>
      </c>
      <c r="N224" s="336"/>
      <c r="O224" s="337">
        <f t="shared" si="87"/>
        <v>0</v>
      </c>
    </row>
    <row r="225" ht="16.5" customHeight="1">
      <c r="A225" s="14"/>
      <c r="B225" s="14"/>
      <c r="C225" s="328" t="s">
        <v>441</v>
      </c>
      <c r="D225" s="329" t="str">
        <f>'Перечень'!R218</f>
        <v/>
      </c>
      <c r="E225" s="218" t="s">
        <v>373</v>
      </c>
      <c r="F225" s="219" t="str">
        <f>'Перечень'!T218</f>
        <v/>
      </c>
      <c r="G225" s="330"/>
      <c r="H225" s="337">
        <f t="shared" si="85"/>
        <v>0</v>
      </c>
      <c r="I225" s="328" t="s">
        <v>447</v>
      </c>
      <c r="J225" s="339" t="str">
        <f>'Перечень'!V218</f>
        <v/>
      </c>
      <c r="K225" s="340"/>
      <c r="L225" s="341">
        <f t="shared" si="86"/>
        <v>0</v>
      </c>
      <c r="M225" s="225" t="str">
        <f>'Перечень'!W218</f>
        <v/>
      </c>
      <c r="N225" s="336"/>
      <c r="O225" s="337">
        <f t="shared" si="87"/>
        <v>0</v>
      </c>
    </row>
    <row r="226" ht="13.5" customHeight="1">
      <c r="A226" s="327" t="s">
        <v>580</v>
      </c>
      <c r="B226" s="247" t="s">
        <v>428</v>
      </c>
      <c r="C226" s="328" t="s">
        <v>441</v>
      </c>
      <c r="D226" s="329" t="str">
        <f>'Перечень'!R219</f>
        <v/>
      </c>
      <c r="E226" s="218" t="s">
        <v>372</v>
      </c>
      <c r="F226" s="219" t="str">
        <f>'Перечень'!T219</f>
        <v/>
      </c>
      <c r="G226" s="330"/>
      <c r="H226" s="337">
        <f t="shared" si="85"/>
        <v>0</v>
      </c>
      <c r="I226" s="328" t="s">
        <v>447</v>
      </c>
      <c r="J226" s="339" t="str">
        <f>'Перечень'!V219</f>
        <v/>
      </c>
      <c r="K226" s="340"/>
      <c r="L226" s="341">
        <f t="shared" si="86"/>
        <v>0</v>
      </c>
      <c r="M226" s="225" t="str">
        <f>'Перечень'!W219</f>
        <v/>
      </c>
      <c r="N226" s="336"/>
      <c r="O226" s="337">
        <f t="shared" si="87"/>
        <v>0</v>
      </c>
    </row>
    <row r="227" ht="15.75" customHeight="1">
      <c r="A227" s="14"/>
      <c r="B227" s="14"/>
      <c r="C227" s="328" t="s">
        <v>441</v>
      </c>
      <c r="D227" s="329" t="str">
        <f>'Перечень'!R220</f>
        <v/>
      </c>
      <c r="E227" s="218" t="s">
        <v>373</v>
      </c>
      <c r="F227" s="219" t="str">
        <f>'Перечень'!T220</f>
        <v/>
      </c>
      <c r="G227" s="330"/>
      <c r="H227" s="337">
        <f t="shared" si="85"/>
        <v>0</v>
      </c>
      <c r="I227" s="328" t="s">
        <v>447</v>
      </c>
      <c r="J227" s="339" t="str">
        <f>'Перечень'!V220</f>
        <v/>
      </c>
      <c r="K227" s="340"/>
      <c r="L227" s="341">
        <f t="shared" si="86"/>
        <v>0</v>
      </c>
      <c r="M227" s="225" t="str">
        <f>'Перечень'!W220</f>
        <v/>
      </c>
      <c r="N227" s="336"/>
      <c r="O227" s="337">
        <f t="shared" si="87"/>
        <v>0</v>
      </c>
    </row>
    <row r="228" ht="12.75" customHeight="1">
      <c r="A228" s="314" t="s">
        <v>581</v>
      </c>
      <c r="B228" s="147"/>
      <c r="C228" s="316"/>
      <c r="D228" s="346"/>
      <c r="E228" s="296" t="s">
        <v>372</v>
      </c>
      <c r="F228" s="297">
        <f t="shared" ref="F228:G228" si="88">F212+F214+F216+F218+F220+F222+F224+F226</f>
        <v>0</v>
      </c>
      <c r="G228" s="297">
        <f t="shared" si="88"/>
        <v>0</v>
      </c>
      <c r="H228" s="297">
        <f t="shared" si="85"/>
        <v>0</v>
      </c>
      <c r="I228" s="296" t="s">
        <v>434</v>
      </c>
      <c r="J228" s="441">
        <f t="shared" ref="J228:K228" si="89">J212+J214+J216+J218+J220+J222+J224+J226</f>
        <v>0</v>
      </c>
      <c r="K228" s="441">
        <f t="shared" si="89"/>
        <v>0</v>
      </c>
      <c r="L228" s="441">
        <f t="shared" si="86"/>
        <v>0</v>
      </c>
      <c r="M228" s="297">
        <f t="shared" ref="M228:N228" si="90">M212+M214+M216+M218+M220+M222+M224+M226</f>
        <v>0</v>
      </c>
      <c r="N228" s="297">
        <f t="shared" si="90"/>
        <v>0</v>
      </c>
      <c r="O228" s="297">
        <f t="shared" si="87"/>
        <v>0</v>
      </c>
    </row>
    <row r="229" ht="12.75" customHeight="1">
      <c r="A229" s="293"/>
      <c r="B229" s="294"/>
      <c r="C229" s="288"/>
      <c r="D229" s="346"/>
      <c r="E229" s="296" t="s">
        <v>373</v>
      </c>
      <c r="F229" s="297">
        <f t="shared" ref="F229:G229" si="91">F213+F215+F217+F219+F221+F223+F225+F227</f>
        <v>0</v>
      </c>
      <c r="G229" s="297">
        <f t="shared" si="91"/>
        <v>0</v>
      </c>
      <c r="H229" s="297">
        <f t="shared" si="85"/>
        <v>0</v>
      </c>
      <c r="I229" s="290"/>
      <c r="J229" s="441">
        <f t="shared" ref="J229:K229" si="92">J213+J215+J217+J219+J221+J223+J225+J227</f>
        <v>0</v>
      </c>
      <c r="K229" s="441">
        <f t="shared" si="92"/>
        <v>0</v>
      </c>
      <c r="L229" s="441">
        <f t="shared" si="86"/>
        <v>0</v>
      </c>
      <c r="M229" s="297">
        <f t="shared" ref="M229:N229" si="93">M213+M215+M217+M219+M221+M223+M225+M227</f>
        <v>0</v>
      </c>
      <c r="N229" s="297">
        <f t="shared" si="93"/>
        <v>0</v>
      </c>
      <c r="O229" s="297">
        <f t="shared" si="87"/>
        <v>0</v>
      </c>
    </row>
    <row r="230" ht="12.75" customHeight="1">
      <c r="A230" s="152"/>
      <c r="B230" s="153"/>
      <c r="C230" s="288"/>
      <c r="D230" s="345"/>
      <c r="E230" s="290" t="s">
        <v>437</v>
      </c>
      <c r="F230" s="291">
        <f t="shared" ref="F230:G230" si="94">F228+F229</f>
        <v>0</v>
      </c>
      <c r="G230" s="291">
        <f t="shared" si="94"/>
        <v>0</v>
      </c>
      <c r="H230" s="291">
        <f t="shared" si="85"/>
        <v>0</v>
      </c>
      <c r="I230" s="290"/>
      <c r="J230" s="442">
        <f t="shared" ref="J230:K230" si="95">J228+J229</f>
        <v>0</v>
      </c>
      <c r="K230" s="442">
        <f t="shared" si="95"/>
        <v>0</v>
      </c>
      <c r="L230" s="442">
        <f t="shared" si="86"/>
        <v>0</v>
      </c>
      <c r="M230" s="291">
        <f t="shared" ref="M230:N230" si="96">M228+M229</f>
        <v>0</v>
      </c>
      <c r="N230" s="291">
        <f t="shared" si="96"/>
        <v>0</v>
      </c>
      <c r="O230" s="291">
        <f t="shared" si="87"/>
        <v>0</v>
      </c>
    </row>
    <row r="231" ht="36.0" customHeight="1">
      <c r="A231" s="208">
        <v>5.0</v>
      </c>
      <c r="B231" s="208" t="s">
        <v>582</v>
      </c>
      <c r="C231" s="320"/>
      <c r="D231" s="321"/>
      <c r="E231" s="210"/>
      <c r="F231" s="323"/>
      <c r="G231" s="323"/>
      <c r="H231" s="324"/>
      <c r="I231" s="321"/>
      <c r="J231" s="325"/>
      <c r="K231" s="325"/>
      <c r="L231" s="325"/>
      <c r="M231" s="326"/>
      <c r="N231" s="326"/>
      <c r="O231" s="326"/>
    </row>
    <row r="232" ht="14.25" customHeight="1">
      <c r="A232" s="327" t="s">
        <v>583</v>
      </c>
      <c r="B232" s="247" t="s">
        <v>584</v>
      </c>
      <c r="C232" s="328" t="s">
        <v>441</v>
      </c>
      <c r="D232" s="329" t="str">
        <f>'Перечень'!R225</f>
        <v/>
      </c>
      <c r="E232" s="218" t="s">
        <v>372</v>
      </c>
      <c r="F232" s="219" t="str">
        <f>'Перечень'!T225</f>
        <v/>
      </c>
      <c r="G232" s="330"/>
      <c r="H232" s="337">
        <f t="shared" ref="H232:H252" si="97">G232-F232</f>
        <v>0</v>
      </c>
      <c r="I232" s="342" t="s">
        <v>454</v>
      </c>
      <c r="J232" s="339" t="str">
        <f>'Перечень'!V225</f>
        <v/>
      </c>
      <c r="K232" s="340"/>
      <c r="L232" s="341">
        <f t="shared" ref="L232:L252" si="98">K232-J232</f>
        <v>0</v>
      </c>
      <c r="M232" s="225" t="str">
        <f>'Перечень'!W225</f>
        <v/>
      </c>
      <c r="N232" s="336"/>
      <c r="O232" s="337">
        <f t="shared" ref="O232:O252" si="99">N232-M232</f>
        <v>0</v>
      </c>
    </row>
    <row r="233" ht="15.0" customHeight="1">
      <c r="A233" s="14"/>
      <c r="B233" s="14"/>
      <c r="C233" s="328" t="s">
        <v>441</v>
      </c>
      <c r="D233" s="329" t="str">
        <f>'Перечень'!R226</f>
        <v/>
      </c>
      <c r="E233" s="218" t="s">
        <v>373</v>
      </c>
      <c r="F233" s="219" t="str">
        <f>'Перечень'!T226</f>
        <v/>
      </c>
      <c r="G233" s="330"/>
      <c r="H233" s="337">
        <f t="shared" si="97"/>
        <v>0</v>
      </c>
      <c r="I233" s="342" t="s">
        <v>454</v>
      </c>
      <c r="J233" s="339" t="str">
        <f>'Перечень'!V226</f>
        <v/>
      </c>
      <c r="K233" s="340"/>
      <c r="L233" s="341">
        <f t="shared" si="98"/>
        <v>0</v>
      </c>
      <c r="M233" s="225" t="str">
        <f>'Перечень'!W226</f>
        <v/>
      </c>
      <c r="N233" s="336"/>
      <c r="O233" s="337">
        <f t="shared" si="99"/>
        <v>0</v>
      </c>
    </row>
    <row r="234" ht="15.0" customHeight="1">
      <c r="A234" s="327" t="s">
        <v>585</v>
      </c>
      <c r="B234" s="247" t="s">
        <v>586</v>
      </c>
      <c r="C234" s="328" t="s">
        <v>441</v>
      </c>
      <c r="D234" s="329" t="str">
        <f>'Перечень'!R227</f>
        <v/>
      </c>
      <c r="E234" s="218" t="s">
        <v>372</v>
      </c>
      <c r="F234" s="219" t="str">
        <f>'Перечень'!T227</f>
        <v/>
      </c>
      <c r="G234" s="330"/>
      <c r="H234" s="337">
        <f t="shared" si="97"/>
        <v>0</v>
      </c>
      <c r="I234" s="342" t="s">
        <v>454</v>
      </c>
      <c r="J234" s="339" t="str">
        <f>'Перечень'!V227</f>
        <v/>
      </c>
      <c r="K234" s="340"/>
      <c r="L234" s="341">
        <f t="shared" si="98"/>
        <v>0</v>
      </c>
      <c r="M234" s="225" t="str">
        <f>'Перечень'!W227</f>
        <v/>
      </c>
      <c r="N234" s="336"/>
      <c r="O234" s="337">
        <f t="shared" si="99"/>
        <v>0</v>
      </c>
    </row>
    <row r="235" ht="16.5" customHeight="1">
      <c r="A235" s="14"/>
      <c r="B235" s="14"/>
      <c r="C235" s="328" t="s">
        <v>441</v>
      </c>
      <c r="D235" s="329" t="str">
        <f>'Перечень'!R228</f>
        <v/>
      </c>
      <c r="E235" s="218" t="s">
        <v>373</v>
      </c>
      <c r="F235" s="219" t="str">
        <f>'Перечень'!T228</f>
        <v/>
      </c>
      <c r="G235" s="330"/>
      <c r="H235" s="337">
        <f t="shared" si="97"/>
        <v>0</v>
      </c>
      <c r="I235" s="342" t="s">
        <v>454</v>
      </c>
      <c r="J235" s="339" t="str">
        <f>'Перечень'!V228</f>
        <v/>
      </c>
      <c r="K235" s="340"/>
      <c r="L235" s="341">
        <f t="shared" si="98"/>
        <v>0</v>
      </c>
      <c r="M235" s="225" t="str">
        <f>'Перечень'!W228</f>
        <v/>
      </c>
      <c r="N235" s="336"/>
      <c r="O235" s="337">
        <f t="shared" si="99"/>
        <v>0</v>
      </c>
    </row>
    <row r="236" ht="14.25" customHeight="1">
      <c r="A236" s="327" t="s">
        <v>587</v>
      </c>
      <c r="B236" s="247" t="s">
        <v>588</v>
      </c>
      <c r="C236" s="328" t="s">
        <v>441</v>
      </c>
      <c r="D236" s="329" t="str">
        <f>'Перечень'!R229</f>
        <v/>
      </c>
      <c r="E236" s="218" t="s">
        <v>372</v>
      </c>
      <c r="F236" s="219" t="str">
        <f>'Перечень'!T229</f>
        <v/>
      </c>
      <c r="G236" s="330"/>
      <c r="H236" s="337">
        <f t="shared" si="97"/>
        <v>0</v>
      </c>
      <c r="I236" s="342" t="s">
        <v>454</v>
      </c>
      <c r="J236" s="339" t="str">
        <f>'Перечень'!V229</f>
        <v/>
      </c>
      <c r="K236" s="340"/>
      <c r="L236" s="341">
        <f t="shared" si="98"/>
        <v>0</v>
      </c>
      <c r="M236" s="225" t="str">
        <f>'Перечень'!W229</f>
        <v/>
      </c>
      <c r="N236" s="336"/>
      <c r="O236" s="337">
        <f t="shared" si="99"/>
        <v>0</v>
      </c>
    </row>
    <row r="237" ht="16.5" customHeight="1">
      <c r="A237" s="14"/>
      <c r="B237" s="14"/>
      <c r="C237" s="328" t="s">
        <v>441</v>
      </c>
      <c r="D237" s="329" t="str">
        <f>'Перечень'!R230</f>
        <v/>
      </c>
      <c r="E237" s="218" t="s">
        <v>373</v>
      </c>
      <c r="F237" s="219" t="str">
        <f>'Перечень'!T230</f>
        <v/>
      </c>
      <c r="G237" s="330"/>
      <c r="H237" s="337">
        <f t="shared" si="97"/>
        <v>0</v>
      </c>
      <c r="I237" s="342" t="s">
        <v>454</v>
      </c>
      <c r="J237" s="339" t="str">
        <f>'Перечень'!V230</f>
        <v/>
      </c>
      <c r="K237" s="340"/>
      <c r="L237" s="341">
        <f t="shared" si="98"/>
        <v>0</v>
      </c>
      <c r="M237" s="225" t="str">
        <f>'Перечень'!W230</f>
        <v/>
      </c>
      <c r="N237" s="336"/>
      <c r="O237" s="337">
        <f t="shared" si="99"/>
        <v>0</v>
      </c>
    </row>
    <row r="238" ht="14.25" customHeight="1">
      <c r="A238" s="327" t="s">
        <v>587</v>
      </c>
      <c r="B238" s="247" t="s">
        <v>589</v>
      </c>
      <c r="C238" s="328" t="s">
        <v>441</v>
      </c>
      <c r="D238" s="329" t="str">
        <f>'Перечень'!R231</f>
        <v/>
      </c>
      <c r="E238" s="218" t="s">
        <v>372</v>
      </c>
      <c r="F238" s="219" t="str">
        <f>'Перечень'!T231</f>
        <v/>
      </c>
      <c r="G238" s="330"/>
      <c r="H238" s="337">
        <f t="shared" si="97"/>
        <v>0</v>
      </c>
      <c r="I238" s="342" t="s">
        <v>454</v>
      </c>
      <c r="J238" s="339" t="str">
        <f>'Перечень'!V231</f>
        <v/>
      </c>
      <c r="K238" s="340"/>
      <c r="L238" s="341">
        <f t="shared" si="98"/>
        <v>0</v>
      </c>
      <c r="M238" s="225" t="str">
        <f>'Перечень'!W231</f>
        <v/>
      </c>
      <c r="N238" s="336"/>
      <c r="O238" s="337">
        <f t="shared" si="99"/>
        <v>0</v>
      </c>
    </row>
    <row r="239" ht="16.5" customHeight="1">
      <c r="A239" s="14"/>
      <c r="B239" s="14"/>
      <c r="C239" s="328" t="s">
        <v>441</v>
      </c>
      <c r="D239" s="329" t="str">
        <f>'Перечень'!R232</f>
        <v/>
      </c>
      <c r="E239" s="218" t="s">
        <v>373</v>
      </c>
      <c r="F239" s="219" t="str">
        <f>'Перечень'!T232</f>
        <v/>
      </c>
      <c r="G239" s="330"/>
      <c r="H239" s="337">
        <f t="shared" si="97"/>
        <v>0</v>
      </c>
      <c r="I239" s="342" t="s">
        <v>454</v>
      </c>
      <c r="J239" s="339" t="str">
        <f>'Перечень'!V232</f>
        <v/>
      </c>
      <c r="K239" s="340"/>
      <c r="L239" s="341">
        <f t="shared" si="98"/>
        <v>0</v>
      </c>
      <c r="M239" s="225" t="str">
        <f>'Перечень'!W232</f>
        <v/>
      </c>
      <c r="N239" s="336"/>
      <c r="O239" s="337">
        <f t="shared" si="99"/>
        <v>0</v>
      </c>
    </row>
    <row r="240" ht="14.25" customHeight="1">
      <c r="A240" s="327" t="s">
        <v>590</v>
      </c>
      <c r="B240" s="247" t="s">
        <v>591</v>
      </c>
      <c r="C240" s="328" t="s">
        <v>441</v>
      </c>
      <c r="D240" s="329" t="str">
        <f>'Перечень'!R233</f>
        <v/>
      </c>
      <c r="E240" s="218" t="s">
        <v>372</v>
      </c>
      <c r="F240" s="219" t="str">
        <f>'Перечень'!T233</f>
        <v/>
      </c>
      <c r="G240" s="330"/>
      <c r="H240" s="337">
        <f t="shared" si="97"/>
        <v>0</v>
      </c>
      <c r="I240" s="342" t="s">
        <v>454</v>
      </c>
      <c r="J240" s="339" t="str">
        <f>'Перечень'!V233</f>
        <v/>
      </c>
      <c r="K240" s="340"/>
      <c r="L240" s="341">
        <f t="shared" si="98"/>
        <v>0</v>
      </c>
      <c r="M240" s="225" t="str">
        <f>'Перечень'!W233</f>
        <v/>
      </c>
      <c r="N240" s="336"/>
      <c r="O240" s="337">
        <f t="shared" si="99"/>
        <v>0</v>
      </c>
    </row>
    <row r="241" ht="15.75" customHeight="1">
      <c r="A241" s="14"/>
      <c r="B241" s="14"/>
      <c r="C241" s="328" t="s">
        <v>441</v>
      </c>
      <c r="D241" s="329" t="str">
        <f>'Перечень'!R234</f>
        <v/>
      </c>
      <c r="E241" s="218" t="s">
        <v>373</v>
      </c>
      <c r="F241" s="219" t="str">
        <f>'Перечень'!T234</f>
        <v/>
      </c>
      <c r="G241" s="330"/>
      <c r="H241" s="337">
        <f t="shared" si="97"/>
        <v>0</v>
      </c>
      <c r="I241" s="342" t="s">
        <v>454</v>
      </c>
      <c r="J241" s="339" t="str">
        <f>'Перечень'!V234</f>
        <v/>
      </c>
      <c r="K241" s="340"/>
      <c r="L241" s="341">
        <f t="shared" si="98"/>
        <v>0</v>
      </c>
      <c r="M241" s="225" t="str">
        <f>'Перечень'!W234</f>
        <v/>
      </c>
      <c r="N241" s="336"/>
      <c r="O241" s="337">
        <f t="shared" si="99"/>
        <v>0</v>
      </c>
    </row>
    <row r="242" ht="12.0" customHeight="1">
      <c r="A242" s="327" t="s">
        <v>592</v>
      </c>
      <c r="B242" s="247" t="s">
        <v>593</v>
      </c>
      <c r="C242" s="328" t="s">
        <v>441</v>
      </c>
      <c r="D242" s="329" t="str">
        <f>'Перечень'!R235</f>
        <v/>
      </c>
      <c r="E242" s="218" t="s">
        <v>372</v>
      </c>
      <c r="F242" s="219" t="str">
        <f>'Перечень'!T235</f>
        <v/>
      </c>
      <c r="G242" s="330"/>
      <c r="H242" s="337">
        <f t="shared" si="97"/>
        <v>0</v>
      </c>
      <c r="I242" s="342" t="s">
        <v>454</v>
      </c>
      <c r="J242" s="339" t="str">
        <f>'Перечень'!V235</f>
        <v/>
      </c>
      <c r="K242" s="340"/>
      <c r="L242" s="341">
        <f t="shared" si="98"/>
        <v>0</v>
      </c>
      <c r="M242" s="225" t="str">
        <f>'Перечень'!W235</f>
        <v/>
      </c>
      <c r="N242" s="336"/>
      <c r="O242" s="337">
        <f t="shared" si="99"/>
        <v>0</v>
      </c>
    </row>
    <row r="243" ht="15.75" customHeight="1">
      <c r="A243" s="14"/>
      <c r="B243" s="14"/>
      <c r="C243" s="328" t="s">
        <v>441</v>
      </c>
      <c r="D243" s="329" t="str">
        <f>'Перечень'!R236</f>
        <v/>
      </c>
      <c r="E243" s="218" t="s">
        <v>373</v>
      </c>
      <c r="F243" s="219" t="str">
        <f>'Перечень'!T236</f>
        <v/>
      </c>
      <c r="G243" s="330"/>
      <c r="H243" s="337">
        <f t="shared" si="97"/>
        <v>0</v>
      </c>
      <c r="I243" s="342" t="s">
        <v>454</v>
      </c>
      <c r="J243" s="339" t="str">
        <f>'Перечень'!V236</f>
        <v/>
      </c>
      <c r="K243" s="340"/>
      <c r="L243" s="341">
        <f t="shared" si="98"/>
        <v>0</v>
      </c>
      <c r="M243" s="225" t="str">
        <f>'Перечень'!W236</f>
        <v/>
      </c>
      <c r="N243" s="336"/>
      <c r="O243" s="337">
        <f t="shared" si="99"/>
        <v>0</v>
      </c>
    </row>
    <row r="244" ht="15.0" customHeight="1">
      <c r="A244" s="327" t="s">
        <v>594</v>
      </c>
      <c r="B244" s="247" t="s">
        <v>595</v>
      </c>
      <c r="C244" s="328" t="s">
        <v>441</v>
      </c>
      <c r="D244" s="329" t="str">
        <f>'Перечень'!R237</f>
        <v/>
      </c>
      <c r="E244" s="218" t="s">
        <v>372</v>
      </c>
      <c r="F244" s="219" t="str">
        <f>'Перечень'!T237</f>
        <v/>
      </c>
      <c r="G244" s="330"/>
      <c r="H244" s="337">
        <f t="shared" si="97"/>
        <v>0</v>
      </c>
      <c r="I244" s="342" t="s">
        <v>454</v>
      </c>
      <c r="J244" s="339" t="str">
        <f>'Перечень'!V237</f>
        <v/>
      </c>
      <c r="K244" s="340"/>
      <c r="L244" s="341">
        <f t="shared" si="98"/>
        <v>0</v>
      </c>
      <c r="M244" s="225" t="str">
        <f>'Перечень'!W237</f>
        <v/>
      </c>
      <c r="N244" s="336"/>
      <c r="O244" s="337">
        <f t="shared" si="99"/>
        <v>0</v>
      </c>
    </row>
    <row r="245" ht="14.25" customHeight="1">
      <c r="A245" s="14"/>
      <c r="B245" s="14"/>
      <c r="C245" s="328" t="s">
        <v>441</v>
      </c>
      <c r="D245" s="329" t="str">
        <f>'Перечень'!R238</f>
        <v/>
      </c>
      <c r="E245" s="218" t="s">
        <v>373</v>
      </c>
      <c r="F245" s="219" t="str">
        <f>'Перечень'!T238</f>
        <v/>
      </c>
      <c r="G245" s="330"/>
      <c r="H245" s="337">
        <f t="shared" si="97"/>
        <v>0</v>
      </c>
      <c r="I245" s="342" t="s">
        <v>454</v>
      </c>
      <c r="J245" s="339" t="str">
        <f>'Перечень'!V238</f>
        <v/>
      </c>
      <c r="K245" s="340"/>
      <c r="L245" s="341">
        <f t="shared" si="98"/>
        <v>0</v>
      </c>
      <c r="M245" s="225" t="str">
        <f>'Перечень'!W238</f>
        <v/>
      </c>
      <c r="N245" s="336"/>
      <c r="O245" s="337">
        <f t="shared" si="99"/>
        <v>0</v>
      </c>
    </row>
    <row r="246" ht="12.0" customHeight="1">
      <c r="A246" s="327" t="s">
        <v>596</v>
      </c>
      <c r="B246" s="247" t="s">
        <v>428</v>
      </c>
      <c r="C246" s="328" t="s">
        <v>441</v>
      </c>
      <c r="D246" s="329" t="str">
        <f>'Перечень'!R239</f>
        <v/>
      </c>
      <c r="E246" s="218" t="s">
        <v>372</v>
      </c>
      <c r="F246" s="219" t="str">
        <f>'Перечень'!T239</f>
        <v/>
      </c>
      <c r="G246" s="330"/>
      <c r="H246" s="337">
        <f t="shared" si="97"/>
        <v>0</v>
      </c>
      <c r="I246" s="342"/>
      <c r="J246" s="347" t="str">
        <f>'Перечень'!V239</f>
        <v/>
      </c>
      <c r="K246" s="348"/>
      <c r="L246" s="349">
        <f t="shared" si="98"/>
        <v>0</v>
      </c>
      <c r="M246" s="225" t="str">
        <f>'Перечень'!W239</f>
        <v/>
      </c>
      <c r="N246" s="336"/>
      <c r="O246" s="337">
        <f t="shared" si="99"/>
        <v>0</v>
      </c>
    </row>
    <row r="247" ht="16.5" customHeight="1">
      <c r="A247" s="14"/>
      <c r="B247" s="14"/>
      <c r="C247" s="328" t="s">
        <v>441</v>
      </c>
      <c r="D247" s="329" t="str">
        <f>'Перечень'!R240</f>
        <v/>
      </c>
      <c r="E247" s="218" t="s">
        <v>373</v>
      </c>
      <c r="F247" s="219" t="str">
        <f>'Перечень'!T240</f>
        <v/>
      </c>
      <c r="G247" s="330"/>
      <c r="H247" s="337">
        <f t="shared" si="97"/>
        <v>0</v>
      </c>
      <c r="I247" s="342"/>
      <c r="J247" s="347" t="str">
        <f>'Перечень'!V240</f>
        <v/>
      </c>
      <c r="K247" s="348"/>
      <c r="L247" s="349">
        <f t="shared" si="98"/>
        <v>0</v>
      </c>
      <c r="M247" s="225" t="str">
        <f>'Перечень'!W240</f>
        <v/>
      </c>
      <c r="N247" s="336"/>
      <c r="O247" s="337">
        <f t="shared" si="99"/>
        <v>0</v>
      </c>
    </row>
    <row r="248" ht="13.5" customHeight="1">
      <c r="A248" s="327" t="s">
        <v>597</v>
      </c>
      <c r="B248" s="247" t="s">
        <v>428</v>
      </c>
      <c r="C248" s="328" t="s">
        <v>441</v>
      </c>
      <c r="D248" s="329" t="str">
        <f>'Перечень'!R241</f>
        <v/>
      </c>
      <c r="E248" s="218" t="s">
        <v>372</v>
      </c>
      <c r="F248" s="219" t="str">
        <f>'Перечень'!T241</f>
        <v/>
      </c>
      <c r="G248" s="330"/>
      <c r="H248" s="337">
        <f t="shared" si="97"/>
        <v>0</v>
      </c>
      <c r="I248" s="342"/>
      <c r="J248" s="347" t="str">
        <f>'Перечень'!V241</f>
        <v/>
      </c>
      <c r="K248" s="348"/>
      <c r="L248" s="349">
        <f t="shared" si="98"/>
        <v>0</v>
      </c>
      <c r="M248" s="225" t="str">
        <f>'Перечень'!W241</f>
        <v/>
      </c>
      <c r="N248" s="336"/>
      <c r="O248" s="337">
        <f t="shared" si="99"/>
        <v>0</v>
      </c>
    </row>
    <row r="249" ht="12.75" customHeight="1">
      <c r="A249" s="14"/>
      <c r="B249" s="14"/>
      <c r="C249" s="328" t="s">
        <v>441</v>
      </c>
      <c r="D249" s="329" t="str">
        <f>'Перечень'!R242</f>
        <v/>
      </c>
      <c r="E249" s="218" t="s">
        <v>373</v>
      </c>
      <c r="F249" s="219" t="str">
        <f>'Перечень'!T242</f>
        <v/>
      </c>
      <c r="G249" s="330"/>
      <c r="H249" s="337">
        <f t="shared" si="97"/>
        <v>0</v>
      </c>
      <c r="I249" s="342"/>
      <c r="J249" s="347" t="str">
        <f>'Перечень'!V242</f>
        <v/>
      </c>
      <c r="K249" s="348"/>
      <c r="L249" s="349">
        <f t="shared" si="98"/>
        <v>0</v>
      </c>
      <c r="M249" s="225" t="str">
        <f>'Перечень'!W242</f>
        <v/>
      </c>
      <c r="N249" s="336"/>
      <c r="O249" s="337">
        <f t="shared" si="99"/>
        <v>0</v>
      </c>
    </row>
    <row r="250" ht="12.0" customHeight="1">
      <c r="A250" s="314" t="s">
        <v>598</v>
      </c>
      <c r="B250" s="147"/>
      <c r="C250" s="316"/>
      <c r="D250" s="346"/>
      <c r="E250" s="296" t="s">
        <v>372</v>
      </c>
      <c r="F250" s="297">
        <f t="shared" ref="F250:G250" si="100">F232+F234+F236+F238+F240+F242+F244+F246+F248</f>
        <v>0</v>
      </c>
      <c r="G250" s="297">
        <f t="shared" si="100"/>
        <v>0</v>
      </c>
      <c r="H250" s="297">
        <f t="shared" si="97"/>
        <v>0</v>
      </c>
      <c r="I250" s="296" t="s">
        <v>434</v>
      </c>
      <c r="J250" s="441">
        <f t="shared" ref="J250:K250" si="101">J232+J234+J236+J238+J240+J242+J244+J246+J248</f>
        <v>0</v>
      </c>
      <c r="K250" s="441">
        <f t="shared" si="101"/>
        <v>0</v>
      </c>
      <c r="L250" s="441">
        <f t="shared" si="98"/>
        <v>0</v>
      </c>
      <c r="M250" s="297">
        <f t="shared" ref="M250:N250" si="102">M232+M234+M236+M238+M240+M242+M244+M246+M248</f>
        <v>0</v>
      </c>
      <c r="N250" s="297">
        <f t="shared" si="102"/>
        <v>0</v>
      </c>
      <c r="O250" s="297">
        <f t="shared" si="99"/>
        <v>0</v>
      </c>
    </row>
    <row r="251" ht="13.5" customHeight="1">
      <c r="A251" s="293"/>
      <c r="B251" s="294"/>
      <c r="C251" s="288"/>
      <c r="D251" s="346"/>
      <c r="E251" s="296" t="s">
        <v>373</v>
      </c>
      <c r="F251" s="297">
        <f t="shared" ref="F251:G251" si="103">F233+F235+F237+F239+F241+F243+F245+F247+F249</f>
        <v>0</v>
      </c>
      <c r="G251" s="297">
        <f t="shared" si="103"/>
        <v>0</v>
      </c>
      <c r="H251" s="297">
        <f t="shared" si="97"/>
        <v>0</v>
      </c>
      <c r="I251" s="290"/>
      <c r="J251" s="441">
        <f t="shared" ref="J251:K251" si="104">J233+J235+J237+J239+J241+J243+J245+J247+J249</f>
        <v>0</v>
      </c>
      <c r="K251" s="441">
        <f t="shared" si="104"/>
        <v>0</v>
      </c>
      <c r="L251" s="441">
        <f t="shared" si="98"/>
        <v>0</v>
      </c>
      <c r="M251" s="297">
        <f t="shared" ref="M251:N251" si="105">M233+M235+M237+M239+M241+M243+M245+M247+M249</f>
        <v>0</v>
      </c>
      <c r="N251" s="297">
        <f t="shared" si="105"/>
        <v>0</v>
      </c>
      <c r="O251" s="297">
        <f t="shared" si="99"/>
        <v>0</v>
      </c>
    </row>
    <row r="252" ht="12.75" customHeight="1">
      <c r="A252" s="152"/>
      <c r="B252" s="153"/>
      <c r="C252" s="288"/>
      <c r="D252" s="345"/>
      <c r="E252" s="290" t="s">
        <v>437</v>
      </c>
      <c r="F252" s="291">
        <f t="shared" ref="F252:G252" si="106">F250+F251</f>
        <v>0</v>
      </c>
      <c r="G252" s="291">
        <f t="shared" si="106"/>
        <v>0</v>
      </c>
      <c r="H252" s="291">
        <f t="shared" si="97"/>
        <v>0</v>
      </c>
      <c r="I252" s="290"/>
      <c r="J252" s="442">
        <f t="shared" ref="J252:K252" si="107">J250+J251</f>
        <v>0</v>
      </c>
      <c r="K252" s="442">
        <f t="shared" si="107"/>
        <v>0</v>
      </c>
      <c r="L252" s="442">
        <f t="shared" si="98"/>
        <v>0</v>
      </c>
      <c r="M252" s="291">
        <f t="shared" ref="M252:N252" si="108">M250+M251</f>
        <v>0</v>
      </c>
      <c r="N252" s="291">
        <f t="shared" si="108"/>
        <v>0</v>
      </c>
      <c r="O252" s="291">
        <f t="shared" si="99"/>
        <v>0</v>
      </c>
    </row>
    <row r="253" ht="24.0" customHeight="1">
      <c r="A253" s="208">
        <v>6.0</v>
      </c>
      <c r="B253" s="208" t="s">
        <v>599</v>
      </c>
      <c r="C253" s="320"/>
      <c r="D253" s="321"/>
      <c r="E253" s="210"/>
      <c r="F253" s="323"/>
      <c r="G253" s="323"/>
      <c r="H253" s="324"/>
      <c r="I253" s="321"/>
      <c r="J253" s="325"/>
      <c r="K253" s="325"/>
      <c r="L253" s="325"/>
      <c r="M253" s="326"/>
      <c r="N253" s="326"/>
      <c r="O253" s="326"/>
    </row>
    <row r="254" ht="34.5" customHeight="1">
      <c r="A254" s="327" t="s">
        <v>600</v>
      </c>
      <c r="B254" s="444" t="s">
        <v>601</v>
      </c>
      <c r="C254" s="328" t="s">
        <v>441</v>
      </c>
      <c r="D254" s="329" t="str">
        <f>'Перечень'!R247</f>
        <v/>
      </c>
      <c r="E254" s="218" t="s">
        <v>372</v>
      </c>
      <c r="F254" s="219" t="str">
        <f>'Перечень'!T247</f>
        <v/>
      </c>
      <c r="G254" s="330"/>
      <c r="H254" s="337">
        <f t="shared" ref="H254:H266" si="109">G254-F254</f>
        <v>0</v>
      </c>
      <c r="I254" s="328" t="s">
        <v>602</v>
      </c>
      <c r="J254" s="445" t="str">
        <f>'Перечень'!V247</f>
        <v/>
      </c>
      <c r="K254" s="336"/>
      <c r="L254" s="337">
        <f t="shared" ref="L254:L266" si="110">K254-J254</f>
        <v>0</v>
      </c>
      <c r="M254" s="225" t="str">
        <f>'Перечень'!W247</f>
        <v/>
      </c>
      <c r="N254" s="336"/>
      <c r="O254" s="337">
        <f t="shared" ref="O254:O266" si="111">N254-M254</f>
        <v>0</v>
      </c>
    </row>
    <row r="255" ht="59.25" customHeight="1">
      <c r="A255" s="14"/>
      <c r="B255" s="14"/>
      <c r="C255" s="328" t="s">
        <v>441</v>
      </c>
      <c r="D255" s="329" t="str">
        <f>'Перечень'!R248</f>
        <v/>
      </c>
      <c r="E255" s="218" t="s">
        <v>373</v>
      </c>
      <c r="F255" s="219" t="str">
        <f>'Перечень'!T248</f>
        <v/>
      </c>
      <c r="G255" s="330"/>
      <c r="H255" s="337">
        <f t="shared" si="109"/>
        <v>0</v>
      </c>
      <c r="I255" s="328" t="s">
        <v>602</v>
      </c>
      <c r="J255" s="445" t="str">
        <f>'Перечень'!V248</f>
        <v/>
      </c>
      <c r="K255" s="336"/>
      <c r="L255" s="337">
        <f t="shared" si="110"/>
        <v>0</v>
      </c>
      <c r="M255" s="225" t="str">
        <f>'Перечень'!W248</f>
        <v/>
      </c>
      <c r="N255" s="336"/>
      <c r="O255" s="337">
        <f t="shared" si="111"/>
        <v>0</v>
      </c>
    </row>
    <row r="256" ht="24.0" customHeight="1">
      <c r="A256" s="327" t="s">
        <v>603</v>
      </c>
      <c r="B256" s="444" t="s">
        <v>604</v>
      </c>
      <c r="C256" s="328" t="s">
        <v>441</v>
      </c>
      <c r="D256" s="329" t="str">
        <f>'Перечень'!R249</f>
        <v/>
      </c>
      <c r="E256" s="218" t="s">
        <v>372</v>
      </c>
      <c r="F256" s="219" t="str">
        <f>'Перечень'!T249</f>
        <v/>
      </c>
      <c r="G256" s="330"/>
      <c r="H256" s="337">
        <f t="shared" si="109"/>
        <v>0</v>
      </c>
      <c r="I256" s="328" t="s">
        <v>602</v>
      </c>
      <c r="J256" s="445" t="str">
        <f>'Перечень'!V249</f>
        <v/>
      </c>
      <c r="K256" s="336"/>
      <c r="L256" s="337">
        <f t="shared" si="110"/>
        <v>0</v>
      </c>
      <c r="M256" s="225" t="str">
        <f>'Перечень'!W249</f>
        <v/>
      </c>
      <c r="N256" s="336"/>
      <c r="O256" s="337">
        <f t="shared" si="111"/>
        <v>0</v>
      </c>
    </row>
    <row r="257" ht="36.0" customHeight="1">
      <c r="A257" s="14"/>
      <c r="B257" s="14"/>
      <c r="C257" s="328" t="s">
        <v>441</v>
      </c>
      <c r="D257" s="329" t="str">
        <f>'Перечень'!R250</f>
        <v/>
      </c>
      <c r="E257" s="218" t="s">
        <v>373</v>
      </c>
      <c r="F257" s="219" t="str">
        <f>'Перечень'!T250</f>
        <v/>
      </c>
      <c r="G257" s="330"/>
      <c r="H257" s="337">
        <f t="shared" si="109"/>
        <v>0</v>
      </c>
      <c r="I257" s="328" t="s">
        <v>602</v>
      </c>
      <c r="J257" s="445" t="str">
        <f>'Перечень'!V250</f>
        <v/>
      </c>
      <c r="K257" s="336"/>
      <c r="L257" s="337">
        <f t="shared" si="110"/>
        <v>0</v>
      </c>
      <c r="M257" s="225" t="str">
        <f>'Перечень'!W250</f>
        <v/>
      </c>
      <c r="N257" s="336"/>
      <c r="O257" s="337">
        <f t="shared" si="111"/>
        <v>0</v>
      </c>
    </row>
    <row r="258" ht="13.5" customHeight="1">
      <c r="A258" s="327" t="s">
        <v>605</v>
      </c>
      <c r="B258" s="247" t="s">
        <v>606</v>
      </c>
      <c r="C258" s="328" t="s">
        <v>441</v>
      </c>
      <c r="D258" s="329" t="str">
        <f>'Перечень'!R251</f>
        <v/>
      </c>
      <c r="E258" s="218" t="s">
        <v>372</v>
      </c>
      <c r="F258" s="219" t="str">
        <f>'Перечень'!T251</f>
        <v/>
      </c>
      <c r="G258" s="330"/>
      <c r="H258" s="337">
        <f t="shared" si="109"/>
        <v>0</v>
      </c>
      <c r="I258" s="328"/>
      <c r="J258" s="445" t="str">
        <f>'Перечень'!V251</f>
        <v/>
      </c>
      <c r="K258" s="336"/>
      <c r="L258" s="337">
        <f t="shared" si="110"/>
        <v>0</v>
      </c>
      <c r="M258" s="225" t="str">
        <f>'Перечень'!W251</f>
        <v/>
      </c>
      <c r="N258" s="336"/>
      <c r="O258" s="337">
        <f t="shared" si="111"/>
        <v>0</v>
      </c>
    </row>
    <row r="259" ht="14.25" customHeight="1">
      <c r="A259" s="14"/>
      <c r="B259" s="14"/>
      <c r="C259" s="328" t="s">
        <v>441</v>
      </c>
      <c r="D259" s="329" t="str">
        <f>'Перечень'!R252</f>
        <v/>
      </c>
      <c r="E259" s="218" t="s">
        <v>373</v>
      </c>
      <c r="F259" s="219" t="str">
        <f>'Перечень'!T252</f>
        <v/>
      </c>
      <c r="G259" s="330"/>
      <c r="H259" s="337">
        <f t="shared" si="109"/>
        <v>0</v>
      </c>
      <c r="I259" s="328"/>
      <c r="J259" s="445" t="str">
        <f>'Перечень'!V252</f>
        <v/>
      </c>
      <c r="K259" s="336"/>
      <c r="L259" s="337">
        <f t="shared" si="110"/>
        <v>0</v>
      </c>
      <c r="M259" s="225" t="str">
        <f>'Перечень'!W252</f>
        <v/>
      </c>
      <c r="N259" s="336"/>
      <c r="O259" s="337">
        <f t="shared" si="111"/>
        <v>0</v>
      </c>
    </row>
    <row r="260" ht="12.75" customHeight="1">
      <c r="A260" s="327" t="s">
        <v>607</v>
      </c>
      <c r="B260" s="247" t="s">
        <v>606</v>
      </c>
      <c r="C260" s="328" t="s">
        <v>441</v>
      </c>
      <c r="D260" s="329" t="str">
        <f>'Перечень'!R253</f>
        <v/>
      </c>
      <c r="E260" s="218" t="s">
        <v>372</v>
      </c>
      <c r="F260" s="219" t="str">
        <f>'Перечень'!T253</f>
        <v/>
      </c>
      <c r="G260" s="330"/>
      <c r="H260" s="337">
        <f t="shared" si="109"/>
        <v>0</v>
      </c>
      <c r="I260" s="328"/>
      <c r="J260" s="445" t="str">
        <f>'Перечень'!V253</f>
        <v/>
      </c>
      <c r="K260" s="336"/>
      <c r="L260" s="337">
        <f t="shared" si="110"/>
        <v>0</v>
      </c>
      <c r="M260" s="225" t="str">
        <f>'Перечень'!W253</f>
        <v/>
      </c>
      <c r="N260" s="336"/>
      <c r="O260" s="337">
        <f t="shared" si="111"/>
        <v>0</v>
      </c>
    </row>
    <row r="261" ht="13.5" customHeight="1">
      <c r="A261" s="14"/>
      <c r="B261" s="14"/>
      <c r="C261" s="328" t="s">
        <v>441</v>
      </c>
      <c r="D261" s="329" t="str">
        <f>'Перечень'!R254</f>
        <v/>
      </c>
      <c r="E261" s="218" t="s">
        <v>373</v>
      </c>
      <c r="F261" s="219" t="str">
        <f>'Перечень'!T254</f>
        <v/>
      </c>
      <c r="G261" s="330"/>
      <c r="H261" s="337">
        <f t="shared" si="109"/>
        <v>0</v>
      </c>
      <c r="I261" s="328"/>
      <c r="J261" s="445" t="str">
        <f>'Перечень'!V254</f>
        <v/>
      </c>
      <c r="K261" s="336"/>
      <c r="L261" s="337">
        <f t="shared" si="110"/>
        <v>0</v>
      </c>
      <c r="M261" s="225" t="str">
        <f>'Перечень'!W254</f>
        <v/>
      </c>
      <c r="N261" s="336"/>
      <c r="O261" s="337">
        <f t="shared" si="111"/>
        <v>0</v>
      </c>
    </row>
    <row r="262" ht="13.5" customHeight="1">
      <c r="A262" s="327" t="s">
        <v>608</v>
      </c>
      <c r="B262" s="247" t="s">
        <v>606</v>
      </c>
      <c r="C262" s="328" t="s">
        <v>441</v>
      </c>
      <c r="D262" s="329" t="str">
        <f>'Перечень'!R255</f>
        <v/>
      </c>
      <c r="E262" s="218" t="s">
        <v>372</v>
      </c>
      <c r="F262" s="219" t="str">
        <f>'Перечень'!T255</f>
        <v/>
      </c>
      <c r="G262" s="330"/>
      <c r="H262" s="337">
        <f t="shared" si="109"/>
        <v>0</v>
      </c>
      <c r="I262" s="328"/>
      <c r="J262" s="445" t="str">
        <f>'Перечень'!V255</f>
        <v/>
      </c>
      <c r="K262" s="336"/>
      <c r="L262" s="337">
        <f t="shared" si="110"/>
        <v>0</v>
      </c>
      <c r="M262" s="225" t="str">
        <f>'Перечень'!W255</f>
        <v/>
      </c>
      <c r="N262" s="336"/>
      <c r="O262" s="337">
        <f t="shared" si="111"/>
        <v>0</v>
      </c>
    </row>
    <row r="263" ht="14.25" customHeight="1">
      <c r="A263" s="14"/>
      <c r="B263" s="14"/>
      <c r="C263" s="328" t="s">
        <v>441</v>
      </c>
      <c r="D263" s="329" t="str">
        <f>'Перечень'!R256</f>
        <v/>
      </c>
      <c r="E263" s="218" t="s">
        <v>373</v>
      </c>
      <c r="F263" s="219" t="str">
        <f>'Перечень'!T256</f>
        <v/>
      </c>
      <c r="G263" s="330"/>
      <c r="H263" s="337">
        <f t="shared" si="109"/>
        <v>0</v>
      </c>
      <c r="I263" s="328"/>
      <c r="J263" s="445" t="str">
        <f>'Перечень'!V256</f>
        <v/>
      </c>
      <c r="K263" s="336"/>
      <c r="L263" s="337">
        <f t="shared" si="110"/>
        <v>0</v>
      </c>
      <c r="M263" s="225" t="str">
        <f>'Перечень'!W256</f>
        <v/>
      </c>
      <c r="N263" s="336"/>
      <c r="O263" s="337">
        <f t="shared" si="111"/>
        <v>0</v>
      </c>
    </row>
    <row r="264" ht="14.25" customHeight="1">
      <c r="A264" s="314" t="s">
        <v>609</v>
      </c>
      <c r="B264" s="147"/>
      <c r="C264" s="316"/>
      <c r="D264" s="346"/>
      <c r="E264" s="296" t="s">
        <v>372</v>
      </c>
      <c r="F264" s="297">
        <f t="shared" ref="F264:G264" si="112">F254+F256+F258+F260+F262</f>
        <v>0</v>
      </c>
      <c r="G264" s="297">
        <f t="shared" si="112"/>
        <v>0</v>
      </c>
      <c r="H264" s="297">
        <f t="shared" si="109"/>
        <v>0</v>
      </c>
      <c r="I264" s="296" t="s">
        <v>434</v>
      </c>
      <c r="J264" s="297">
        <f t="shared" ref="J264:K264" si="113">J254+J256+J258+J260+J262</f>
        <v>0</v>
      </c>
      <c r="K264" s="297">
        <f t="shared" si="113"/>
        <v>0</v>
      </c>
      <c r="L264" s="297">
        <f t="shared" si="110"/>
        <v>0</v>
      </c>
      <c r="M264" s="297">
        <f t="shared" ref="M264:N264" si="114">M254+M256+M258+M260+M262</f>
        <v>0</v>
      </c>
      <c r="N264" s="297">
        <f t="shared" si="114"/>
        <v>0</v>
      </c>
      <c r="O264" s="297">
        <f t="shared" si="111"/>
        <v>0</v>
      </c>
    </row>
    <row r="265" ht="13.5" customHeight="1">
      <c r="A265" s="293"/>
      <c r="B265" s="294"/>
      <c r="C265" s="288"/>
      <c r="D265" s="346"/>
      <c r="E265" s="296" t="s">
        <v>373</v>
      </c>
      <c r="F265" s="297">
        <f t="shared" ref="F265:G265" si="115">F255+F257+F259+F261+F263</f>
        <v>0</v>
      </c>
      <c r="G265" s="297">
        <f t="shared" si="115"/>
        <v>0</v>
      </c>
      <c r="H265" s="297">
        <f t="shared" si="109"/>
        <v>0</v>
      </c>
      <c r="I265" s="290"/>
      <c r="J265" s="297">
        <f t="shared" ref="J265:K265" si="116">J255+J257+J259+J261+J263</f>
        <v>0</v>
      </c>
      <c r="K265" s="297">
        <f t="shared" si="116"/>
        <v>0</v>
      </c>
      <c r="L265" s="297">
        <f t="shared" si="110"/>
        <v>0</v>
      </c>
      <c r="M265" s="297">
        <f t="shared" ref="M265:N265" si="117">M255+M257+M259+M261+M263</f>
        <v>0</v>
      </c>
      <c r="N265" s="297">
        <f t="shared" si="117"/>
        <v>0</v>
      </c>
      <c r="O265" s="297">
        <f t="shared" si="111"/>
        <v>0</v>
      </c>
    </row>
    <row r="266" ht="12.75" customHeight="1">
      <c r="A266" s="152"/>
      <c r="B266" s="153"/>
      <c r="C266" s="288"/>
      <c r="D266" s="345"/>
      <c r="E266" s="290" t="s">
        <v>437</v>
      </c>
      <c r="F266" s="291">
        <f t="shared" ref="F266:G266" si="118">F264+F265</f>
        <v>0</v>
      </c>
      <c r="G266" s="291">
        <f t="shared" si="118"/>
        <v>0</v>
      </c>
      <c r="H266" s="291">
        <f t="shared" si="109"/>
        <v>0</v>
      </c>
      <c r="I266" s="290"/>
      <c r="J266" s="291">
        <f t="shared" ref="J266:K266" si="119">J264+J265</f>
        <v>0</v>
      </c>
      <c r="K266" s="291">
        <f t="shared" si="119"/>
        <v>0</v>
      </c>
      <c r="L266" s="291">
        <f t="shared" si="110"/>
        <v>0</v>
      </c>
      <c r="M266" s="291">
        <f t="shared" ref="M266:N266" si="120">M264+M265</f>
        <v>0</v>
      </c>
      <c r="N266" s="291">
        <f t="shared" si="120"/>
        <v>0</v>
      </c>
      <c r="O266" s="291">
        <f t="shared" si="111"/>
        <v>0</v>
      </c>
    </row>
    <row r="267" ht="18.0" customHeight="1">
      <c r="A267" s="208">
        <v>7.0</v>
      </c>
      <c r="B267" s="208" t="s">
        <v>610</v>
      </c>
      <c r="C267" s="320"/>
      <c r="D267" s="321"/>
      <c r="E267" s="210"/>
      <c r="F267" s="323"/>
      <c r="G267" s="323"/>
      <c r="H267" s="324"/>
      <c r="I267" s="321"/>
      <c r="J267" s="325"/>
      <c r="K267" s="325"/>
      <c r="L267" s="325"/>
      <c r="M267" s="326"/>
      <c r="N267" s="326"/>
      <c r="O267" s="326"/>
    </row>
    <row r="268" ht="14.25" customHeight="1">
      <c r="A268" s="327" t="s">
        <v>611</v>
      </c>
      <c r="B268" s="247" t="s">
        <v>612</v>
      </c>
      <c r="C268" s="328" t="s">
        <v>441</v>
      </c>
      <c r="D268" s="329" t="str">
        <f>'Перечень'!R261</f>
        <v/>
      </c>
      <c r="E268" s="218" t="s">
        <v>372</v>
      </c>
      <c r="F268" s="219" t="str">
        <f>'Перечень'!T261</f>
        <v/>
      </c>
      <c r="G268" s="330"/>
      <c r="H268" s="337">
        <f t="shared" ref="H268:H283" si="121">G268-F268</f>
        <v>0</v>
      </c>
      <c r="I268" s="331" t="s">
        <v>442</v>
      </c>
      <c r="J268" s="339" t="str">
        <f>'Перечень'!V261</f>
        <v/>
      </c>
      <c r="K268" s="340"/>
      <c r="L268" s="341">
        <f t="shared" ref="L268:L277" si="122">K268-J268</f>
        <v>0</v>
      </c>
      <c r="M268" s="225" t="str">
        <f>'Перечень'!W261</f>
        <v/>
      </c>
      <c r="N268" s="336"/>
      <c r="O268" s="337">
        <f t="shared" ref="O268:O283" si="123">N268-M268</f>
        <v>0</v>
      </c>
    </row>
    <row r="269" ht="22.5" customHeight="1">
      <c r="A269" s="14"/>
      <c r="B269" s="14"/>
      <c r="C269" s="328" t="s">
        <v>441</v>
      </c>
      <c r="D269" s="329" t="str">
        <f>'Перечень'!R262</f>
        <v/>
      </c>
      <c r="E269" s="218" t="s">
        <v>373</v>
      </c>
      <c r="F269" s="219" t="str">
        <f>'Перечень'!T262</f>
        <v/>
      </c>
      <c r="G269" s="330"/>
      <c r="H269" s="337">
        <f t="shared" si="121"/>
        <v>0</v>
      </c>
      <c r="I269" s="331" t="s">
        <v>442</v>
      </c>
      <c r="J269" s="339" t="str">
        <f>'Перечень'!V262</f>
        <v/>
      </c>
      <c r="K269" s="340"/>
      <c r="L269" s="341">
        <f t="shared" si="122"/>
        <v>0</v>
      </c>
      <c r="M269" s="225" t="str">
        <f>'Перечень'!W262</f>
        <v/>
      </c>
      <c r="N269" s="336"/>
      <c r="O269" s="337">
        <f t="shared" si="123"/>
        <v>0</v>
      </c>
    </row>
    <row r="270" ht="12.0" customHeight="1">
      <c r="A270" s="327" t="s">
        <v>613</v>
      </c>
      <c r="B270" s="247" t="s">
        <v>606</v>
      </c>
      <c r="C270" s="328" t="s">
        <v>441</v>
      </c>
      <c r="D270" s="329" t="str">
        <f>'Перечень'!R263</f>
        <v/>
      </c>
      <c r="E270" s="218" t="s">
        <v>372</v>
      </c>
      <c r="F270" s="219" t="str">
        <f>'Перечень'!T263</f>
        <v/>
      </c>
      <c r="G270" s="330"/>
      <c r="H270" s="337">
        <f t="shared" si="121"/>
        <v>0</v>
      </c>
      <c r="I270" s="328"/>
      <c r="J270" s="339" t="str">
        <f>'Перечень'!V263</f>
        <v/>
      </c>
      <c r="K270" s="340"/>
      <c r="L270" s="341">
        <f t="shared" si="122"/>
        <v>0</v>
      </c>
      <c r="M270" s="225" t="str">
        <f>'Перечень'!W263</f>
        <v/>
      </c>
      <c r="N270" s="336"/>
      <c r="O270" s="337">
        <f t="shared" si="123"/>
        <v>0</v>
      </c>
    </row>
    <row r="271" ht="14.25" customHeight="1">
      <c r="A271" s="14"/>
      <c r="B271" s="14"/>
      <c r="C271" s="328" t="s">
        <v>441</v>
      </c>
      <c r="D271" s="329" t="str">
        <f>'Перечень'!R264</f>
        <v/>
      </c>
      <c r="E271" s="218" t="s">
        <v>373</v>
      </c>
      <c r="F271" s="219" t="str">
        <f>'Перечень'!T264</f>
        <v/>
      </c>
      <c r="G271" s="330"/>
      <c r="H271" s="337">
        <f t="shared" si="121"/>
        <v>0</v>
      </c>
      <c r="I271" s="328"/>
      <c r="J271" s="339" t="str">
        <f>'Перечень'!V264</f>
        <v/>
      </c>
      <c r="K271" s="340"/>
      <c r="L271" s="341">
        <f t="shared" si="122"/>
        <v>0</v>
      </c>
      <c r="M271" s="225" t="str">
        <f>'Перечень'!W264</f>
        <v/>
      </c>
      <c r="N271" s="336"/>
      <c r="O271" s="337">
        <f t="shared" si="123"/>
        <v>0</v>
      </c>
    </row>
    <row r="272" ht="13.5" customHeight="1">
      <c r="A272" s="327" t="s">
        <v>614</v>
      </c>
      <c r="B272" s="247" t="s">
        <v>606</v>
      </c>
      <c r="C272" s="328" t="s">
        <v>441</v>
      </c>
      <c r="D272" s="329" t="str">
        <f>'Перечень'!R265</f>
        <v/>
      </c>
      <c r="E272" s="218" t="s">
        <v>372</v>
      </c>
      <c r="F272" s="219" t="str">
        <f>'Перечень'!T265</f>
        <v/>
      </c>
      <c r="G272" s="330"/>
      <c r="H272" s="337">
        <f t="shared" si="121"/>
        <v>0</v>
      </c>
      <c r="I272" s="328"/>
      <c r="J272" s="339" t="str">
        <f>'Перечень'!V265</f>
        <v/>
      </c>
      <c r="K272" s="340"/>
      <c r="L272" s="341">
        <f t="shared" si="122"/>
        <v>0</v>
      </c>
      <c r="M272" s="225" t="str">
        <f>'Перечень'!W265</f>
        <v/>
      </c>
      <c r="N272" s="336"/>
      <c r="O272" s="337">
        <f t="shared" si="123"/>
        <v>0</v>
      </c>
    </row>
    <row r="273" ht="13.5" customHeight="1">
      <c r="A273" s="14"/>
      <c r="B273" s="14"/>
      <c r="C273" s="328" t="s">
        <v>441</v>
      </c>
      <c r="D273" s="329" t="str">
        <f>'Перечень'!R266</f>
        <v/>
      </c>
      <c r="E273" s="218" t="s">
        <v>373</v>
      </c>
      <c r="F273" s="219" t="str">
        <f>'Перечень'!T266</f>
        <v/>
      </c>
      <c r="G273" s="330"/>
      <c r="H273" s="337">
        <f t="shared" si="121"/>
        <v>0</v>
      </c>
      <c r="I273" s="328"/>
      <c r="J273" s="339" t="str">
        <f>'Перечень'!V266</f>
        <v/>
      </c>
      <c r="K273" s="340"/>
      <c r="L273" s="341">
        <f t="shared" si="122"/>
        <v>0</v>
      </c>
      <c r="M273" s="225" t="str">
        <f>'Перечень'!W266</f>
        <v/>
      </c>
      <c r="N273" s="336"/>
      <c r="O273" s="337">
        <f t="shared" si="123"/>
        <v>0</v>
      </c>
    </row>
    <row r="274" ht="13.5" customHeight="1">
      <c r="A274" s="327" t="s">
        <v>615</v>
      </c>
      <c r="B274" s="247" t="s">
        <v>606</v>
      </c>
      <c r="C274" s="328" t="s">
        <v>441</v>
      </c>
      <c r="D274" s="329" t="str">
        <f>'Перечень'!R267</f>
        <v/>
      </c>
      <c r="E274" s="218" t="s">
        <v>372</v>
      </c>
      <c r="F274" s="219" t="str">
        <f>'Перечень'!T267</f>
        <v/>
      </c>
      <c r="G274" s="330"/>
      <c r="H274" s="337">
        <f t="shared" si="121"/>
        <v>0</v>
      </c>
      <c r="I274" s="328"/>
      <c r="J274" s="339" t="str">
        <f>'Перечень'!V267</f>
        <v/>
      </c>
      <c r="K274" s="340"/>
      <c r="L274" s="341">
        <f t="shared" si="122"/>
        <v>0</v>
      </c>
      <c r="M274" s="225" t="str">
        <f>'Перечень'!W267</f>
        <v/>
      </c>
      <c r="N274" s="336"/>
      <c r="O274" s="337">
        <f t="shared" si="123"/>
        <v>0</v>
      </c>
    </row>
    <row r="275" ht="16.5" customHeight="1">
      <c r="A275" s="14"/>
      <c r="B275" s="14"/>
      <c r="C275" s="328" t="s">
        <v>441</v>
      </c>
      <c r="D275" s="329" t="str">
        <f>'Перечень'!R268</f>
        <v/>
      </c>
      <c r="E275" s="218" t="s">
        <v>373</v>
      </c>
      <c r="F275" s="219" t="str">
        <f>'Перечень'!T268</f>
        <v/>
      </c>
      <c r="G275" s="330"/>
      <c r="H275" s="337">
        <f t="shared" si="121"/>
        <v>0</v>
      </c>
      <c r="I275" s="328"/>
      <c r="J275" s="339" t="str">
        <f>'Перечень'!V268</f>
        <v/>
      </c>
      <c r="K275" s="340"/>
      <c r="L275" s="341">
        <f t="shared" si="122"/>
        <v>0</v>
      </c>
      <c r="M275" s="225" t="str">
        <f>'Перечень'!W268</f>
        <v/>
      </c>
      <c r="N275" s="336"/>
      <c r="O275" s="337">
        <f t="shared" si="123"/>
        <v>0</v>
      </c>
    </row>
    <row r="276" ht="15.0" customHeight="1">
      <c r="A276" s="327" t="s">
        <v>616</v>
      </c>
      <c r="B276" s="247" t="s">
        <v>606</v>
      </c>
      <c r="C276" s="328" t="s">
        <v>441</v>
      </c>
      <c r="D276" s="329" t="str">
        <f>'Перечень'!R269</f>
        <v/>
      </c>
      <c r="E276" s="218" t="s">
        <v>372</v>
      </c>
      <c r="F276" s="219" t="str">
        <f>'Перечень'!T269</f>
        <v/>
      </c>
      <c r="G276" s="330"/>
      <c r="H276" s="337">
        <f t="shared" si="121"/>
        <v>0</v>
      </c>
      <c r="I276" s="328"/>
      <c r="J276" s="339" t="str">
        <f>'Перечень'!V269</f>
        <v/>
      </c>
      <c r="K276" s="340"/>
      <c r="L276" s="341">
        <f t="shared" si="122"/>
        <v>0</v>
      </c>
      <c r="M276" s="225" t="str">
        <f>'Перечень'!W269</f>
        <v/>
      </c>
      <c r="N276" s="336"/>
      <c r="O276" s="337">
        <f t="shared" si="123"/>
        <v>0</v>
      </c>
    </row>
    <row r="277" ht="15.0" customHeight="1">
      <c r="A277" s="14"/>
      <c r="B277" s="14"/>
      <c r="C277" s="328" t="s">
        <v>441</v>
      </c>
      <c r="D277" s="329" t="str">
        <f>'Перечень'!R270</f>
        <v/>
      </c>
      <c r="E277" s="218" t="s">
        <v>373</v>
      </c>
      <c r="F277" s="219" t="str">
        <f>'Перечень'!T270</f>
        <v/>
      </c>
      <c r="G277" s="330"/>
      <c r="H277" s="337">
        <f t="shared" si="121"/>
        <v>0</v>
      </c>
      <c r="I277" s="328"/>
      <c r="J277" s="339" t="str">
        <f>'Перечень'!V270</f>
        <v/>
      </c>
      <c r="K277" s="340"/>
      <c r="L277" s="341">
        <f t="shared" si="122"/>
        <v>0</v>
      </c>
      <c r="M277" s="225" t="str">
        <f>'Перечень'!W270</f>
        <v/>
      </c>
      <c r="N277" s="336"/>
      <c r="O277" s="337">
        <f t="shared" si="123"/>
        <v>0</v>
      </c>
    </row>
    <row r="278" ht="15.0" customHeight="1">
      <c r="A278" s="314" t="s">
        <v>617</v>
      </c>
      <c r="B278" s="147"/>
      <c r="C278" s="316"/>
      <c r="D278" s="346"/>
      <c r="E278" s="296" t="s">
        <v>372</v>
      </c>
      <c r="F278" s="297">
        <f t="shared" ref="F278:G278" si="124">F268+F270+F272+F274+F276</f>
        <v>0</v>
      </c>
      <c r="G278" s="297">
        <f t="shared" si="124"/>
        <v>0</v>
      </c>
      <c r="H278" s="297">
        <f t="shared" si="121"/>
        <v>0</v>
      </c>
      <c r="I278" s="296" t="s">
        <v>434</v>
      </c>
      <c r="J278" s="318" t="s">
        <v>434</v>
      </c>
      <c r="K278" s="318" t="s">
        <v>434</v>
      </c>
      <c r="L278" s="318" t="s">
        <v>434</v>
      </c>
      <c r="M278" s="297">
        <f t="shared" ref="M278:N278" si="125">M268+M270+M272+M274+M276</f>
        <v>0</v>
      </c>
      <c r="N278" s="297">
        <f t="shared" si="125"/>
        <v>0</v>
      </c>
      <c r="O278" s="297">
        <f t="shared" si="123"/>
        <v>0</v>
      </c>
    </row>
    <row r="279" ht="15.0" customHeight="1">
      <c r="A279" s="293"/>
      <c r="B279" s="294"/>
      <c r="C279" s="288"/>
      <c r="D279" s="346"/>
      <c r="E279" s="296" t="s">
        <v>373</v>
      </c>
      <c r="F279" s="297">
        <f t="shared" ref="F279:G279" si="126">F269+F271+F273+F275+F277</f>
        <v>0</v>
      </c>
      <c r="G279" s="297">
        <f t="shared" si="126"/>
        <v>0</v>
      </c>
      <c r="H279" s="297">
        <f t="shared" si="121"/>
        <v>0</v>
      </c>
      <c r="I279" s="290"/>
      <c r="J279" s="292"/>
      <c r="K279" s="292"/>
      <c r="L279" s="292"/>
      <c r="M279" s="297">
        <f t="shared" ref="M279:N279" si="127">M269+M271+M273+M275+M277</f>
        <v>0</v>
      </c>
      <c r="N279" s="297">
        <f t="shared" si="127"/>
        <v>0</v>
      </c>
      <c r="O279" s="297">
        <f t="shared" si="123"/>
        <v>0</v>
      </c>
    </row>
    <row r="280" ht="12.75" customHeight="1">
      <c r="A280" s="152"/>
      <c r="B280" s="153"/>
      <c r="C280" s="288"/>
      <c r="D280" s="345"/>
      <c r="E280" s="290" t="s">
        <v>437</v>
      </c>
      <c r="F280" s="291">
        <f t="shared" ref="F280:G280" si="128">F278+F279</f>
        <v>0</v>
      </c>
      <c r="G280" s="291">
        <f t="shared" si="128"/>
        <v>0</v>
      </c>
      <c r="H280" s="291">
        <f t="shared" si="121"/>
        <v>0</v>
      </c>
      <c r="I280" s="290"/>
      <c r="J280" s="292"/>
      <c r="K280" s="292"/>
      <c r="L280" s="292"/>
      <c r="M280" s="291">
        <f t="shared" ref="M280:N280" si="129">M278+M279</f>
        <v>0</v>
      </c>
      <c r="N280" s="291">
        <f t="shared" si="129"/>
        <v>0</v>
      </c>
      <c r="O280" s="291">
        <f t="shared" si="123"/>
        <v>0</v>
      </c>
    </row>
    <row r="281" ht="12.75" customHeight="1">
      <c r="A281" s="446" t="s">
        <v>618</v>
      </c>
      <c r="B281" s="147"/>
      <c r="C281" s="447"/>
      <c r="D281" s="447"/>
      <c r="E281" s="448" t="s">
        <v>372</v>
      </c>
      <c r="F281" s="449">
        <f t="shared" ref="F281:G281" si="130">F65+F97+F208+F228+F250+F264+F278</f>
        <v>0</v>
      </c>
      <c r="G281" s="449">
        <f t="shared" si="130"/>
        <v>0</v>
      </c>
      <c r="H281" s="449">
        <f t="shared" si="121"/>
        <v>0</v>
      </c>
      <c r="I281" s="448" t="s">
        <v>434</v>
      </c>
      <c r="J281" s="450" t="s">
        <v>434</v>
      </c>
      <c r="K281" s="450" t="s">
        <v>434</v>
      </c>
      <c r="L281" s="450" t="s">
        <v>434</v>
      </c>
      <c r="M281" s="449">
        <f t="shared" ref="M281:N281" si="131">M65+M97+M208+M228+M250+M264+M278</f>
        <v>0</v>
      </c>
      <c r="N281" s="449">
        <f t="shared" si="131"/>
        <v>0</v>
      </c>
      <c r="O281" s="449">
        <f t="shared" si="123"/>
        <v>0</v>
      </c>
    </row>
    <row r="282" ht="12.75" customHeight="1">
      <c r="A282" s="293"/>
      <c r="B282" s="294"/>
      <c r="C282" s="447"/>
      <c r="D282" s="447"/>
      <c r="E282" s="448" t="s">
        <v>373</v>
      </c>
      <c r="F282" s="449">
        <f t="shared" ref="F282:G282" si="132">F66+F98+F209+F229+F251+F265+F279</f>
        <v>0</v>
      </c>
      <c r="G282" s="449">
        <f t="shared" si="132"/>
        <v>0</v>
      </c>
      <c r="H282" s="449">
        <f t="shared" si="121"/>
        <v>0</v>
      </c>
      <c r="I282" s="448" t="s">
        <v>434</v>
      </c>
      <c r="J282" s="450" t="s">
        <v>434</v>
      </c>
      <c r="K282" s="450" t="s">
        <v>434</v>
      </c>
      <c r="L282" s="450" t="s">
        <v>434</v>
      </c>
      <c r="M282" s="449">
        <f t="shared" ref="M282:N282" si="133">M66+M98+M209+M229+M251+M265+M279</f>
        <v>0</v>
      </c>
      <c r="N282" s="449">
        <f t="shared" si="133"/>
        <v>0</v>
      </c>
      <c r="O282" s="449">
        <f t="shared" si="123"/>
        <v>0</v>
      </c>
    </row>
    <row r="283" ht="11.25" customHeight="1">
      <c r="A283" s="152"/>
      <c r="B283" s="153"/>
      <c r="C283" s="447"/>
      <c r="D283" s="451"/>
      <c r="E283" s="448" t="s">
        <v>437</v>
      </c>
      <c r="F283" s="449">
        <f t="shared" ref="F283:G283" si="134">F281+F282</f>
        <v>0</v>
      </c>
      <c r="G283" s="449">
        <f t="shared" si="134"/>
        <v>0</v>
      </c>
      <c r="H283" s="449">
        <f t="shared" si="121"/>
        <v>0</v>
      </c>
      <c r="I283" s="448"/>
      <c r="J283" s="450"/>
      <c r="K283" s="450"/>
      <c r="L283" s="450"/>
      <c r="M283" s="449">
        <f t="shared" ref="M283:N283" si="135">M281+M282</f>
        <v>0</v>
      </c>
      <c r="N283" s="449">
        <f t="shared" si="135"/>
        <v>0</v>
      </c>
      <c r="O283" s="449">
        <f t="shared" si="123"/>
        <v>0</v>
      </c>
    </row>
    <row r="284" ht="12.75" customHeight="1">
      <c r="A284" s="452"/>
      <c r="B284" s="453"/>
      <c r="C284" s="136"/>
      <c r="D284" s="136"/>
      <c r="E284" s="137"/>
      <c r="F284" s="454"/>
      <c r="G284" s="454"/>
      <c r="H284" s="455"/>
      <c r="I284" s="454"/>
      <c r="J284" s="454"/>
      <c r="K284" s="454"/>
      <c r="L284" s="454"/>
      <c r="M284" s="455"/>
      <c r="N284" s="455"/>
      <c r="O284" s="455"/>
    </row>
    <row r="285" ht="28.5" customHeight="1">
      <c r="A285" s="456" t="s">
        <v>626</v>
      </c>
      <c r="B285" s="13"/>
      <c r="C285" s="13"/>
      <c r="D285" s="13"/>
      <c r="E285" s="8"/>
      <c r="F285" s="457">
        <f>F283+'Отчет № 2 за 2022 год'!F285</f>
        <v>0</v>
      </c>
      <c r="G285" s="457">
        <f>G283+'Отчет № 2 за 2022 год'!G285</f>
        <v>0</v>
      </c>
      <c r="H285" s="457">
        <f>G285-F285</f>
        <v>0</v>
      </c>
      <c r="I285" s="458"/>
      <c r="J285" s="458"/>
      <c r="K285" s="458"/>
      <c r="L285" s="458"/>
      <c r="M285" s="457">
        <f>M283+'Отчет № 2 за 2022 год'!M285</f>
        <v>0</v>
      </c>
      <c r="N285" s="457">
        <f>N283+'Отчет № 2 за 2022 год'!N285</f>
        <v>0</v>
      </c>
      <c r="O285" s="457">
        <f>N285-M285</f>
        <v>0</v>
      </c>
      <c r="P285" s="438"/>
      <c r="Q285" s="438"/>
      <c r="R285" s="438"/>
      <c r="S285" s="438"/>
      <c r="T285" s="438"/>
      <c r="U285" s="438"/>
      <c r="V285" s="438"/>
      <c r="W285" s="438"/>
      <c r="X285" s="438"/>
      <c r="Y285" s="438"/>
      <c r="Z285" s="438"/>
    </row>
    <row r="286" ht="12.75" customHeight="1">
      <c r="A286" s="452"/>
      <c r="B286" s="453"/>
      <c r="C286" s="136"/>
      <c r="D286" s="136"/>
      <c r="E286" s="137"/>
      <c r="F286" s="137"/>
      <c r="G286" s="137"/>
      <c r="H286" s="138"/>
      <c r="I286" s="137"/>
      <c r="J286" s="137"/>
      <c r="K286" s="137"/>
      <c r="L286" s="137"/>
      <c r="M286" s="138"/>
      <c r="N286" s="138"/>
      <c r="O286" s="138"/>
    </row>
    <row r="287" ht="12.75" customHeight="1">
      <c r="A287" s="136"/>
      <c r="B287" s="137"/>
      <c r="C287" s="136"/>
      <c r="D287" s="136"/>
      <c r="E287" s="137"/>
      <c r="F287" s="137"/>
      <c r="G287" s="137"/>
      <c r="H287" s="138"/>
      <c r="I287" s="137"/>
      <c r="J287" s="137"/>
      <c r="K287" s="137"/>
      <c r="L287" s="137"/>
      <c r="M287" s="138"/>
      <c r="N287" s="138"/>
      <c r="O287" s="138"/>
    </row>
    <row r="288" ht="12.75" customHeight="1">
      <c r="A288" s="459" t="s">
        <v>294</v>
      </c>
    </row>
    <row r="289" ht="12.75" customHeight="1">
      <c r="A289" s="197" t="s">
        <v>620</v>
      </c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</row>
    <row r="290" ht="12.75" customHeight="1">
      <c r="A290" s="69" t="s">
        <v>297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ht="12.75" customHeight="1">
      <c r="A291" s="2"/>
      <c r="B291" s="45" t="s">
        <v>298</v>
      </c>
    </row>
    <row r="292" ht="12.75" customHeight="1">
      <c r="A292" s="2"/>
    </row>
    <row r="293" ht="12.75" customHeight="1">
      <c r="A293" s="459" t="s">
        <v>299</v>
      </c>
    </row>
    <row r="294" ht="12.75" customHeight="1">
      <c r="A294" s="197" t="s">
        <v>621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</row>
    <row r="295" ht="12.75" customHeight="1">
      <c r="A295" s="69" t="s">
        <v>297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ht="12.75" customHeight="1">
      <c r="A296" s="2"/>
    </row>
    <row r="297" ht="12.75" customHeight="1">
      <c r="A297" s="2"/>
    </row>
    <row r="298" ht="12.75" customHeight="1">
      <c r="A298" s="197" t="s">
        <v>304</v>
      </c>
      <c r="B298" s="197"/>
    </row>
    <row r="299" ht="12.75" customHeight="1">
      <c r="A299" s="197" t="s">
        <v>622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</row>
    <row r="300" ht="12.75" customHeight="1">
      <c r="A300" s="69" t="s">
        <v>297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ht="12.75" customHeight="1">
      <c r="A301" s="2"/>
    </row>
    <row r="302" ht="12.75" customHeight="1">
      <c r="A302" s="2"/>
    </row>
    <row r="303" ht="12.75" customHeight="1">
      <c r="A303" s="459" t="s">
        <v>627</v>
      </c>
    </row>
    <row r="304" ht="12.75" customHeight="1">
      <c r="A304" s="136"/>
      <c r="B304" s="137"/>
      <c r="C304" s="136"/>
      <c r="D304" s="136"/>
      <c r="E304" s="137"/>
      <c r="F304" s="137"/>
      <c r="G304" s="137"/>
      <c r="H304" s="138"/>
      <c r="I304" s="137"/>
      <c r="J304" s="137"/>
      <c r="K304" s="137"/>
      <c r="L304" s="137"/>
      <c r="M304" s="138"/>
      <c r="N304" s="138"/>
      <c r="O304" s="138"/>
    </row>
    <row r="305" ht="12.75" customHeight="1">
      <c r="A305" s="136"/>
      <c r="B305" s="137"/>
      <c r="C305" s="136"/>
      <c r="D305" s="136"/>
      <c r="E305" s="137"/>
      <c r="F305" s="137"/>
      <c r="G305" s="137"/>
      <c r="H305" s="138"/>
      <c r="I305" s="137"/>
      <c r="J305" s="137"/>
      <c r="K305" s="137"/>
      <c r="L305" s="137"/>
      <c r="M305" s="138"/>
      <c r="N305" s="138"/>
      <c r="O305" s="138"/>
    </row>
    <row r="306" ht="12.75" customHeight="1">
      <c r="A306" s="136"/>
      <c r="B306" s="137"/>
      <c r="C306" s="136"/>
      <c r="D306" s="136"/>
      <c r="E306" s="137"/>
      <c r="F306" s="137"/>
      <c r="G306" s="137"/>
      <c r="H306" s="138"/>
      <c r="I306" s="137"/>
      <c r="J306" s="137"/>
      <c r="K306" s="137"/>
      <c r="L306" s="137"/>
      <c r="M306" s="138"/>
      <c r="N306" s="138"/>
      <c r="O306" s="138"/>
    </row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58">
    <mergeCell ref="A1:O1"/>
    <mergeCell ref="A2:O2"/>
    <mergeCell ref="A3:O3"/>
    <mergeCell ref="M6:N6"/>
    <mergeCell ref="A7:I7"/>
    <mergeCell ref="M7:N7"/>
    <mergeCell ref="M8:N8"/>
    <mergeCell ref="I13:O13"/>
    <mergeCell ref="I14:L14"/>
    <mergeCell ref="I15:I16"/>
    <mergeCell ref="J15:L15"/>
    <mergeCell ref="A9:I9"/>
    <mergeCell ref="A12:A15"/>
    <mergeCell ref="B12:B15"/>
    <mergeCell ref="C12:O12"/>
    <mergeCell ref="C13:C15"/>
    <mergeCell ref="E13:H14"/>
    <mergeCell ref="M14:O15"/>
    <mergeCell ref="F15:H15"/>
    <mergeCell ref="D13:D15"/>
    <mergeCell ref="E15:E16"/>
    <mergeCell ref="A19:A20"/>
    <mergeCell ref="B19:B20"/>
    <mergeCell ref="A21:A22"/>
    <mergeCell ref="B21:B22"/>
    <mergeCell ref="B23:B24"/>
    <mergeCell ref="A23:A24"/>
    <mergeCell ref="A25:A26"/>
    <mergeCell ref="B25:B26"/>
    <mergeCell ref="A27:A28"/>
    <mergeCell ref="B27:B28"/>
    <mergeCell ref="A29:A30"/>
    <mergeCell ref="B29:B30"/>
    <mergeCell ref="B39:B40"/>
    <mergeCell ref="B41:B42"/>
    <mergeCell ref="B43:B44"/>
    <mergeCell ref="B45:B46"/>
    <mergeCell ref="B47:B48"/>
    <mergeCell ref="B49:B50"/>
    <mergeCell ref="B51:B52"/>
    <mergeCell ref="A31:A32"/>
    <mergeCell ref="B31:B32"/>
    <mergeCell ref="A33:A34"/>
    <mergeCell ref="B33:B34"/>
    <mergeCell ref="A35:A36"/>
    <mergeCell ref="B35:B36"/>
    <mergeCell ref="B37:B38"/>
    <mergeCell ref="A89:A90"/>
    <mergeCell ref="A91:A92"/>
    <mergeCell ref="A93:A94"/>
    <mergeCell ref="A95:A96"/>
    <mergeCell ref="B91:B92"/>
    <mergeCell ref="B93:B94"/>
    <mergeCell ref="B95:B96"/>
    <mergeCell ref="A97:B99"/>
    <mergeCell ref="A101:A102"/>
    <mergeCell ref="B101:B102"/>
    <mergeCell ref="B103:B10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53:B5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65:B67"/>
    <mergeCell ref="A69:A70"/>
    <mergeCell ref="B69:B70"/>
    <mergeCell ref="A71:A72"/>
    <mergeCell ref="B71:B72"/>
    <mergeCell ref="A73:A74"/>
    <mergeCell ref="B73:B74"/>
    <mergeCell ref="B75:B76"/>
    <mergeCell ref="A75:A76"/>
    <mergeCell ref="A77:A78"/>
    <mergeCell ref="A79:A80"/>
    <mergeCell ref="A81:A82"/>
    <mergeCell ref="A83:A84"/>
    <mergeCell ref="A85:A86"/>
    <mergeCell ref="A87:A88"/>
    <mergeCell ref="B77:B78"/>
    <mergeCell ref="B79:B80"/>
    <mergeCell ref="B81:B82"/>
    <mergeCell ref="B83:B84"/>
    <mergeCell ref="B85:B86"/>
    <mergeCell ref="B87:B88"/>
    <mergeCell ref="B89:B90"/>
    <mergeCell ref="A103:A104"/>
    <mergeCell ref="A105:A106"/>
    <mergeCell ref="B105:B106"/>
    <mergeCell ref="A107:A108"/>
    <mergeCell ref="B107:B108"/>
    <mergeCell ref="A109:A110"/>
    <mergeCell ref="B109:B110"/>
    <mergeCell ref="A153:A154"/>
    <mergeCell ref="A155:A156"/>
    <mergeCell ref="A157:A158"/>
    <mergeCell ref="A159:A160"/>
    <mergeCell ref="B155:B156"/>
    <mergeCell ref="B157:B158"/>
    <mergeCell ref="B159:B160"/>
    <mergeCell ref="A161:B163"/>
    <mergeCell ref="A164:A165"/>
    <mergeCell ref="B164:B165"/>
    <mergeCell ref="B166:B167"/>
    <mergeCell ref="A111:A112"/>
    <mergeCell ref="B111:B112"/>
    <mergeCell ref="A113:A114"/>
    <mergeCell ref="B113:B114"/>
    <mergeCell ref="A115:A116"/>
    <mergeCell ref="B115:B116"/>
    <mergeCell ref="A117:B119"/>
    <mergeCell ref="A126:A127"/>
    <mergeCell ref="A128:A129"/>
    <mergeCell ref="A130:A131"/>
    <mergeCell ref="A132:A133"/>
    <mergeCell ref="A120:A121"/>
    <mergeCell ref="B120:B121"/>
    <mergeCell ref="A122:A123"/>
    <mergeCell ref="B122:B123"/>
    <mergeCell ref="A124:A125"/>
    <mergeCell ref="B124:B125"/>
    <mergeCell ref="B126:B127"/>
    <mergeCell ref="B128:B129"/>
    <mergeCell ref="B130:B131"/>
    <mergeCell ref="B132:B133"/>
    <mergeCell ref="A134:B136"/>
    <mergeCell ref="A137:A138"/>
    <mergeCell ref="B137:B138"/>
    <mergeCell ref="B139:B140"/>
    <mergeCell ref="A139:A140"/>
    <mergeCell ref="A141:A142"/>
    <mergeCell ref="A143:A144"/>
    <mergeCell ref="A145:A146"/>
    <mergeCell ref="A147:A148"/>
    <mergeCell ref="A149:A150"/>
    <mergeCell ref="A151:A152"/>
    <mergeCell ref="B141:B142"/>
    <mergeCell ref="B143:B144"/>
    <mergeCell ref="B145:B146"/>
    <mergeCell ref="B147:B148"/>
    <mergeCell ref="B149:B150"/>
    <mergeCell ref="B151:B152"/>
    <mergeCell ref="B153:B154"/>
    <mergeCell ref="A166:A167"/>
    <mergeCell ref="A168:A169"/>
    <mergeCell ref="B168:B169"/>
    <mergeCell ref="A170:A171"/>
    <mergeCell ref="B170:B171"/>
    <mergeCell ref="A172:A173"/>
    <mergeCell ref="B172:B173"/>
    <mergeCell ref="A216:A217"/>
    <mergeCell ref="A218:A219"/>
    <mergeCell ref="A220:A221"/>
    <mergeCell ref="A222:A223"/>
    <mergeCell ref="A224:A225"/>
    <mergeCell ref="A226:A227"/>
    <mergeCell ref="B218:B219"/>
    <mergeCell ref="B220:B221"/>
    <mergeCell ref="B222:B223"/>
    <mergeCell ref="B224:B225"/>
    <mergeCell ref="B226:B227"/>
    <mergeCell ref="A228:B230"/>
    <mergeCell ref="B232:B233"/>
    <mergeCell ref="A246:A247"/>
    <mergeCell ref="A248:A249"/>
    <mergeCell ref="A250:B252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2:A263"/>
    <mergeCell ref="B262:B263"/>
    <mergeCell ref="A264:B266"/>
    <mergeCell ref="A274:A275"/>
    <mergeCell ref="A276:A277"/>
    <mergeCell ref="B276:B277"/>
    <mergeCell ref="A278:B280"/>
    <mergeCell ref="A281:B283"/>
    <mergeCell ref="A285:E285"/>
    <mergeCell ref="A288:B288"/>
    <mergeCell ref="A293:B293"/>
    <mergeCell ref="A303:B303"/>
    <mergeCell ref="A268:A269"/>
    <mergeCell ref="B268:B269"/>
    <mergeCell ref="A270:A271"/>
    <mergeCell ref="B270:B271"/>
    <mergeCell ref="A272:A273"/>
    <mergeCell ref="B272:B273"/>
    <mergeCell ref="B274:B275"/>
    <mergeCell ref="A174:A175"/>
    <mergeCell ref="B174:B175"/>
    <mergeCell ref="A176:A177"/>
    <mergeCell ref="B176:B177"/>
    <mergeCell ref="A178:B180"/>
    <mergeCell ref="A181:A182"/>
    <mergeCell ref="B181:B182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183:A184"/>
    <mergeCell ref="B183:B184"/>
    <mergeCell ref="A185:A186"/>
    <mergeCell ref="B185:B186"/>
    <mergeCell ref="A187:A188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A205:B207"/>
    <mergeCell ref="A208:B210"/>
    <mergeCell ref="A212:A213"/>
    <mergeCell ref="B212:B213"/>
    <mergeCell ref="A214:A215"/>
    <mergeCell ref="B214:B215"/>
    <mergeCell ref="B216:B217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A232:A233"/>
    <mergeCell ref="A234:A235"/>
    <mergeCell ref="A236:A237"/>
    <mergeCell ref="A238:A239"/>
    <mergeCell ref="A240:A241"/>
    <mergeCell ref="A242:A243"/>
    <mergeCell ref="A244:A245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6.0" topLeftCell="A17" activePane="bottomLeft" state="frozen"/>
      <selection activeCell="B18" sqref="B18" pane="bottomLeft"/>
    </sheetView>
  </sheetViews>
  <sheetFormatPr customHeight="1" defaultColWidth="12.63" defaultRowHeight="15.0"/>
  <cols>
    <col customWidth="1" min="1" max="1" width="5.75"/>
    <col customWidth="1" min="2" max="2" width="37.75"/>
    <col customWidth="1" min="3" max="3" width="5.25"/>
    <col customWidth="1" min="4" max="4" width="5.0"/>
    <col customWidth="1" min="5" max="15" width="7.75"/>
    <col customWidth="1" min="16" max="26" width="8.0"/>
  </cols>
  <sheetData>
    <row r="1" ht="12.75" customHeight="1">
      <c r="A1" s="2" t="s">
        <v>76</v>
      </c>
      <c r="P1" s="197"/>
      <c r="Q1" s="197"/>
      <c r="R1" s="197"/>
      <c r="S1" s="197"/>
    </row>
    <row r="2" ht="12.75" customHeight="1">
      <c r="A2" s="2" t="s">
        <v>383</v>
      </c>
      <c r="P2" s="197"/>
      <c r="Q2" s="197"/>
      <c r="R2" s="197"/>
      <c r="S2" s="197"/>
    </row>
    <row r="3" ht="12.75" customHeight="1">
      <c r="A3" s="2" t="s">
        <v>78</v>
      </c>
      <c r="P3" s="197"/>
      <c r="Q3" s="197"/>
      <c r="R3" s="197"/>
      <c r="S3" s="197"/>
    </row>
    <row r="4" ht="6.75" customHeight="1"/>
    <row r="5" ht="6.0" customHeight="1"/>
    <row r="6" ht="12.75" customHeight="1">
      <c r="M6" s="35" t="s">
        <v>80</v>
      </c>
      <c r="N6" s="8"/>
      <c r="O6" s="138"/>
    </row>
    <row r="7" ht="12.75" customHeight="1">
      <c r="A7" s="2" t="s">
        <v>348</v>
      </c>
      <c r="K7" s="45" t="s">
        <v>82</v>
      </c>
      <c r="M7" s="35"/>
      <c r="N7" s="8"/>
      <c r="O7" s="138"/>
    </row>
    <row r="8" ht="12.75" customHeight="1">
      <c r="M8" s="35"/>
      <c r="N8" s="8"/>
      <c r="O8" s="138"/>
    </row>
    <row r="9" ht="18.0" customHeight="1">
      <c r="A9" s="2" t="s">
        <v>11</v>
      </c>
    </row>
    <row r="10" ht="5.25" customHeight="1"/>
    <row r="11" ht="7.5" customHeight="1">
      <c r="A11" s="136"/>
      <c r="B11" s="137"/>
      <c r="C11" s="136"/>
      <c r="D11" s="136"/>
      <c r="E11" s="137"/>
      <c r="F11" s="137"/>
      <c r="G11" s="137"/>
      <c r="H11" s="138"/>
      <c r="I11" s="137"/>
      <c r="J11" s="137"/>
      <c r="K11" s="137"/>
      <c r="L11" s="137"/>
      <c r="M11" s="138"/>
      <c r="N11" s="138"/>
      <c r="O11" s="138"/>
    </row>
    <row r="12" ht="12.75" customHeight="1">
      <c r="A12" s="139" t="s">
        <v>15</v>
      </c>
      <c r="B12" s="139" t="s">
        <v>356</v>
      </c>
      <c r="C12" s="140" t="s">
        <v>36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8"/>
    </row>
    <row r="13" ht="12.75" customHeight="1">
      <c r="A13" s="144"/>
      <c r="B13" s="144"/>
      <c r="C13" s="139" t="s">
        <v>358</v>
      </c>
      <c r="D13" s="139" t="s">
        <v>359</v>
      </c>
      <c r="E13" s="146" t="s">
        <v>360</v>
      </c>
      <c r="F13" s="200"/>
      <c r="G13" s="200"/>
      <c r="H13" s="147"/>
      <c r="I13" s="149" t="s">
        <v>386</v>
      </c>
      <c r="J13" s="13"/>
      <c r="K13" s="13"/>
      <c r="L13" s="13"/>
      <c r="M13" s="13"/>
      <c r="N13" s="13"/>
      <c r="O13" s="8"/>
    </row>
    <row r="14" ht="17.25" customHeight="1">
      <c r="A14" s="144"/>
      <c r="B14" s="144"/>
      <c r="C14" s="144"/>
      <c r="D14" s="144"/>
      <c r="E14" s="152"/>
      <c r="F14" s="201"/>
      <c r="G14" s="201"/>
      <c r="H14" s="153"/>
      <c r="I14" s="149" t="s">
        <v>362</v>
      </c>
      <c r="J14" s="13"/>
      <c r="K14" s="13"/>
      <c r="L14" s="8"/>
      <c r="M14" s="202" t="s">
        <v>363</v>
      </c>
      <c r="N14" s="200"/>
      <c r="O14" s="147"/>
    </row>
    <row r="15" ht="15.75" customHeight="1">
      <c r="A15" s="14"/>
      <c r="B15" s="14"/>
      <c r="C15" s="14"/>
      <c r="D15" s="14"/>
      <c r="E15" s="203" t="s">
        <v>387</v>
      </c>
      <c r="F15" s="204" t="s">
        <v>365</v>
      </c>
      <c r="G15" s="13"/>
      <c r="H15" s="8"/>
      <c r="I15" s="203" t="s">
        <v>366</v>
      </c>
      <c r="J15" s="205" t="s">
        <v>391</v>
      </c>
      <c r="K15" s="13"/>
      <c r="L15" s="8"/>
      <c r="M15" s="152"/>
      <c r="N15" s="201"/>
      <c r="O15" s="153"/>
    </row>
    <row r="16" ht="18.75" customHeight="1">
      <c r="A16" s="162"/>
      <c r="B16" s="162"/>
      <c r="C16" s="162"/>
      <c r="D16" s="162"/>
      <c r="E16" s="14"/>
      <c r="F16" s="206" t="s">
        <v>88</v>
      </c>
      <c r="G16" s="206" t="s">
        <v>91</v>
      </c>
      <c r="H16" s="207" t="s">
        <v>93</v>
      </c>
      <c r="I16" s="14"/>
      <c r="J16" s="206" t="s">
        <v>88</v>
      </c>
      <c r="K16" s="206" t="s">
        <v>91</v>
      </c>
      <c r="L16" s="207" t="s">
        <v>93</v>
      </c>
      <c r="M16" s="206" t="s">
        <v>88</v>
      </c>
      <c r="N16" s="206" t="s">
        <v>91</v>
      </c>
      <c r="O16" s="207" t="s">
        <v>93</v>
      </c>
    </row>
    <row r="17" ht="12.75" customHeight="1">
      <c r="A17" s="162">
        <v>1.0</v>
      </c>
      <c r="B17" s="162">
        <v>2.0</v>
      </c>
      <c r="C17" s="162">
        <v>3.0</v>
      </c>
      <c r="D17" s="162">
        <v>4.0</v>
      </c>
      <c r="E17" s="163">
        <v>5.0</v>
      </c>
      <c r="F17" s="163">
        <v>6.0</v>
      </c>
      <c r="G17" s="163">
        <v>7.0</v>
      </c>
      <c r="H17" s="163">
        <v>8.0</v>
      </c>
      <c r="I17" s="163">
        <v>9.0</v>
      </c>
      <c r="J17" s="163">
        <v>10.0</v>
      </c>
      <c r="K17" s="163">
        <v>11.0</v>
      </c>
      <c r="L17" s="163">
        <v>12.0</v>
      </c>
      <c r="M17" s="163">
        <v>13.0</v>
      </c>
      <c r="N17" s="163">
        <v>14.0</v>
      </c>
      <c r="O17" s="163">
        <v>15.0</v>
      </c>
    </row>
    <row r="18" ht="12.75" customHeight="1">
      <c r="A18" s="208">
        <v>1.0</v>
      </c>
      <c r="B18" s="208" t="s">
        <v>368</v>
      </c>
      <c r="C18" s="140"/>
      <c r="D18" s="209"/>
      <c r="E18" s="210"/>
      <c r="F18" s="210"/>
      <c r="G18" s="210"/>
      <c r="H18" s="211"/>
      <c r="I18" s="211"/>
      <c r="J18" s="211"/>
      <c r="K18" s="211"/>
      <c r="L18" s="211"/>
      <c r="M18" s="212"/>
      <c r="N18" s="212"/>
      <c r="O18" s="212"/>
    </row>
    <row r="19" ht="24.0" customHeight="1">
      <c r="A19" s="214" t="s">
        <v>369</v>
      </c>
      <c r="B19" s="215" t="s">
        <v>370</v>
      </c>
      <c r="C19" s="216" t="s">
        <v>371</v>
      </c>
      <c r="D19" s="217" t="str">
        <f>'Перечень'!Y12</f>
        <v/>
      </c>
      <c r="E19" s="218" t="s">
        <v>372</v>
      </c>
      <c r="F19" s="219" t="str">
        <f>'Перечень'!AA12</f>
        <v/>
      </c>
      <c r="G19" s="220"/>
      <c r="H19" s="221">
        <f t="shared" ref="H19:H67" si="1">G19-F19</f>
        <v>0</v>
      </c>
      <c r="I19" s="216" t="s">
        <v>371</v>
      </c>
      <c r="J19" s="222" t="str">
        <f>'Перечень'!AC12</f>
        <v/>
      </c>
      <c r="K19" s="223"/>
      <c r="L19" s="224">
        <f t="shared" ref="L19:L64" si="2">K19-J19</f>
        <v>0</v>
      </c>
      <c r="M19" s="225" t="str">
        <f>'Перечень'!AD12</f>
        <v/>
      </c>
      <c r="N19" s="226"/>
      <c r="O19" s="221">
        <f t="shared" ref="O19:O67" si="3">N19-M19</f>
        <v>0</v>
      </c>
    </row>
    <row r="20" ht="24.75" customHeight="1">
      <c r="A20" s="14"/>
      <c r="B20" s="14"/>
      <c r="C20" s="216" t="s">
        <v>371</v>
      </c>
      <c r="D20" s="217" t="str">
        <f>'Перечень'!Y13</f>
        <v/>
      </c>
      <c r="E20" s="218" t="s">
        <v>373</v>
      </c>
      <c r="F20" s="219" t="str">
        <f>'Перечень'!AA13</f>
        <v/>
      </c>
      <c r="G20" s="220"/>
      <c r="H20" s="221">
        <f t="shared" si="1"/>
        <v>0</v>
      </c>
      <c r="I20" s="216" t="s">
        <v>371</v>
      </c>
      <c r="J20" s="222" t="str">
        <f>'Перечень'!AC13</f>
        <v/>
      </c>
      <c r="K20" s="223"/>
      <c r="L20" s="227">
        <f t="shared" si="2"/>
        <v>0</v>
      </c>
      <c r="M20" s="225" t="str">
        <f>'Перечень'!AD13</f>
        <v/>
      </c>
      <c r="N20" s="226"/>
      <c r="O20" s="221">
        <f t="shared" si="3"/>
        <v>0</v>
      </c>
    </row>
    <row r="21" ht="24.0" customHeight="1">
      <c r="A21" s="214" t="s">
        <v>374</v>
      </c>
      <c r="B21" s="215" t="s">
        <v>375</v>
      </c>
      <c r="C21" s="216" t="s">
        <v>371</v>
      </c>
      <c r="D21" s="217" t="str">
        <f>'Перечень'!Y14</f>
        <v/>
      </c>
      <c r="E21" s="218" t="s">
        <v>372</v>
      </c>
      <c r="F21" s="219" t="str">
        <f>'Перечень'!AA14</f>
        <v/>
      </c>
      <c r="G21" s="220"/>
      <c r="H21" s="221">
        <f t="shared" si="1"/>
        <v>0</v>
      </c>
      <c r="I21" s="216" t="s">
        <v>371</v>
      </c>
      <c r="J21" s="222" t="str">
        <f>'Перечень'!AC14</f>
        <v/>
      </c>
      <c r="K21" s="223"/>
      <c r="L21" s="227">
        <f t="shared" si="2"/>
        <v>0</v>
      </c>
      <c r="M21" s="225" t="str">
        <f>'Перечень'!AD14</f>
        <v/>
      </c>
      <c r="N21" s="226"/>
      <c r="O21" s="221">
        <f t="shared" si="3"/>
        <v>0</v>
      </c>
    </row>
    <row r="22" ht="23.25" customHeight="1">
      <c r="A22" s="14"/>
      <c r="B22" s="14"/>
      <c r="C22" s="216" t="s">
        <v>371</v>
      </c>
      <c r="D22" s="217" t="str">
        <f>'Перечень'!Y15</f>
        <v/>
      </c>
      <c r="E22" s="218" t="s">
        <v>373</v>
      </c>
      <c r="F22" s="219" t="str">
        <f>'Перечень'!AA15</f>
        <v/>
      </c>
      <c r="G22" s="220"/>
      <c r="H22" s="221">
        <f t="shared" si="1"/>
        <v>0</v>
      </c>
      <c r="I22" s="216" t="s">
        <v>371</v>
      </c>
      <c r="J22" s="222" t="str">
        <f>'Перечень'!AC15</f>
        <v/>
      </c>
      <c r="K22" s="223"/>
      <c r="L22" s="227">
        <f t="shared" si="2"/>
        <v>0</v>
      </c>
      <c r="M22" s="225" t="str">
        <f>'Перечень'!AD15</f>
        <v/>
      </c>
      <c r="N22" s="226"/>
      <c r="O22" s="221">
        <f t="shared" si="3"/>
        <v>0</v>
      </c>
    </row>
    <row r="23" ht="13.5" customHeight="1">
      <c r="A23" s="214" t="s">
        <v>376</v>
      </c>
      <c r="B23" s="215" t="s">
        <v>377</v>
      </c>
      <c r="C23" s="216" t="s">
        <v>378</v>
      </c>
      <c r="D23" s="217" t="str">
        <f>'Перечень'!Y16</f>
        <v/>
      </c>
      <c r="E23" s="218" t="s">
        <v>372</v>
      </c>
      <c r="F23" s="219" t="str">
        <f>'Перечень'!AA16</f>
        <v/>
      </c>
      <c r="G23" s="220"/>
      <c r="H23" s="221">
        <f t="shared" si="1"/>
        <v>0</v>
      </c>
      <c r="I23" s="216" t="s">
        <v>378</v>
      </c>
      <c r="J23" s="222" t="str">
        <f>'Перечень'!AC16</f>
        <v/>
      </c>
      <c r="K23" s="223"/>
      <c r="L23" s="227">
        <f t="shared" si="2"/>
        <v>0</v>
      </c>
      <c r="M23" s="225" t="str">
        <f>'Перечень'!AD16</f>
        <v/>
      </c>
      <c r="N23" s="226"/>
      <c r="O23" s="221">
        <f t="shared" si="3"/>
        <v>0</v>
      </c>
    </row>
    <row r="24" ht="12.75" customHeight="1">
      <c r="A24" s="14"/>
      <c r="B24" s="14"/>
      <c r="C24" s="216" t="s">
        <v>378</v>
      </c>
      <c r="D24" s="217" t="str">
        <f>'Перечень'!Y17</f>
        <v/>
      </c>
      <c r="E24" s="218" t="s">
        <v>373</v>
      </c>
      <c r="F24" s="219" t="str">
        <f>'Перечень'!AA17</f>
        <v/>
      </c>
      <c r="G24" s="220"/>
      <c r="H24" s="221">
        <f t="shared" si="1"/>
        <v>0</v>
      </c>
      <c r="I24" s="216" t="s">
        <v>378</v>
      </c>
      <c r="J24" s="222" t="str">
        <f>'Перечень'!AC17</f>
        <v/>
      </c>
      <c r="K24" s="223"/>
      <c r="L24" s="227">
        <f t="shared" si="2"/>
        <v>0</v>
      </c>
      <c r="M24" s="225" t="str">
        <f>'Перечень'!AD17</f>
        <v/>
      </c>
      <c r="N24" s="226"/>
      <c r="O24" s="221">
        <f t="shared" si="3"/>
        <v>0</v>
      </c>
    </row>
    <row r="25" ht="24.0" customHeight="1">
      <c r="A25" s="214" t="s">
        <v>379</v>
      </c>
      <c r="B25" s="215" t="s">
        <v>380</v>
      </c>
      <c r="C25" s="216" t="s">
        <v>378</v>
      </c>
      <c r="D25" s="217" t="str">
        <f>'Перечень'!Y18</f>
        <v/>
      </c>
      <c r="E25" s="218" t="s">
        <v>372</v>
      </c>
      <c r="F25" s="219" t="str">
        <f>'Перечень'!AA18</f>
        <v/>
      </c>
      <c r="G25" s="220"/>
      <c r="H25" s="221">
        <f t="shared" si="1"/>
        <v>0</v>
      </c>
      <c r="I25" s="216" t="s">
        <v>378</v>
      </c>
      <c r="J25" s="222" t="str">
        <f>'Перечень'!AC18</f>
        <v/>
      </c>
      <c r="K25" s="223"/>
      <c r="L25" s="227">
        <f t="shared" si="2"/>
        <v>0</v>
      </c>
      <c r="M25" s="225" t="str">
        <f>'Перечень'!AD18</f>
        <v/>
      </c>
      <c r="N25" s="226"/>
      <c r="O25" s="221">
        <f t="shared" si="3"/>
        <v>0</v>
      </c>
    </row>
    <row r="26" ht="12.0" customHeight="1">
      <c r="A26" s="14"/>
      <c r="B26" s="14"/>
      <c r="C26" s="216" t="s">
        <v>378</v>
      </c>
      <c r="D26" s="217" t="str">
        <f>'Перечень'!Y19</f>
        <v/>
      </c>
      <c r="E26" s="218" t="s">
        <v>373</v>
      </c>
      <c r="F26" s="219" t="str">
        <f>'Перечень'!AA19</f>
        <v/>
      </c>
      <c r="G26" s="220"/>
      <c r="H26" s="221">
        <f t="shared" si="1"/>
        <v>0</v>
      </c>
      <c r="I26" s="216" t="s">
        <v>378</v>
      </c>
      <c r="J26" s="222" t="str">
        <f>'Перечень'!AC19</f>
        <v/>
      </c>
      <c r="K26" s="223"/>
      <c r="L26" s="227">
        <f t="shared" si="2"/>
        <v>0</v>
      </c>
      <c r="M26" s="225" t="str">
        <f>'Перечень'!AD19</f>
        <v/>
      </c>
      <c r="N26" s="226"/>
      <c r="O26" s="221">
        <f t="shared" si="3"/>
        <v>0</v>
      </c>
    </row>
    <row r="27" ht="24.0" customHeight="1">
      <c r="A27" s="214" t="s">
        <v>381</v>
      </c>
      <c r="B27" s="215" t="s">
        <v>382</v>
      </c>
      <c r="C27" s="216" t="s">
        <v>378</v>
      </c>
      <c r="D27" s="217" t="str">
        <f>'Перечень'!Y20</f>
        <v/>
      </c>
      <c r="E27" s="218" t="s">
        <v>372</v>
      </c>
      <c r="F27" s="219" t="str">
        <f>'Перечень'!AA20</f>
        <v/>
      </c>
      <c r="G27" s="220"/>
      <c r="H27" s="221">
        <f t="shared" si="1"/>
        <v>0</v>
      </c>
      <c r="I27" s="216" t="s">
        <v>378</v>
      </c>
      <c r="J27" s="222" t="str">
        <f>'Перечень'!AC20</f>
        <v/>
      </c>
      <c r="K27" s="223"/>
      <c r="L27" s="227">
        <f t="shared" si="2"/>
        <v>0</v>
      </c>
      <c r="M27" s="225" t="str">
        <f>'Перечень'!AD20</f>
        <v/>
      </c>
      <c r="N27" s="226"/>
      <c r="O27" s="221">
        <f t="shared" si="3"/>
        <v>0</v>
      </c>
    </row>
    <row r="28" ht="25.5" customHeight="1">
      <c r="A28" s="14"/>
      <c r="B28" s="14"/>
      <c r="C28" s="216" t="s">
        <v>378</v>
      </c>
      <c r="D28" s="217" t="str">
        <f>'Перечень'!Y21</f>
        <v/>
      </c>
      <c r="E28" s="218" t="s">
        <v>373</v>
      </c>
      <c r="F28" s="219" t="str">
        <f>'Перечень'!AA21</f>
        <v/>
      </c>
      <c r="G28" s="220"/>
      <c r="H28" s="221">
        <f t="shared" si="1"/>
        <v>0</v>
      </c>
      <c r="I28" s="216" t="s">
        <v>378</v>
      </c>
      <c r="J28" s="222" t="str">
        <f>'Перечень'!AC21</f>
        <v/>
      </c>
      <c r="K28" s="223"/>
      <c r="L28" s="227">
        <f t="shared" si="2"/>
        <v>0</v>
      </c>
      <c r="M28" s="225" t="str">
        <f>'Перечень'!AD21</f>
        <v/>
      </c>
      <c r="N28" s="226"/>
      <c r="O28" s="221">
        <f t="shared" si="3"/>
        <v>0</v>
      </c>
    </row>
    <row r="29" ht="24.0" customHeight="1">
      <c r="A29" s="214" t="s">
        <v>384</v>
      </c>
      <c r="B29" s="215" t="s">
        <v>385</v>
      </c>
      <c r="C29" s="216" t="s">
        <v>378</v>
      </c>
      <c r="D29" s="217" t="str">
        <f>'Перечень'!Y22</f>
        <v/>
      </c>
      <c r="E29" s="218" t="s">
        <v>372</v>
      </c>
      <c r="F29" s="219" t="str">
        <f>'Перечень'!AA22</f>
        <v/>
      </c>
      <c r="G29" s="220"/>
      <c r="H29" s="221">
        <f t="shared" si="1"/>
        <v>0</v>
      </c>
      <c r="I29" s="216" t="s">
        <v>378</v>
      </c>
      <c r="J29" s="222" t="str">
        <f>'Перечень'!AC22</f>
        <v/>
      </c>
      <c r="K29" s="223"/>
      <c r="L29" s="227">
        <f t="shared" si="2"/>
        <v>0</v>
      </c>
      <c r="M29" s="225" t="str">
        <f>'Перечень'!AD22</f>
        <v/>
      </c>
      <c r="N29" s="226"/>
      <c r="O29" s="221">
        <f t="shared" si="3"/>
        <v>0</v>
      </c>
    </row>
    <row r="30" ht="24.75" customHeight="1">
      <c r="A30" s="14"/>
      <c r="B30" s="14"/>
      <c r="C30" s="216" t="s">
        <v>378</v>
      </c>
      <c r="D30" s="217" t="str">
        <f>'Перечень'!Y23</f>
        <v/>
      </c>
      <c r="E30" s="218" t="s">
        <v>373</v>
      </c>
      <c r="F30" s="219" t="str">
        <f>'Перечень'!AA23</f>
        <v/>
      </c>
      <c r="G30" s="220"/>
      <c r="H30" s="221">
        <f t="shared" si="1"/>
        <v>0</v>
      </c>
      <c r="I30" s="216" t="s">
        <v>378</v>
      </c>
      <c r="J30" s="222" t="str">
        <f>'Перечень'!AC23</f>
        <v/>
      </c>
      <c r="K30" s="223"/>
      <c r="L30" s="227">
        <f t="shared" si="2"/>
        <v>0</v>
      </c>
      <c r="M30" s="225" t="str">
        <f>'Перечень'!AD23</f>
        <v/>
      </c>
      <c r="N30" s="226"/>
      <c r="O30" s="221">
        <f t="shared" si="3"/>
        <v>0</v>
      </c>
    </row>
    <row r="31" ht="24.0" customHeight="1">
      <c r="A31" s="214" t="s">
        <v>388</v>
      </c>
      <c r="B31" s="215" t="s">
        <v>389</v>
      </c>
      <c r="C31" s="216" t="s">
        <v>390</v>
      </c>
      <c r="D31" s="217" t="str">
        <f>'Перечень'!Y24</f>
        <v/>
      </c>
      <c r="E31" s="218" t="s">
        <v>372</v>
      </c>
      <c r="F31" s="219" t="str">
        <f>'Перечень'!AA24</f>
        <v/>
      </c>
      <c r="G31" s="220"/>
      <c r="H31" s="221">
        <f t="shared" si="1"/>
        <v>0</v>
      </c>
      <c r="I31" s="216" t="s">
        <v>390</v>
      </c>
      <c r="J31" s="222" t="str">
        <f>'Перечень'!AC24</f>
        <v/>
      </c>
      <c r="K31" s="223"/>
      <c r="L31" s="227">
        <f t="shared" si="2"/>
        <v>0</v>
      </c>
      <c r="M31" s="225" t="str">
        <f>'Перечень'!AD24</f>
        <v/>
      </c>
      <c r="N31" s="226"/>
      <c r="O31" s="221">
        <f t="shared" si="3"/>
        <v>0</v>
      </c>
    </row>
    <row r="32" ht="48.0" customHeight="1">
      <c r="A32" s="14"/>
      <c r="B32" s="14"/>
      <c r="C32" s="216" t="s">
        <v>390</v>
      </c>
      <c r="D32" s="217" t="str">
        <f>'Перечень'!Y25</f>
        <v/>
      </c>
      <c r="E32" s="218" t="s">
        <v>373</v>
      </c>
      <c r="F32" s="219" t="str">
        <f>'Перечень'!AA25</f>
        <v/>
      </c>
      <c r="G32" s="220"/>
      <c r="H32" s="221">
        <f t="shared" si="1"/>
        <v>0</v>
      </c>
      <c r="I32" s="216" t="s">
        <v>390</v>
      </c>
      <c r="J32" s="222" t="str">
        <f>'Перечень'!AC25</f>
        <v/>
      </c>
      <c r="K32" s="223"/>
      <c r="L32" s="227">
        <f t="shared" si="2"/>
        <v>0</v>
      </c>
      <c r="M32" s="225" t="str">
        <f>'Перечень'!AD25</f>
        <v/>
      </c>
      <c r="N32" s="226"/>
      <c r="O32" s="221">
        <f t="shared" si="3"/>
        <v>0</v>
      </c>
    </row>
    <row r="33" ht="14.25" customHeight="1">
      <c r="A33" s="214" t="s">
        <v>392</v>
      </c>
      <c r="B33" s="247" t="s">
        <v>393</v>
      </c>
      <c r="C33" s="216" t="s">
        <v>378</v>
      </c>
      <c r="D33" s="217" t="str">
        <f>'Перечень'!Y26</f>
        <v/>
      </c>
      <c r="E33" s="218" t="s">
        <v>372</v>
      </c>
      <c r="F33" s="219" t="str">
        <f>'Перечень'!AA26</f>
        <v/>
      </c>
      <c r="G33" s="220"/>
      <c r="H33" s="221">
        <f t="shared" si="1"/>
        <v>0</v>
      </c>
      <c r="I33" s="216" t="s">
        <v>378</v>
      </c>
      <c r="J33" s="222" t="str">
        <f>'Перечень'!AC26</f>
        <v/>
      </c>
      <c r="K33" s="223"/>
      <c r="L33" s="227">
        <f t="shared" si="2"/>
        <v>0</v>
      </c>
      <c r="M33" s="225" t="str">
        <f>'Перечень'!AD26</f>
        <v/>
      </c>
      <c r="N33" s="226"/>
      <c r="O33" s="221">
        <f t="shared" si="3"/>
        <v>0</v>
      </c>
    </row>
    <row r="34" ht="14.25" customHeight="1">
      <c r="A34" s="14"/>
      <c r="B34" s="14"/>
      <c r="C34" s="216" t="s">
        <v>378</v>
      </c>
      <c r="D34" s="217" t="str">
        <f>'Перечень'!Y27</f>
        <v/>
      </c>
      <c r="E34" s="218" t="s">
        <v>373</v>
      </c>
      <c r="F34" s="219" t="str">
        <f>'Перечень'!AA27</f>
        <v/>
      </c>
      <c r="G34" s="220"/>
      <c r="H34" s="221">
        <f t="shared" si="1"/>
        <v>0</v>
      </c>
      <c r="I34" s="216" t="s">
        <v>378</v>
      </c>
      <c r="J34" s="222" t="str">
        <f>'Перечень'!AC27</f>
        <v/>
      </c>
      <c r="K34" s="223"/>
      <c r="L34" s="227">
        <f t="shared" si="2"/>
        <v>0</v>
      </c>
      <c r="M34" s="225" t="str">
        <f>'Перечень'!AD27</f>
        <v/>
      </c>
      <c r="N34" s="226"/>
      <c r="O34" s="221">
        <f t="shared" si="3"/>
        <v>0</v>
      </c>
    </row>
    <row r="35" ht="24.0" customHeight="1">
      <c r="A35" s="214" t="s">
        <v>394</v>
      </c>
      <c r="B35" s="247" t="s">
        <v>395</v>
      </c>
      <c r="C35" s="216" t="s">
        <v>378</v>
      </c>
      <c r="D35" s="217">
        <f>'Перечень'!Y28</f>
        <v>1</v>
      </c>
      <c r="E35" s="218" t="s">
        <v>372</v>
      </c>
      <c r="F35" s="219">
        <f>'Перечень'!AA28</f>
        <v>0</v>
      </c>
      <c r="G35" s="220"/>
      <c r="H35" s="221">
        <f t="shared" si="1"/>
        <v>0</v>
      </c>
      <c r="I35" s="216" t="s">
        <v>378</v>
      </c>
      <c r="J35" s="222">
        <f>'Перечень'!AC28</f>
        <v>1</v>
      </c>
      <c r="K35" s="223">
        <v>1.0</v>
      </c>
      <c r="L35" s="227">
        <f t="shared" si="2"/>
        <v>0</v>
      </c>
      <c r="M35" s="225">
        <f>'Перечень'!AD28</f>
        <v>0</v>
      </c>
      <c r="N35" s="226">
        <v>0.0</v>
      </c>
      <c r="O35" s="221">
        <f t="shared" si="3"/>
        <v>0</v>
      </c>
    </row>
    <row r="36" ht="14.25" customHeight="1">
      <c r="A36" s="14"/>
      <c r="B36" s="14"/>
      <c r="C36" s="216" t="s">
        <v>378</v>
      </c>
      <c r="D36" s="217" t="str">
        <f>'Перечень'!Y29</f>
        <v/>
      </c>
      <c r="E36" s="218" t="s">
        <v>373</v>
      </c>
      <c r="F36" s="219" t="str">
        <f>'Перечень'!AA29</f>
        <v/>
      </c>
      <c r="G36" s="220"/>
      <c r="H36" s="221">
        <f t="shared" si="1"/>
        <v>0</v>
      </c>
      <c r="I36" s="216" t="s">
        <v>378</v>
      </c>
      <c r="J36" s="222" t="str">
        <f>'Перечень'!AC29</f>
        <v/>
      </c>
      <c r="K36" s="223"/>
      <c r="L36" s="227">
        <f t="shared" si="2"/>
        <v>0</v>
      </c>
      <c r="M36" s="225" t="str">
        <f>'Перечень'!AD29</f>
        <v/>
      </c>
      <c r="N36" s="226"/>
      <c r="O36" s="221">
        <f t="shared" si="3"/>
        <v>0</v>
      </c>
    </row>
    <row r="37" ht="24.0" customHeight="1">
      <c r="A37" s="214" t="s">
        <v>397</v>
      </c>
      <c r="B37" s="247" t="s">
        <v>398</v>
      </c>
      <c r="C37" s="216" t="s">
        <v>378</v>
      </c>
      <c r="D37" s="217" t="str">
        <f>'Перечень'!Y30</f>
        <v/>
      </c>
      <c r="E37" s="218" t="s">
        <v>372</v>
      </c>
      <c r="F37" s="219" t="str">
        <f>'Перечень'!AA30</f>
        <v/>
      </c>
      <c r="G37" s="220"/>
      <c r="H37" s="221">
        <f t="shared" si="1"/>
        <v>0</v>
      </c>
      <c r="I37" s="216" t="s">
        <v>378</v>
      </c>
      <c r="J37" s="222" t="str">
        <f>'Перечень'!AC30</f>
        <v/>
      </c>
      <c r="K37" s="223"/>
      <c r="L37" s="227">
        <f t="shared" si="2"/>
        <v>0</v>
      </c>
      <c r="M37" s="225" t="str">
        <f>'Перечень'!AD30</f>
        <v/>
      </c>
      <c r="N37" s="226"/>
      <c r="O37" s="221">
        <f t="shared" si="3"/>
        <v>0</v>
      </c>
    </row>
    <row r="38" ht="36.0" customHeight="1">
      <c r="A38" s="14"/>
      <c r="B38" s="14"/>
      <c r="C38" s="216" t="s">
        <v>378</v>
      </c>
      <c r="D38" s="217" t="str">
        <f>'Перечень'!Y31</f>
        <v/>
      </c>
      <c r="E38" s="218" t="s">
        <v>373</v>
      </c>
      <c r="F38" s="219" t="str">
        <f>'Перечень'!AA31</f>
        <v/>
      </c>
      <c r="G38" s="220"/>
      <c r="H38" s="221">
        <f t="shared" si="1"/>
        <v>0</v>
      </c>
      <c r="I38" s="216" t="s">
        <v>378</v>
      </c>
      <c r="J38" s="222" t="str">
        <f>'Перечень'!AC31</f>
        <v/>
      </c>
      <c r="K38" s="223"/>
      <c r="L38" s="227">
        <f t="shared" si="2"/>
        <v>0</v>
      </c>
      <c r="M38" s="225" t="str">
        <f>'Перечень'!AD31</f>
        <v/>
      </c>
      <c r="N38" s="226"/>
      <c r="O38" s="221">
        <f t="shared" si="3"/>
        <v>0</v>
      </c>
    </row>
    <row r="39" ht="24.0" customHeight="1">
      <c r="A39" s="214" t="s">
        <v>399</v>
      </c>
      <c r="B39" s="247" t="s">
        <v>400</v>
      </c>
      <c r="C39" s="216" t="s">
        <v>378</v>
      </c>
      <c r="D39" s="217" t="str">
        <f>'Перечень'!Y32</f>
        <v/>
      </c>
      <c r="E39" s="218" t="s">
        <v>372</v>
      </c>
      <c r="F39" s="219" t="str">
        <f>'Перечень'!AA32</f>
        <v/>
      </c>
      <c r="G39" s="220"/>
      <c r="H39" s="221">
        <f t="shared" si="1"/>
        <v>0</v>
      </c>
      <c r="I39" s="216" t="s">
        <v>378</v>
      </c>
      <c r="J39" s="222" t="str">
        <f>'Перечень'!AC32</f>
        <v/>
      </c>
      <c r="K39" s="223"/>
      <c r="L39" s="227">
        <f t="shared" si="2"/>
        <v>0</v>
      </c>
      <c r="M39" s="225" t="str">
        <f>'Перечень'!AD32</f>
        <v/>
      </c>
      <c r="N39" s="226"/>
      <c r="O39" s="221">
        <f t="shared" si="3"/>
        <v>0</v>
      </c>
    </row>
    <row r="40" ht="39.75" customHeight="1">
      <c r="A40" s="14"/>
      <c r="B40" s="14"/>
      <c r="C40" s="216" t="s">
        <v>378</v>
      </c>
      <c r="D40" s="217" t="str">
        <f>'Перечень'!Y33</f>
        <v/>
      </c>
      <c r="E40" s="218" t="s">
        <v>373</v>
      </c>
      <c r="F40" s="219" t="str">
        <f>'Перечень'!AA33</f>
        <v/>
      </c>
      <c r="G40" s="220"/>
      <c r="H40" s="221">
        <f t="shared" si="1"/>
        <v>0</v>
      </c>
      <c r="I40" s="216" t="s">
        <v>378</v>
      </c>
      <c r="J40" s="222" t="str">
        <f>'Перечень'!AC33</f>
        <v/>
      </c>
      <c r="K40" s="223"/>
      <c r="L40" s="227">
        <f t="shared" si="2"/>
        <v>0</v>
      </c>
      <c r="M40" s="225" t="str">
        <f>'Перечень'!AD33</f>
        <v/>
      </c>
      <c r="N40" s="226"/>
      <c r="O40" s="221">
        <f t="shared" si="3"/>
        <v>0</v>
      </c>
    </row>
    <row r="41" ht="24.0" customHeight="1">
      <c r="A41" s="214" t="s">
        <v>402</v>
      </c>
      <c r="B41" s="247" t="s">
        <v>403</v>
      </c>
      <c r="C41" s="216" t="s">
        <v>378</v>
      </c>
      <c r="D41" s="217" t="str">
        <f>'Перечень'!Y34</f>
        <v/>
      </c>
      <c r="E41" s="218" t="s">
        <v>372</v>
      </c>
      <c r="F41" s="219" t="str">
        <f>'Перечень'!AA34</f>
        <v/>
      </c>
      <c r="G41" s="220"/>
      <c r="H41" s="221">
        <f t="shared" si="1"/>
        <v>0</v>
      </c>
      <c r="I41" s="216" t="s">
        <v>378</v>
      </c>
      <c r="J41" s="222" t="str">
        <f>'Перечень'!AC34</f>
        <v/>
      </c>
      <c r="K41" s="223"/>
      <c r="L41" s="227">
        <f t="shared" si="2"/>
        <v>0</v>
      </c>
      <c r="M41" s="225" t="str">
        <f>'Перечень'!AD34</f>
        <v/>
      </c>
      <c r="N41" s="226"/>
      <c r="O41" s="221">
        <f t="shared" si="3"/>
        <v>0</v>
      </c>
    </row>
    <row r="42" ht="36.75" customHeight="1">
      <c r="A42" s="14"/>
      <c r="B42" s="14"/>
      <c r="C42" s="216" t="s">
        <v>378</v>
      </c>
      <c r="D42" s="217" t="str">
        <f>'Перечень'!Y35</f>
        <v/>
      </c>
      <c r="E42" s="218" t="s">
        <v>373</v>
      </c>
      <c r="F42" s="219" t="str">
        <f>'Перечень'!AA35</f>
        <v/>
      </c>
      <c r="G42" s="220"/>
      <c r="H42" s="221">
        <f t="shared" si="1"/>
        <v>0</v>
      </c>
      <c r="I42" s="216" t="s">
        <v>378</v>
      </c>
      <c r="J42" s="222" t="str">
        <f>'Перечень'!AC35</f>
        <v/>
      </c>
      <c r="K42" s="223"/>
      <c r="L42" s="227">
        <f t="shared" si="2"/>
        <v>0</v>
      </c>
      <c r="M42" s="225" t="str">
        <f>'Перечень'!AD35</f>
        <v/>
      </c>
      <c r="N42" s="226"/>
      <c r="O42" s="221">
        <f t="shared" si="3"/>
        <v>0</v>
      </c>
    </row>
    <row r="43" ht="24.0" customHeight="1">
      <c r="A43" s="214" t="s">
        <v>404</v>
      </c>
      <c r="B43" s="247" t="s">
        <v>405</v>
      </c>
      <c r="C43" s="216" t="s">
        <v>378</v>
      </c>
      <c r="D43" s="217" t="str">
        <f>'Перечень'!Y36</f>
        <v/>
      </c>
      <c r="E43" s="218" t="s">
        <v>372</v>
      </c>
      <c r="F43" s="219" t="str">
        <f>'Перечень'!AA36</f>
        <v/>
      </c>
      <c r="G43" s="220"/>
      <c r="H43" s="221">
        <f t="shared" si="1"/>
        <v>0</v>
      </c>
      <c r="I43" s="216" t="s">
        <v>378</v>
      </c>
      <c r="J43" s="222" t="str">
        <f>'Перечень'!AC36</f>
        <v/>
      </c>
      <c r="K43" s="223"/>
      <c r="L43" s="227">
        <f t="shared" si="2"/>
        <v>0</v>
      </c>
      <c r="M43" s="225" t="str">
        <f>'Перечень'!AD36</f>
        <v/>
      </c>
      <c r="N43" s="226"/>
      <c r="O43" s="221">
        <f t="shared" si="3"/>
        <v>0</v>
      </c>
    </row>
    <row r="44" ht="14.25" customHeight="1">
      <c r="A44" s="14"/>
      <c r="B44" s="14"/>
      <c r="C44" s="216" t="s">
        <v>378</v>
      </c>
      <c r="D44" s="217" t="str">
        <f>'Перечень'!Y37</f>
        <v/>
      </c>
      <c r="E44" s="218" t="s">
        <v>373</v>
      </c>
      <c r="F44" s="219" t="str">
        <f>'Перечень'!AA37</f>
        <v/>
      </c>
      <c r="G44" s="220"/>
      <c r="H44" s="221">
        <f t="shared" si="1"/>
        <v>0</v>
      </c>
      <c r="I44" s="216" t="s">
        <v>378</v>
      </c>
      <c r="J44" s="222" t="str">
        <f>'Перечень'!AC37</f>
        <v/>
      </c>
      <c r="K44" s="223"/>
      <c r="L44" s="227">
        <f t="shared" si="2"/>
        <v>0</v>
      </c>
      <c r="M44" s="225" t="str">
        <f>'Перечень'!AD37</f>
        <v/>
      </c>
      <c r="N44" s="226"/>
      <c r="O44" s="221">
        <f t="shared" si="3"/>
        <v>0</v>
      </c>
    </row>
    <row r="45" ht="24.0" customHeight="1">
      <c r="A45" s="214" t="s">
        <v>411</v>
      </c>
      <c r="B45" s="247" t="s">
        <v>412</v>
      </c>
      <c r="C45" s="216" t="s">
        <v>378</v>
      </c>
      <c r="D45" s="217" t="str">
        <f>'Перечень'!Y38</f>
        <v/>
      </c>
      <c r="E45" s="218" t="s">
        <v>372</v>
      </c>
      <c r="F45" s="219" t="str">
        <f>'Перечень'!AA38</f>
        <v/>
      </c>
      <c r="G45" s="220"/>
      <c r="H45" s="221">
        <f t="shared" si="1"/>
        <v>0</v>
      </c>
      <c r="I45" s="216" t="s">
        <v>378</v>
      </c>
      <c r="J45" s="222" t="str">
        <f>'Перечень'!AC38</f>
        <v/>
      </c>
      <c r="K45" s="223"/>
      <c r="L45" s="227">
        <f t="shared" si="2"/>
        <v>0</v>
      </c>
      <c r="M45" s="225" t="str">
        <f>'Перечень'!AD38</f>
        <v/>
      </c>
      <c r="N45" s="226"/>
      <c r="O45" s="221">
        <f t="shared" si="3"/>
        <v>0</v>
      </c>
    </row>
    <row r="46" ht="48.0" customHeight="1">
      <c r="A46" s="14"/>
      <c r="B46" s="14"/>
      <c r="C46" s="216" t="s">
        <v>378</v>
      </c>
      <c r="D46" s="217" t="str">
        <f>'Перечень'!Y39</f>
        <v/>
      </c>
      <c r="E46" s="218" t="s">
        <v>373</v>
      </c>
      <c r="F46" s="219" t="str">
        <f>'Перечень'!AA39</f>
        <v/>
      </c>
      <c r="G46" s="220"/>
      <c r="H46" s="221">
        <f t="shared" si="1"/>
        <v>0</v>
      </c>
      <c r="I46" s="216" t="s">
        <v>378</v>
      </c>
      <c r="J46" s="222" t="str">
        <f>'Перечень'!AC39</f>
        <v/>
      </c>
      <c r="K46" s="223"/>
      <c r="L46" s="227">
        <f t="shared" si="2"/>
        <v>0</v>
      </c>
      <c r="M46" s="225" t="str">
        <f>'Перечень'!AD39</f>
        <v/>
      </c>
      <c r="N46" s="226"/>
      <c r="O46" s="221">
        <f t="shared" si="3"/>
        <v>0</v>
      </c>
    </row>
    <row r="47" ht="12.75" customHeight="1">
      <c r="A47" s="214" t="s">
        <v>413</v>
      </c>
      <c r="B47" s="247" t="s">
        <v>414</v>
      </c>
      <c r="C47" s="216" t="s">
        <v>378</v>
      </c>
      <c r="D47" s="217" t="str">
        <f>'Перечень'!Y40</f>
        <v/>
      </c>
      <c r="E47" s="218" t="s">
        <v>372</v>
      </c>
      <c r="F47" s="219" t="str">
        <f>'Перечень'!AA40</f>
        <v/>
      </c>
      <c r="G47" s="220"/>
      <c r="H47" s="221">
        <f t="shared" si="1"/>
        <v>0</v>
      </c>
      <c r="I47" s="216" t="s">
        <v>378</v>
      </c>
      <c r="J47" s="222" t="str">
        <f>'Перечень'!AC40</f>
        <v/>
      </c>
      <c r="K47" s="223"/>
      <c r="L47" s="227">
        <f t="shared" si="2"/>
        <v>0</v>
      </c>
      <c r="M47" s="225" t="str">
        <f>'Перечень'!AD40</f>
        <v/>
      </c>
      <c r="N47" s="226"/>
      <c r="O47" s="221">
        <f t="shared" si="3"/>
        <v>0</v>
      </c>
    </row>
    <row r="48" ht="14.25" customHeight="1">
      <c r="A48" s="14"/>
      <c r="B48" s="14"/>
      <c r="C48" s="216" t="s">
        <v>378</v>
      </c>
      <c r="D48" s="217" t="str">
        <f>'Перечень'!Y41</f>
        <v/>
      </c>
      <c r="E48" s="218" t="s">
        <v>373</v>
      </c>
      <c r="F48" s="219" t="str">
        <f>'Перечень'!AA41</f>
        <v/>
      </c>
      <c r="G48" s="220"/>
      <c r="H48" s="221">
        <f t="shared" si="1"/>
        <v>0</v>
      </c>
      <c r="I48" s="216" t="s">
        <v>378</v>
      </c>
      <c r="J48" s="222" t="str">
        <f>'Перечень'!AC41</f>
        <v/>
      </c>
      <c r="K48" s="223"/>
      <c r="L48" s="227">
        <f t="shared" si="2"/>
        <v>0</v>
      </c>
      <c r="M48" s="225" t="str">
        <f>'Перечень'!AD41</f>
        <v/>
      </c>
      <c r="N48" s="226"/>
      <c r="O48" s="221">
        <f t="shared" si="3"/>
        <v>0</v>
      </c>
    </row>
    <row r="49" ht="24.0" customHeight="1">
      <c r="A49" s="214" t="s">
        <v>415</v>
      </c>
      <c r="B49" s="247" t="s">
        <v>416</v>
      </c>
      <c r="C49" s="216" t="s">
        <v>378</v>
      </c>
      <c r="D49" s="217" t="str">
        <f>'Перечень'!Y42</f>
        <v/>
      </c>
      <c r="E49" s="218" t="s">
        <v>372</v>
      </c>
      <c r="F49" s="219" t="str">
        <f>'Перечень'!AA42</f>
        <v/>
      </c>
      <c r="G49" s="220"/>
      <c r="H49" s="221">
        <f t="shared" si="1"/>
        <v>0</v>
      </c>
      <c r="I49" s="216" t="s">
        <v>378</v>
      </c>
      <c r="J49" s="222" t="str">
        <f>'Перечень'!AC42</f>
        <v/>
      </c>
      <c r="K49" s="223"/>
      <c r="L49" s="227">
        <f t="shared" si="2"/>
        <v>0</v>
      </c>
      <c r="M49" s="225" t="str">
        <f>'Перечень'!AD42</f>
        <v/>
      </c>
      <c r="N49" s="226"/>
      <c r="O49" s="221">
        <f t="shared" si="3"/>
        <v>0</v>
      </c>
    </row>
    <row r="50" ht="12.75" customHeight="1">
      <c r="A50" s="14"/>
      <c r="B50" s="14"/>
      <c r="C50" s="216" t="s">
        <v>378</v>
      </c>
      <c r="D50" s="217" t="str">
        <f>'Перечень'!Y43</f>
        <v/>
      </c>
      <c r="E50" s="218" t="s">
        <v>373</v>
      </c>
      <c r="F50" s="219" t="str">
        <f>'Перечень'!AA43</f>
        <v/>
      </c>
      <c r="G50" s="220"/>
      <c r="H50" s="221">
        <f t="shared" si="1"/>
        <v>0</v>
      </c>
      <c r="I50" s="216" t="s">
        <v>378</v>
      </c>
      <c r="J50" s="222" t="str">
        <f>'Перечень'!AC43</f>
        <v/>
      </c>
      <c r="K50" s="223"/>
      <c r="L50" s="227">
        <f t="shared" si="2"/>
        <v>0</v>
      </c>
      <c r="M50" s="225" t="str">
        <f>'Перечень'!AD43</f>
        <v/>
      </c>
      <c r="N50" s="226"/>
      <c r="O50" s="221">
        <f t="shared" si="3"/>
        <v>0</v>
      </c>
    </row>
    <row r="51" ht="15.0" customHeight="1">
      <c r="A51" s="214" t="s">
        <v>417</v>
      </c>
      <c r="B51" s="247" t="s">
        <v>418</v>
      </c>
      <c r="C51" s="216" t="s">
        <v>378</v>
      </c>
      <c r="D51" s="217" t="str">
        <f>'Перечень'!Y44</f>
        <v/>
      </c>
      <c r="E51" s="218" t="s">
        <v>372</v>
      </c>
      <c r="F51" s="219" t="str">
        <f>'Перечень'!AA44</f>
        <v/>
      </c>
      <c r="G51" s="220"/>
      <c r="H51" s="221">
        <f t="shared" si="1"/>
        <v>0</v>
      </c>
      <c r="I51" s="216" t="s">
        <v>378</v>
      </c>
      <c r="J51" s="222" t="str">
        <f>'Перечень'!AC44</f>
        <v/>
      </c>
      <c r="K51" s="223"/>
      <c r="L51" s="227">
        <f t="shared" si="2"/>
        <v>0</v>
      </c>
      <c r="M51" s="225" t="str">
        <f>'Перечень'!AD44</f>
        <v/>
      </c>
      <c r="N51" s="226"/>
      <c r="O51" s="221">
        <f t="shared" si="3"/>
        <v>0</v>
      </c>
    </row>
    <row r="52" ht="15.0" customHeight="1">
      <c r="A52" s="14"/>
      <c r="B52" s="14"/>
      <c r="C52" s="216" t="s">
        <v>378</v>
      </c>
      <c r="D52" s="217" t="str">
        <f>'Перечень'!Y45</f>
        <v/>
      </c>
      <c r="E52" s="218" t="s">
        <v>373</v>
      </c>
      <c r="F52" s="219" t="str">
        <f>'Перечень'!AA45</f>
        <v/>
      </c>
      <c r="G52" s="220"/>
      <c r="H52" s="221">
        <f t="shared" si="1"/>
        <v>0</v>
      </c>
      <c r="I52" s="216" t="s">
        <v>378</v>
      </c>
      <c r="J52" s="222" t="str">
        <f>'Перечень'!AC45</f>
        <v/>
      </c>
      <c r="K52" s="223"/>
      <c r="L52" s="227">
        <f t="shared" si="2"/>
        <v>0</v>
      </c>
      <c r="M52" s="225" t="str">
        <f>'Перечень'!AD45</f>
        <v/>
      </c>
      <c r="N52" s="226"/>
      <c r="O52" s="221">
        <f t="shared" si="3"/>
        <v>0</v>
      </c>
    </row>
    <row r="53" ht="24.0" customHeight="1">
      <c r="A53" s="214" t="s">
        <v>419</v>
      </c>
      <c r="B53" s="247" t="s">
        <v>420</v>
      </c>
      <c r="C53" s="216" t="s">
        <v>378</v>
      </c>
      <c r="D53" s="217" t="str">
        <f>'Перечень'!Y46</f>
        <v/>
      </c>
      <c r="E53" s="218" t="s">
        <v>372</v>
      </c>
      <c r="F53" s="219" t="str">
        <f>'Перечень'!AA46</f>
        <v/>
      </c>
      <c r="G53" s="220"/>
      <c r="H53" s="221">
        <f t="shared" si="1"/>
        <v>0</v>
      </c>
      <c r="I53" s="216" t="s">
        <v>378</v>
      </c>
      <c r="J53" s="222" t="str">
        <f>'Перечень'!AC46</f>
        <v/>
      </c>
      <c r="K53" s="223"/>
      <c r="L53" s="227">
        <f t="shared" si="2"/>
        <v>0</v>
      </c>
      <c r="M53" s="225" t="str">
        <f>'Перечень'!AD46</f>
        <v/>
      </c>
      <c r="N53" s="226"/>
      <c r="O53" s="221">
        <f t="shared" si="3"/>
        <v>0</v>
      </c>
    </row>
    <row r="54" ht="15.0" customHeight="1">
      <c r="A54" s="14"/>
      <c r="B54" s="14"/>
      <c r="C54" s="216" t="s">
        <v>378</v>
      </c>
      <c r="D54" s="217" t="str">
        <f>'Перечень'!Y47</f>
        <v/>
      </c>
      <c r="E54" s="218" t="s">
        <v>373</v>
      </c>
      <c r="F54" s="219" t="str">
        <f>'Перечень'!AA47</f>
        <v/>
      </c>
      <c r="G54" s="220"/>
      <c r="H54" s="221">
        <f t="shared" si="1"/>
        <v>0</v>
      </c>
      <c r="I54" s="216" t="s">
        <v>378</v>
      </c>
      <c r="J54" s="222" t="str">
        <f>'Перечень'!AC47</f>
        <v/>
      </c>
      <c r="K54" s="223"/>
      <c r="L54" s="227">
        <f t="shared" si="2"/>
        <v>0</v>
      </c>
      <c r="M54" s="225" t="str">
        <f>'Перечень'!AD47</f>
        <v/>
      </c>
      <c r="N54" s="226"/>
      <c r="O54" s="221">
        <f t="shared" si="3"/>
        <v>0</v>
      </c>
    </row>
    <row r="55" ht="15.0" customHeight="1">
      <c r="A55" s="214" t="s">
        <v>421</v>
      </c>
      <c r="B55" s="247" t="s">
        <v>422</v>
      </c>
      <c r="C55" s="216" t="s">
        <v>378</v>
      </c>
      <c r="D55" s="217" t="str">
        <f>'Перечень'!Y48</f>
        <v/>
      </c>
      <c r="E55" s="218" t="s">
        <v>372</v>
      </c>
      <c r="F55" s="219" t="str">
        <f>'Перечень'!AA48</f>
        <v/>
      </c>
      <c r="G55" s="220"/>
      <c r="H55" s="221">
        <f t="shared" si="1"/>
        <v>0</v>
      </c>
      <c r="I55" s="216" t="s">
        <v>378</v>
      </c>
      <c r="J55" s="222" t="str">
        <f>'Перечень'!AC48</f>
        <v/>
      </c>
      <c r="K55" s="223"/>
      <c r="L55" s="227">
        <f t="shared" si="2"/>
        <v>0</v>
      </c>
      <c r="M55" s="225" t="str">
        <f>'Перечень'!AD48</f>
        <v/>
      </c>
      <c r="N55" s="226"/>
      <c r="O55" s="221">
        <f t="shared" si="3"/>
        <v>0</v>
      </c>
    </row>
    <row r="56" ht="14.25" customHeight="1">
      <c r="A56" s="14"/>
      <c r="B56" s="14"/>
      <c r="C56" s="216" t="s">
        <v>378</v>
      </c>
      <c r="D56" s="217" t="str">
        <f>'Перечень'!Y49</f>
        <v/>
      </c>
      <c r="E56" s="218" t="s">
        <v>373</v>
      </c>
      <c r="F56" s="219" t="str">
        <f>'Перечень'!AA49</f>
        <v/>
      </c>
      <c r="G56" s="220"/>
      <c r="H56" s="221">
        <f t="shared" si="1"/>
        <v>0</v>
      </c>
      <c r="I56" s="216" t="s">
        <v>378</v>
      </c>
      <c r="J56" s="222" t="str">
        <f>'Перечень'!AC49</f>
        <v/>
      </c>
      <c r="K56" s="223"/>
      <c r="L56" s="227">
        <f t="shared" si="2"/>
        <v>0</v>
      </c>
      <c r="M56" s="225" t="str">
        <f>'Перечень'!AD49</f>
        <v/>
      </c>
      <c r="N56" s="226"/>
      <c r="O56" s="221">
        <f t="shared" si="3"/>
        <v>0</v>
      </c>
    </row>
    <row r="57" ht="12.0" customHeight="1">
      <c r="A57" s="214" t="s">
        <v>423</v>
      </c>
      <c r="B57" s="247" t="s">
        <v>424</v>
      </c>
      <c r="C57" s="216" t="s">
        <v>378</v>
      </c>
      <c r="D57" s="217" t="str">
        <f>'Перечень'!Y50</f>
        <v/>
      </c>
      <c r="E57" s="218" t="s">
        <v>372</v>
      </c>
      <c r="F57" s="219" t="str">
        <f>'Перечень'!AA50</f>
        <v/>
      </c>
      <c r="G57" s="220"/>
      <c r="H57" s="221">
        <f t="shared" si="1"/>
        <v>0</v>
      </c>
      <c r="I57" s="216" t="s">
        <v>378</v>
      </c>
      <c r="J57" s="222" t="str">
        <f>'Перечень'!AC50</f>
        <v/>
      </c>
      <c r="K57" s="223"/>
      <c r="L57" s="227">
        <f t="shared" si="2"/>
        <v>0</v>
      </c>
      <c r="M57" s="225" t="str">
        <f>'Перечень'!AD50</f>
        <v/>
      </c>
      <c r="N57" s="226"/>
      <c r="O57" s="221">
        <f t="shared" si="3"/>
        <v>0</v>
      </c>
    </row>
    <row r="58" ht="14.25" customHeight="1">
      <c r="A58" s="14"/>
      <c r="B58" s="14"/>
      <c r="C58" s="216" t="s">
        <v>378</v>
      </c>
      <c r="D58" s="217" t="str">
        <f>'Перечень'!Y51</f>
        <v/>
      </c>
      <c r="E58" s="218" t="s">
        <v>373</v>
      </c>
      <c r="F58" s="219" t="str">
        <f>'Перечень'!AA51</f>
        <v/>
      </c>
      <c r="G58" s="220"/>
      <c r="H58" s="221">
        <f t="shared" si="1"/>
        <v>0</v>
      </c>
      <c r="I58" s="216" t="s">
        <v>378</v>
      </c>
      <c r="J58" s="222" t="str">
        <f>'Перечень'!AC51</f>
        <v/>
      </c>
      <c r="K58" s="223"/>
      <c r="L58" s="227">
        <f t="shared" si="2"/>
        <v>0</v>
      </c>
      <c r="M58" s="225" t="str">
        <f>'Перечень'!AD51</f>
        <v/>
      </c>
      <c r="N58" s="226"/>
      <c r="O58" s="221">
        <f t="shared" si="3"/>
        <v>0</v>
      </c>
    </row>
    <row r="59" ht="14.25" customHeight="1">
      <c r="A59" s="214" t="s">
        <v>425</v>
      </c>
      <c r="B59" s="247" t="s">
        <v>426</v>
      </c>
      <c r="C59" s="216" t="s">
        <v>378</v>
      </c>
      <c r="D59" s="217" t="str">
        <f>'Перечень'!Y52</f>
        <v/>
      </c>
      <c r="E59" s="218" t="s">
        <v>372</v>
      </c>
      <c r="F59" s="219" t="str">
        <f>'Перечень'!AA52</f>
        <v/>
      </c>
      <c r="G59" s="220"/>
      <c r="H59" s="221">
        <f t="shared" si="1"/>
        <v>0</v>
      </c>
      <c r="I59" s="216" t="s">
        <v>378</v>
      </c>
      <c r="J59" s="222" t="str">
        <f>'Перечень'!AC52</f>
        <v/>
      </c>
      <c r="K59" s="223"/>
      <c r="L59" s="227">
        <f t="shared" si="2"/>
        <v>0</v>
      </c>
      <c r="M59" s="225" t="str">
        <f>'Перечень'!AD52</f>
        <v/>
      </c>
      <c r="N59" s="226"/>
      <c r="O59" s="221">
        <f t="shared" si="3"/>
        <v>0</v>
      </c>
    </row>
    <row r="60" ht="16.5" customHeight="1">
      <c r="A60" s="14"/>
      <c r="B60" s="14"/>
      <c r="C60" s="216" t="s">
        <v>378</v>
      </c>
      <c r="D60" s="217" t="str">
        <f>'Перечень'!Y53</f>
        <v/>
      </c>
      <c r="E60" s="218" t="s">
        <v>373</v>
      </c>
      <c r="F60" s="219" t="str">
        <f>'Перечень'!AA53</f>
        <v/>
      </c>
      <c r="G60" s="220"/>
      <c r="H60" s="221">
        <f t="shared" si="1"/>
        <v>0</v>
      </c>
      <c r="I60" s="216" t="s">
        <v>378</v>
      </c>
      <c r="J60" s="222" t="str">
        <f>'Перечень'!AC53</f>
        <v/>
      </c>
      <c r="K60" s="223"/>
      <c r="L60" s="227">
        <f t="shared" si="2"/>
        <v>0</v>
      </c>
      <c r="M60" s="225" t="str">
        <f>'Перечень'!AD53</f>
        <v/>
      </c>
      <c r="N60" s="226"/>
      <c r="O60" s="221">
        <f t="shared" si="3"/>
        <v>0</v>
      </c>
    </row>
    <row r="61" ht="14.25" customHeight="1">
      <c r="A61" s="214" t="s">
        <v>427</v>
      </c>
      <c r="B61" s="247" t="s">
        <v>428</v>
      </c>
      <c r="C61" s="216"/>
      <c r="D61" s="217" t="str">
        <f>'Перечень'!Y54</f>
        <v/>
      </c>
      <c r="E61" s="218" t="s">
        <v>372</v>
      </c>
      <c r="F61" s="219" t="str">
        <f>'Перечень'!AA54</f>
        <v/>
      </c>
      <c r="G61" s="220"/>
      <c r="H61" s="221">
        <f t="shared" si="1"/>
        <v>0</v>
      </c>
      <c r="I61" s="218"/>
      <c r="J61" s="222" t="str">
        <f>'Перечень'!AC54</f>
        <v/>
      </c>
      <c r="K61" s="223"/>
      <c r="L61" s="227">
        <f t="shared" si="2"/>
        <v>0</v>
      </c>
      <c r="M61" s="225" t="str">
        <f>'Перечень'!AD54</f>
        <v/>
      </c>
      <c r="N61" s="226"/>
      <c r="O61" s="221">
        <f t="shared" si="3"/>
        <v>0</v>
      </c>
    </row>
    <row r="62" ht="12.75" customHeight="1">
      <c r="A62" s="14"/>
      <c r="B62" s="14"/>
      <c r="C62" s="216"/>
      <c r="D62" s="217" t="str">
        <f>'Перечень'!Y55</f>
        <v/>
      </c>
      <c r="E62" s="218" t="s">
        <v>373</v>
      </c>
      <c r="F62" s="219" t="str">
        <f>'Перечень'!AA55</f>
        <v/>
      </c>
      <c r="G62" s="220"/>
      <c r="H62" s="221">
        <f t="shared" si="1"/>
        <v>0</v>
      </c>
      <c r="I62" s="218"/>
      <c r="J62" s="222" t="str">
        <f>'Перечень'!AC55</f>
        <v/>
      </c>
      <c r="K62" s="223"/>
      <c r="L62" s="227">
        <f t="shared" si="2"/>
        <v>0</v>
      </c>
      <c r="M62" s="225" t="str">
        <f>'Перечень'!AD55</f>
        <v/>
      </c>
      <c r="N62" s="226"/>
      <c r="O62" s="221">
        <f t="shared" si="3"/>
        <v>0</v>
      </c>
    </row>
    <row r="63" ht="13.5" customHeight="1">
      <c r="A63" s="214" t="s">
        <v>432</v>
      </c>
      <c r="B63" s="247" t="s">
        <v>428</v>
      </c>
      <c r="C63" s="216"/>
      <c r="D63" s="217" t="str">
        <f>'Перечень'!Y56</f>
        <v/>
      </c>
      <c r="E63" s="218" t="s">
        <v>372</v>
      </c>
      <c r="F63" s="219" t="str">
        <f>'Перечень'!AA56</f>
        <v/>
      </c>
      <c r="G63" s="220"/>
      <c r="H63" s="221">
        <f t="shared" si="1"/>
        <v>0</v>
      </c>
      <c r="I63" s="218"/>
      <c r="J63" s="222" t="str">
        <f>'Перечень'!AC56</f>
        <v/>
      </c>
      <c r="K63" s="223"/>
      <c r="L63" s="227">
        <f t="shared" si="2"/>
        <v>0</v>
      </c>
      <c r="M63" s="225" t="str">
        <f>'Перечень'!AD56</f>
        <v/>
      </c>
      <c r="N63" s="226"/>
      <c r="O63" s="221">
        <f t="shared" si="3"/>
        <v>0</v>
      </c>
    </row>
    <row r="64" ht="13.5" customHeight="1">
      <c r="A64" s="14"/>
      <c r="B64" s="14"/>
      <c r="C64" s="307"/>
      <c r="D64" s="217" t="str">
        <f>'Перечень'!Y57</f>
        <v/>
      </c>
      <c r="E64" s="218" t="s">
        <v>373</v>
      </c>
      <c r="F64" s="219" t="str">
        <f>'Перечень'!AA57</f>
        <v/>
      </c>
      <c r="G64" s="220"/>
      <c r="H64" s="221">
        <f t="shared" si="1"/>
        <v>0</v>
      </c>
      <c r="I64" s="218"/>
      <c r="J64" s="222" t="str">
        <f>'Перечень'!AC57</f>
        <v/>
      </c>
      <c r="K64" s="223"/>
      <c r="L64" s="227">
        <f t="shared" si="2"/>
        <v>0</v>
      </c>
      <c r="M64" s="225" t="str">
        <f>'Перечень'!AD57</f>
        <v/>
      </c>
      <c r="N64" s="226"/>
      <c r="O64" s="221">
        <f t="shared" si="3"/>
        <v>0</v>
      </c>
    </row>
    <row r="65" ht="12.75" customHeight="1">
      <c r="A65" s="314" t="s">
        <v>433</v>
      </c>
      <c r="B65" s="147"/>
      <c r="C65" s="316"/>
      <c r="D65" s="295"/>
      <c r="E65" s="296" t="s">
        <v>372</v>
      </c>
      <c r="F65" s="297">
        <f t="shared" ref="F65:G65" si="4">F19+F21+F23+F25+F27+F29+F31+F33+F35+F37+F39+F41+F43+F45+F47+F49+F51+F53+F55+F57+F59+F61+F63</f>
        <v>0</v>
      </c>
      <c r="G65" s="297">
        <f t="shared" si="4"/>
        <v>0</v>
      </c>
      <c r="H65" s="297">
        <f t="shared" si="1"/>
        <v>0</v>
      </c>
      <c r="I65" s="296" t="s">
        <v>434</v>
      </c>
      <c r="J65" s="318" t="s">
        <v>434</v>
      </c>
      <c r="K65" s="318" t="s">
        <v>434</v>
      </c>
      <c r="L65" s="318" t="s">
        <v>434</v>
      </c>
      <c r="M65" s="297">
        <f t="shared" ref="M65:N65" si="5">M19+M21+M23+M25+M27+M29+M31+M33+M35+M37+M39+M41+M43+M45+M47+M49+M51+M53+M55+M57+M59+M61+M63</f>
        <v>0</v>
      </c>
      <c r="N65" s="297">
        <f t="shared" si="5"/>
        <v>0</v>
      </c>
      <c r="O65" s="297">
        <f t="shared" si="3"/>
        <v>0</v>
      </c>
    </row>
    <row r="66" ht="14.25" customHeight="1">
      <c r="A66" s="293"/>
      <c r="B66" s="294"/>
      <c r="C66" s="288"/>
      <c r="D66" s="295"/>
      <c r="E66" s="296" t="s">
        <v>373</v>
      </c>
      <c r="F66" s="297">
        <f t="shared" ref="F66:G66" si="6">F20+F22+F24+F26+F28+F30+F32+F34+F36+F38+F40+F42+F44+F46+F48+F50+F52+F54+F56+F58+F60+F62+F64</f>
        <v>0</v>
      </c>
      <c r="G66" s="297">
        <f t="shared" si="6"/>
        <v>0</v>
      </c>
      <c r="H66" s="297">
        <f t="shared" si="1"/>
        <v>0</v>
      </c>
      <c r="I66" s="290"/>
      <c r="J66" s="292"/>
      <c r="K66" s="292"/>
      <c r="L66" s="292"/>
      <c r="M66" s="297">
        <f t="shared" ref="M66:N66" si="7">M20+M22+M24+M26+M28+M30+M32+M34+M36+M38+M40+M42+M44+M46+M48+M50+M52+M54+M56+M58+M60+M62+M64</f>
        <v>0</v>
      </c>
      <c r="N66" s="297">
        <f t="shared" si="7"/>
        <v>0</v>
      </c>
      <c r="O66" s="297">
        <f t="shared" si="3"/>
        <v>0</v>
      </c>
    </row>
    <row r="67" ht="12.75" customHeight="1">
      <c r="A67" s="152"/>
      <c r="B67" s="153"/>
      <c r="C67" s="288"/>
      <c r="D67" s="289"/>
      <c r="E67" s="290" t="s">
        <v>437</v>
      </c>
      <c r="F67" s="291">
        <f t="shared" ref="F67:G67" si="8">F65+F66</f>
        <v>0</v>
      </c>
      <c r="G67" s="291">
        <f t="shared" si="8"/>
        <v>0</v>
      </c>
      <c r="H67" s="291">
        <f t="shared" si="1"/>
        <v>0</v>
      </c>
      <c r="I67" s="290"/>
      <c r="J67" s="292"/>
      <c r="K67" s="292"/>
      <c r="L67" s="292"/>
      <c r="M67" s="291">
        <f t="shared" ref="M67:N67" si="9">M65+M66</f>
        <v>0</v>
      </c>
      <c r="N67" s="291">
        <f t="shared" si="9"/>
        <v>0</v>
      </c>
      <c r="O67" s="291">
        <f t="shared" si="3"/>
        <v>0</v>
      </c>
    </row>
    <row r="68" ht="36.0" customHeight="1">
      <c r="A68" s="208">
        <v>2.0</v>
      </c>
      <c r="B68" s="208" t="s">
        <v>438</v>
      </c>
      <c r="C68" s="320"/>
      <c r="D68" s="321"/>
      <c r="E68" s="210"/>
      <c r="F68" s="323"/>
      <c r="G68" s="323"/>
      <c r="H68" s="324"/>
      <c r="I68" s="321"/>
      <c r="J68" s="325"/>
      <c r="K68" s="325"/>
      <c r="L68" s="325"/>
      <c r="M68" s="326"/>
      <c r="N68" s="326"/>
      <c r="O68" s="326"/>
    </row>
    <row r="69" ht="12.75" customHeight="1">
      <c r="A69" s="327" t="s">
        <v>439</v>
      </c>
      <c r="B69" s="247" t="s">
        <v>440</v>
      </c>
      <c r="C69" s="328" t="s">
        <v>441</v>
      </c>
      <c r="D69" s="329" t="str">
        <f>'Перечень'!Y62</f>
        <v/>
      </c>
      <c r="E69" s="218" t="s">
        <v>372</v>
      </c>
      <c r="F69" s="219" t="str">
        <f>'Перечень'!AA62</f>
        <v/>
      </c>
      <c r="G69" s="330"/>
      <c r="H69" s="221">
        <f t="shared" ref="H69:H99" si="10">G69-F69</f>
        <v>0</v>
      </c>
      <c r="I69" s="331" t="s">
        <v>442</v>
      </c>
      <c r="J69" s="332" t="str">
        <f>'Перечень'!AC62</f>
        <v/>
      </c>
      <c r="K69" s="333"/>
      <c r="L69" s="334">
        <f t="shared" ref="L69:L96" si="11">K69-J69</f>
        <v>0</v>
      </c>
      <c r="M69" s="225" t="str">
        <f>'Перечень'!AD62</f>
        <v/>
      </c>
      <c r="N69" s="336"/>
      <c r="O69" s="337">
        <f t="shared" ref="O69:O99" si="12">N69-M69</f>
        <v>0</v>
      </c>
    </row>
    <row r="70" ht="11.25" customHeight="1">
      <c r="A70" s="14"/>
      <c r="B70" s="14"/>
      <c r="C70" s="328" t="s">
        <v>441</v>
      </c>
      <c r="D70" s="329" t="str">
        <f>'Перечень'!Y63</f>
        <v/>
      </c>
      <c r="E70" s="218" t="s">
        <v>373</v>
      </c>
      <c r="F70" s="219" t="str">
        <f>'Перечень'!AA63</f>
        <v/>
      </c>
      <c r="G70" s="330"/>
      <c r="H70" s="221">
        <f t="shared" si="10"/>
        <v>0</v>
      </c>
      <c r="I70" s="331" t="s">
        <v>442</v>
      </c>
      <c r="J70" s="332" t="str">
        <f>'Перечень'!AC63</f>
        <v/>
      </c>
      <c r="K70" s="333"/>
      <c r="L70" s="334">
        <f t="shared" si="11"/>
        <v>0</v>
      </c>
      <c r="M70" s="225" t="str">
        <f>'Перечень'!AD63</f>
        <v/>
      </c>
      <c r="N70" s="336"/>
      <c r="O70" s="337">
        <f t="shared" si="12"/>
        <v>0</v>
      </c>
    </row>
    <row r="71" ht="11.25" customHeight="1">
      <c r="A71" s="327" t="s">
        <v>443</v>
      </c>
      <c r="B71" s="247" t="s">
        <v>444</v>
      </c>
      <c r="C71" s="328" t="s">
        <v>441</v>
      </c>
      <c r="D71" s="329" t="str">
        <f>'Перечень'!Y64</f>
        <v/>
      </c>
      <c r="E71" s="218" t="s">
        <v>372</v>
      </c>
      <c r="F71" s="219" t="str">
        <f>'Перечень'!AA64</f>
        <v/>
      </c>
      <c r="G71" s="330"/>
      <c r="H71" s="221">
        <f t="shared" si="10"/>
        <v>0</v>
      </c>
      <c r="I71" s="331" t="s">
        <v>442</v>
      </c>
      <c r="J71" s="332" t="str">
        <f>'Перечень'!AC64</f>
        <v/>
      </c>
      <c r="K71" s="333"/>
      <c r="L71" s="334">
        <f t="shared" si="11"/>
        <v>0</v>
      </c>
      <c r="M71" s="225" t="str">
        <f>'Перечень'!AD64</f>
        <v/>
      </c>
      <c r="N71" s="336"/>
      <c r="O71" s="337">
        <f t="shared" si="12"/>
        <v>0</v>
      </c>
    </row>
    <row r="72" ht="13.5" customHeight="1">
      <c r="A72" s="14"/>
      <c r="B72" s="14"/>
      <c r="C72" s="328" t="s">
        <v>441</v>
      </c>
      <c r="D72" s="329" t="str">
        <f>'Перечень'!Y65</f>
        <v/>
      </c>
      <c r="E72" s="218" t="s">
        <v>373</v>
      </c>
      <c r="F72" s="219" t="str">
        <f>'Перечень'!AA65</f>
        <v/>
      </c>
      <c r="G72" s="330"/>
      <c r="H72" s="221">
        <f t="shared" si="10"/>
        <v>0</v>
      </c>
      <c r="I72" s="331" t="s">
        <v>442</v>
      </c>
      <c r="J72" s="332" t="str">
        <f>'Перечень'!AC65</f>
        <v/>
      </c>
      <c r="K72" s="333"/>
      <c r="L72" s="334">
        <f t="shared" si="11"/>
        <v>0</v>
      </c>
      <c r="M72" s="225" t="str">
        <f>'Перечень'!AD65</f>
        <v/>
      </c>
      <c r="N72" s="336"/>
      <c r="O72" s="337">
        <f t="shared" si="12"/>
        <v>0</v>
      </c>
    </row>
    <row r="73" ht="12.0" customHeight="1">
      <c r="A73" s="327" t="s">
        <v>445</v>
      </c>
      <c r="B73" s="247" t="s">
        <v>446</v>
      </c>
      <c r="C73" s="328" t="s">
        <v>441</v>
      </c>
      <c r="D73" s="329" t="str">
        <f>'Перечень'!Y66</f>
        <v/>
      </c>
      <c r="E73" s="218" t="s">
        <v>372</v>
      </c>
      <c r="F73" s="219" t="str">
        <f>'Перечень'!AA66</f>
        <v/>
      </c>
      <c r="G73" s="330"/>
      <c r="H73" s="221">
        <f t="shared" si="10"/>
        <v>0</v>
      </c>
      <c r="I73" s="328" t="s">
        <v>447</v>
      </c>
      <c r="J73" s="339" t="str">
        <f>'Перечень'!AC66</f>
        <v/>
      </c>
      <c r="K73" s="340"/>
      <c r="L73" s="341">
        <f t="shared" si="11"/>
        <v>0</v>
      </c>
      <c r="M73" s="225" t="str">
        <f>'Перечень'!AD66</f>
        <v/>
      </c>
      <c r="N73" s="336"/>
      <c r="O73" s="337">
        <f t="shared" si="12"/>
        <v>0</v>
      </c>
    </row>
    <row r="74" ht="15.0" customHeight="1">
      <c r="A74" s="14"/>
      <c r="B74" s="14"/>
      <c r="C74" s="328" t="s">
        <v>441</v>
      </c>
      <c r="D74" s="329" t="str">
        <f>'Перечень'!Y67</f>
        <v/>
      </c>
      <c r="E74" s="218" t="s">
        <v>373</v>
      </c>
      <c r="F74" s="219" t="str">
        <f>'Перечень'!AA67</f>
        <v/>
      </c>
      <c r="G74" s="330"/>
      <c r="H74" s="221">
        <f t="shared" si="10"/>
        <v>0</v>
      </c>
      <c r="I74" s="328" t="s">
        <v>447</v>
      </c>
      <c r="J74" s="339" t="str">
        <f>'Перечень'!AC67</f>
        <v/>
      </c>
      <c r="K74" s="340"/>
      <c r="L74" s="341">
        <f t="shared" si="11"/>
        <v>0</v>
      </c>
      <c r="M74" s="225" t="str">
        <f>'Перечень'!AD67</f>
        <v/>
      </c>
      <c r="N74" s="336"/>
      <c r="O74" s="337">
        <f t="shared" si="12"/>
        <v>0</v>
      </c>
    </row>
    <row r="75" ht="13.5" customHeight="1">
      <c r="A75" s="327" t="s">
        <v>450</v>
      </c>
      <c r="B75" s="247" t="s">
        <v>451</v>
      </c>
      <c r="C75" s="328" t="s">
        <v>441</v>
      </c>
      <c r="D75" s="329" t="str">
        <f>'Перечень'!Y68</f>
        <v/>
      </c>
      <c r="E75" s="218" t="s">
        <v>372</v>
      </c>
      <c r="F75" s="219" t="str">
        <f>'Перечень'!AA68</f>
        <v/>
      </c>
      <c r="G75" s="330"/>
      <c r="H75" s="221">
        <f t="shared" si="10"/>
        <v>0</v>
      </c>
      <c r="I75" s="328" t="s">
        <v>447</v>
      </c>
      <c r="J75" s="339" t="str">
        <f>'Перечень'!AC68</f>
        <v/>
      </c>
      <c r="K75" s="340"/>
      <c r="L75" s="341">
        <f t="shared" si="11"/>
        <v>0</v>
      </c>
      <c r="M75" s="225" t="str">
        <f>'Перечень'!AD68</f>
        <v/>
      </c>
      <c r="N75" s="336"/>
      <c r="O75" s="337">
        <f t="shared" si="12"/>
        <v>0</v>
      </c>
    </row>
    <row r="76" ht="14.25" customHeight="1">
      <c r="A76" s="14"/>
      <c r="B76" s="14"/>
      <c r="C76" s="328" t="s">
        <v>441</v>
      </c>
      <c r="D76" s="329" t="str">
        <f>'Перечень'!Y69</f>
        <v/>
      </c>
      <c r="E76" s="218" t="s">
        <v>373</v>
      </c>
      <c r="F76" s="219" t="str">
        <f>'Перечень'!AA69</f>
        <v/>
      </c>
      <c r="G76" s="330"/>
      <c r="H76" s="221">
        <f t="shared" si="10"/>
        <v>0</v>
      </c>
      <c r="I76" s="328" t="s">
        <v>447</v>
      </c>
      <c r="J76" s="339" t="str">
        <f>'Перечень'!AC69</f>
        <v/>
      </c>
      <c r="K76" s="340"/>
      <c r="L76" s="341">
        <f t="shared" si="11"/>
        <v>0</v>
      </c>
      <c r="M76" s="225" t="str">
        <f>'Перечень'!AD69</f>
        <v/>
      </c>
      <c r="N76" s="336"/>
      <c r="O76" s="337">
        <f t="shared" si="12"/>
        <v>0</v>
      </c>
    </row>
    <row r="77" ht="14.25" customHeight="1">
      <c r="A77" s="327" t="s">
        <v>452</v>
      </c>
      <c r="B77" s="247" t="s">
        <v>453</v>
      </c>
      <c r="C77" s="328" t="s">
        <v>441</v>
      </c>
      <c r="D77" s="329" t="str">
        <f>'Перечень'!Y70</f>
        <v/>
      </c>
      <c r="E77" s="218" t="s">
        <v>372</v>
      </c>
      <c r="F77" s="219" t="str">
        <f>'Перечень'!AA70</f>
        <v/>
      </c>
      <c r="G77" s="330"/>
      <c r="H77" s="221">
        <f t="shared" si="10"/>
        <v>0</v>
      </c>
      <c r="I77" s="342" t="s">
        <v>454</v>
      </c>
      <c r="J77" s="339" t="str">
        <f>'Перечень'!AC70</f>
        <v/>
      </c>
      <c r="K77" s="340"/>
      <c r="L77" s="341">
        <f t="shared" si="11"/>
        <v>0</v>
      </c>
      <c r="M77" s="225" t="str">
        <f>'Перечень'!AD70</f>
        <v/>
      </c>
      <c r="N77" s="336"/>
      <c r="O77" s="337">
        <f t="shared" si="12"/>
        <v>0</v>
      </c>
    </row>
    <row r="78" ht="13.5" customHeight="1">
      <c r="A78" s="14"/>
      <c r="B78" s="14"/>
      <c r="C78" s="328" t="s">
        <v>441</v>
      </c>
      <c r="D78" s="329" t="str">
        <f>'Перечень'!Y71</f>
        <v/>
      </c>
      <c r="E78" s="218" t="s">
        <v>373</v>
      </c>
      <c r="F78" s="219" t="str">
        <f>'Перечень'!AA71</f>
        <v/>
      </c>
      <c r="G78" s="330"/>
      <c r="H78" s="221">
        <f t="shared" si="10"/>
        <v>0</v>
      </c>
      <c r="I78" s="342" t="s">
        <v>454</v>
      </c>
      <c r="J78" s="339" t="str">
        <f>'Перечень'!AC71</f>
        <v/>
      </c>
      <c r="K78" s="340"/>
      <c r="L78" s="341">
        <f t="shared" si="11"/>
        <v>0</v>
      </c>
      <c r="M78" s="225" t="str">
        <f>'Перечень'!AD71</f>
        <v/>
      </c>
      <c r="N78" s="336"/>
      <c r="O78" s="337">
        <f t="shared" si="12"/>
        <v>0</v>
      </c>
    </row>
    <row r="79" ht="13.5" customHeight="1">
      <c r="A79" s="327" t="s">
        <v>455</v>
      </c>
      <c r="B79" s="247" t="s">
        <v>456</v>
      </c>
      <c r="C79" s="328" t="s">
        <v>441</v>
      </c>
      <c r="D79" s="329" t="str">
        <f>'Перечень'!Y72</f>
        <v/>
      </c>
      <c r="E79" s="218" t="s">
        <v>372</v>
      </c>
      <c r="F79" s="219" t="str">
        <f>'Перечень'!AA72</f>
        <v/>
      </c>
      <c r="G79" s="330"/>
      <c r="H79" s="221">
        <f t="shared" si="10"/>
        <v>0</v>
      </c>
      <c r="I79" s="331" t="s">
        <v>442</v>
      </c>
      <c r="J79" s="339" t="str">
        <f>'Перечень'!AC72</f>
        <v/>
      </c>
      <c r="K79" s="340"/>
      <c r="L79" s="341">
        <f t="shared" si="11"/>
        <v>0</v>
      </c>
      <c r="M79" s="225" t="str">
        <f>'Перечень'!AD72</f>
        <v/>
      </c>
      <c r="N79" s="336"/>
      <c r="O79" s="337">
        <f t="shared" si="12"/>
        <v>0</v>
      </c>
    </row>
    <row r="80" ht="15.0" customHeight="1">
      <c r="A80" s="14"/>
      <c r="B80" s="14"/>
      <c r="C80" s="328" t="s">
        <v>441</v>
      </c>
      <c r="D80" s="329" t="str">
        <f>'Перечень'!Y73</f>
        <v/>
      </c>
      <c r="E80" s="218" t="s">
        <v>373</v>
      </c>
      <c r="F80" s="219" t="str">
        <f>'Перечень'!AA73</f>
        <v/>
      </c>
      <c r="G80" s="330"/>
      <c r="H80" s="221">
        <f t="shared" si="10"/>
        <v>0</v>
      </c>
      <c r="I80" s="331" t="s">
        <v>442</v>
      </c>
      <c r="J80" s="339" t="str">
        <f>'Перечень'!AC73</f>
        <v/>
      </c>
      <c r="K80" s="340"/>
      <c r="L80" s="341">
        <f t="shared" si="11"/>
        <v>0</v>
      </c>
      <c r="M80" s="225" t="str">
        <f>'Перечень'!AD73</f>
        <v/>
      </c>
      <c r="N80" s="336"/>
      <c r="O80" s="337">
        <f t="shared" si="12"/>
        <v>0</v>
      </c>
    </row>
    <row r="81" ht="13.5" customHeight="1">
      <c r="A81" s="327" t="s">
        <v>457</v>
      </c>
      <c r="B81" s="247" t="s">
        <v>458</v>
      </c>
      <c r="C81" s="328" t="s">
        <v>441</v>
      </c>
      <c r="D81" s="329" t="str">
        <f>'Перечень'!Y74</f>
        <v/>
      </c>
      <c r="E81" s="218" t="s">
        <v>372</v>
      </c>
      <c r="F81" s="219" t="str">
        <f>'Перечень'!AA74</f>
        <v/>
      </c>
      <c r="G81" s="330"/>
      <c r="H81" s="221">
        <f t="shared" si="10"/>
        <v>0</v>
      </c>
      <c r="I81" s="331" t="s">
        <v>442</v>
      </c>
      <c r="J81" s="332" t="str">
        <f>'Перечень'!AC74</f>
        <v/>
      </c>
      <c r="K81" s="333"/>
      <c r="L81" s="334">
        <f t="shared" si="11"/>
        <v>0</v>
      </c>
      <c r="M81" s="225" t="str">
        <f>'Перечень'!AD74</f>
        <v/>
      </c>
      <c r="N81" s="336"/>
      <c r="O81" s="337">
        <f t="shared" si="12"/>
        <v>0</v>
      </c>
    </row>
    <row r="82" ht="13.5" customHeight="1">
      <c r="A82" s="14"/>
      <c r="B82" s="14"/>
      <c r="C82" s="328" t="s">
        <v>441</v>
      </c>
      <c r="D82" s="329" t="str">
        <f>'Перечень'!Y75</f>
        <v/>
      </c>
      <c r="E82" s="218" t="s">
        <v>373</v>
      </c>
      <c r="F82" s="219" t="str">
        <f>'Перечень'!AA75</f>
        <v/>
      </c>
      <c r="G82" s="330"/>
      <c r="H82" s="221">
        <f t="shared" si="10"/>
        <v>0</v>
      </c>
      <c r="I82" s="331" t="s">
        <v>442</v>
      </c>
      <c r="J82" s="332" t="str">
        <f>'Перечень'!AC75</f>
        <v/>
      </c>
      <c r="K82" s="333"/>
      <c r="L82" s="334">
        <f t="shared" si="11"/>
        <v>0</v>
      </c>
      <c r="M82" s="225" t="str">
        <f>'Перечень'!AD75</f>
        <v/>
      </c>
      <c r="N82" s="336"/>
      <c r="O82" s="337">
        <f t="shared" si="12"/>
        <v>0</v>
      </c>
    </row>
    <row r="83" ht="13.5" customHeight="1">
      <c r="A83" s="327" t="s">
        <v>459</v>
      </c>
      <c r="B83" s="247" t="s">
        <v>460</v>
      </c>
      <c r="C83" s="328" t="s">
        <v>441</v>
      </c>
      <c r="D83" s="329" t="str">
        <f>'Перечень'!Y76</f>
        <v/>
      </c>
      <c r="E83" s="218" t="s">
        <v>372</v>
      </c>
      <c r="F83" s="219" t="str">
        <f>'Перечень'!AA76</f>
        <v/>
      </c>
      <c r="G83" s="330"/>
      <c r="H83" s="221">
        <f t="shared" si="10"/>
        <v>0</v>
      </c>
      <c r="I83" s="331" t="s">
        <v>442</v>
      </c>
      <c r="J83" s="332" t="str">
        <f>'Перечень'!AC76</f>
        <v/>
      </c>
      <c r="K83" s="333"/>
      <c r="L83" s="334">
        <f t="shared" si="11"/>
        <v>0</v>
      </c>
      <c r="M83" s="225" t="str">
        <f>'Перечень'!AD76</f>
        <v/>
      </c>
      <c r="N83" s="336"/>
      <c r="O83" s="337">
        <f t="shared" si="12"/>
        <v>0</v>
      </c>
    </row>
    <row r="84" ht="15.0" customHeight="1">
      <c r="A84" s="14"/>
      <c r="B84" s="14"/>
      <c r="C84" s="328" t="s">
        <v>441</v>
      </c>
      <c r="D84" s="329" t="str">
        <f>'Перечень'!Y77</f>
        <v/>
      </c>
      <c r="E84" s="218" t="s">
        <v>373</v>
      </c>
      <c r="F84" s="219" t="str">
        <f>'Перечень'!AA77</f>
        <v/>
      </c>
      <c r="G84" s="330"/>
      <c r="H84" s="221">
        <f t="shared" si="10"/>
        <v>0</v>
      </c>
      <c r="I84" s="331" t="s">
        <v>442</v>
      </c>
      <c r="J84" s="332" t="str">
        <f>'Перечень'!AC77</f>
        <v/>
      </c>
      <c r="K84" s="333"/>
      <c r="L84" s="334">
        <f t="shared" si="11"/>
        <v>0</v>
      </c>
      <c r="M84" s="225" t="str">
        <f>'Перечень'!AD77</f>
        <v/>
      </c>
      <c r="N84" s="336"/>
      <c r="O84" s="337">
        <f t="shared" si="12"/>
        <v>0</v>
      </c>
    </row>
    <row r="85" ht="14.25" customHeight="1">
      <c r="A85" s="327" t="s">
        <v>461</v>
      </c>
      <c r="B85" s="247" t="s">
        <v>462</v>
      </c>
      <c r="C85" s="328" t="s">
        <v>441</v>
      </c>
      <c r="D85" s="329" t="str">
        <f>'Перечень'!Y78</f>
        <v/>
      </c>
      <c r="E85" s="218" t="s">
        <v>372</v>
      </c>
      <c r="F85" s="219" t="str">
        <f>'Перечень'!AA78</f>
        <v/>
      </c>
      <c r="G85" s="330"/>
      <c r="H85" s="221">
        <f t="shared" si="10"/>
        <v>0</v>
      </c>
      <c r="I85" s="328" t="s">
        <v>447</v>
      </c>
      <c r="J85" s="339" t="str">
        <f>'Перечень'!AC78</f>
        <v/>
      </c>
      <c r="K85" s="340"/>
      <c r="L85" s="341">
        <f t="shared" si="11"/>
        <v>0</v>
      </c>
      <c r="M85" s="225" t="str">
        <f>'Перечень'!AD78</f>
        <v/>
      </c>
      <c r="N85" s="336"/>
      <c r="O85" s="337">
        <f t="shared" si="12"/>
        <v>0</v>
      </c>
    </row>
    <row r="86" ht="15.0" customHeight="1">
      <c r="A86" s="14"/>
      <c r="B86" s="14"/>
      <c r="C86" s="328" t="s">
        <v>441</v>
      </c>
      <c r="D86" s="329" t="str">
        <f>'Перечень'!Y79</f>
        <v/>
      </c>
      <c r="E86" s="218" t="s">
        <v>373</v>
      </c>
      <c r="F86" s="219" t="str">
        <f>'Перечень'!AA79</f>
        <v/>
      </c>
      <c r="G86" s="330"/>
      <c r="H86" s="221">
        <f t="shared" si="10"/>
        <v>0</v>
      </c>
      <c r="I86" s="328" t="s">
        <v>447</v>
      </c>
      <c r="J86" s="339" t="str">
        <f>'Перечень'!AC79</f>
        <v/>
      </c>
      <c r="K86" s="340"/>
      <c r="L86" s="341">
        <f t="shared" si="11"/>
        <v>0</v>
      </c>
      <c r="M86" s="225" t="str">
        <f>'Перечень'!AD79</f>
        <v/>
      </c>
      <c r="N86" s="336"/>
      <c r="O86" s="337">
        <f t="shared" si="12"/>
        <v>0</v>
      </c>
    </row>
    <row r="87" ht="13.5" customHeight="1">
      <c r="A87" s="327" t="s">
        <v>466</v>
      </c>
      <c r="B87" s="247" t="s">
        <v>467</v>
      </c>
      <c r="C87" s="328" t="s">
        <v>441</v>
      </c>
      <c r="D87" s="329" t="str">
        <f>'Перечень'!Y80</f>
        <v/>
      </c>
      <c r="E87" s="218" t="s">
        <v>372</v>
      </c>
      <c r="F87" s="219" t="str">
        <f>'Перечень'!AA80</f>
        <v/>
      </c>
      <c r="G87" s="330"/>
      <c r="H87" s="221">
        <f t="shared" si="10"/>
        <v>0</v>
      </c>
      <c r="I87" s="328" t="s">
        <v>447</v>
      </c>
      <c r="J87" s="339" t="str">
        <f>'Перечень'!AC80</f>
        <v/>
      </c>
      <c r="K87" s="340"/>
      <c r="L87" s="341">
        <f t="shared" si="11"/>
        <v>0</v>
      </c>
      <c r="M87" s="225" t="str">
        <f>'Перечень'!AD80</f>
        <v/>
      </c>
      <c r="N87" s="336"/>
      <c r="O87" s="337">
        <f t="shared" si="12"/>
        <v>0</v>
      </c>
    </row>
    <row r="88" ht="14.25" customHeight="1">
      <c r="A88" s="14"/>
      <c r="B88" s="14"/>
      <c r="C88" s="328" t="s">
        <v>441</v>
      </c>
      <c r="D88" s="329" t="str">
        <f>'Перечень'!Y81</f>
        <v/>
      </c>
      <c r="E88" s="218" t="s">
        <v>373</v>
      </c>
      <c r="F88" s="219" t="str">
        <f>'Перечень'!AA81</f>
        <v/>
      </c>
      <c r="G88" s="330"/>
      <c r="H88" s="221">
        <f t="shared" si="10"/>
        <v>0</v>
      </c>
      <c r="I88" s="328" t="s">
        <v>447</v>
      </c>
      <c r="J88" s="339" t="str">
        <f>'Перечень'!AC81</f>
        <v/>
      </c>
      <c r="K88" s="340"/>
      <c r="L88" s="341">
        <f t="shared" si="11"/>
        <v>0</v>
      </c>
      <c r="M88" s="225" t="str">
        <f>'Перечень'!AD81</f>
        <v/>
      </c>
      <c r="N88" s="336"/>
      <c r="O88" s="337">
        <f t="shared" si="12"/>
        <v>0</v>
      </c>
    </row>
    <row r="89" ht="14.25" customHeight="1">
      <c r="A89" s="327" t="s">
        <v>468</v>
      </c>
      <c r="B89" s="247" t="s">
        <v>469</v>
      </c>
      <c r="C89" s="328" t="s">
        <v>441</v>
      </c>
      <c r="D89" s="329" t="str">
        <f>'Перечень'!Y82</f>
        <v/>
      </c>
      <c r="E89" s="218" t="s">
        <v>372</v>
      </c>
      <c r="F89" s="219" t="str">
        <f>'Перечень'!AA82</f>
        <v/>
      </c>
      <c r="G89" s="330"/>
      <c r="H89" s="221">
        <f t="shared" si="10"/>
        <v>0</v>
      </c>
      <c r="I89" s="342" t="s">
        <v>454</v>
      </c>
      <c r="J89" s="339" t="str">
        <f>'Перечень'!AC82</f>
        <v/>
      </c>
      <c r="K89" s="340"/>
      <c r="L89" s="341">
        <f t="shared" si="11"/>
        <v>0</v>
      </c>
      <c r="M89" s="225" t="str">
        <f>'Перечень'!AD82</f>
        <v/>
      </c>
      <c r="N89" s="336"/>
      <c r="O89" s="337">
        <f t="shared" si="12"/>
        <v>0</v>
      </c>
    </row>
    <row r="90" ht="13.5" customHeight="1">
      <c r="A90" s="14"/>
      <c r="B90" s="14"/>
      <c r="C90" s="328" t="s">
        <v>441</v>
      </c>
      <c r="D90" s="329" t="str">
        <f>'Перечень'!Y83</f>
        <v/>
      </c>
      <c r="E90" s="218" t="s">
        <v>373</v>
      </c>
      <c r="F90" s="219" t="str">
        <f>'Перечень'!AA83</f>
        <v/>
      </c>
      <c r="G90" s="330"/>
      <c r="H90" s="221">
        <f t="shared" si="10"/>
        <v>0</v>
      </c>
      <c r="I90" s="342" t="s">
        <v>454</v>
      </c>
      <c r="J90" s="339" t="str">
        <f>'Перечень'!AC83</f>
        <v/>
      </c>
      <c r="K90" s="340"/>
      <c r="L90" s="341">
        <f t="shared" si="11"/>
        <v>0</v>
      </c>
      <c r="M90" s="225" t="str">
        <f>'Перечень'!AD83</f>
        <v/>
      </c>
      <c r="N90" s="336"/>
      <c r="O90" s="337">
        <f t="shared" si="12"/>
        <v>0</v>
      </c>
    </row>
    <row r="91" ht="14.25" customHeight="1">
      <c r="A91" s="327" t="s">
        <v>470</v>
      </c>
      <c r="B91" s="247" t="s">
        <v>471</v>
      </c>
      <c r="C91" s="328" t="s">
        <v>441</v>
      </c>
      <c r="D91" s="329" t="str">
        <f>'Перечень'!Y84</f>
        <v/>
      </c>
      <c r="E91" s="218" t="s">
        <v>372</v>
      </c>
      <c r="F91" s="219" t="str">
        <f>'Перечень'!AA84</f>
        <v/>
      </c>
      <c r="G91" s="330"/>
      <c r="H91" s="221">
        <f t="shared" si="10"/>
        <v>0</v>
      </c>
      <c r="I91" s="331" t="s">
        <v>442</v>
      </c>
      <c r="J91" s="339" t="str">
        <f>'Перечень'!AC84</f>
        <v/>
      </c>
      <c r="K91" s="340"/>
      <c r="L91" s="341">
        <f t="shared" si="11"/>
        <v>0</v>
      </c>
      <c r="M91" s="225" t="str">
        <f>'Перечень'!AD84</f>
        <v/>
      </c>
      <c r="N91" s="336"/>
      <c r="O91" s="337">
        <f t="shared" si="12"/>
        <v>0</v>
      </c>
    </row>
    <row r="92" ht="14.25" customHeight="1">
      <c r="A92" s="14"/>
      <c r="B92" s="14"/>
      <c r="C92" s="328" t="s">
        <v>441</v>
      </c>
      <c r="D92" s="329" t="str">
        <f>'Перечень'!Y85</f>
        <v/>
      </c>
      <c r="E92" s="218" t="s">
        <v>373</v>
      </c>
      <c r="F92" s="219" t="str">
        <f>'Перечень'!AA85</f>
        <v/>
      </c>
      <c r="G92" s="330"/>
      <c r="H92" s="221">
        <f t="shared" si="10"/>
        <v>0</v>
      </c>
      <c r="I92" s="331" t="s">
        <v>442</v>
      </c>
      <c r="J92" s="339" t="str">
        <f>'Перечень'!AC85</f>
        <v/>
      </c>
      <c r="K92" s="340"/>
      <c r="L92" s="341">
        <f t="shared" si="11"/>
        <v>0</v>
      </c>
      <c r="M92" s="225" t="str">
        <f>'Перечень'!AD85</f>
        <v/>
      </c>
      <c r="N92" s="336"/>
      <c r="O92" s="337">
        <f t="shared" si="12"/>
        <v>0</v>
      </c>
    </row>
    <row r="93" ht="13.5" customHeight="1">
      <c r="A93" s="327" t="s">
        <v>472</v>
      </c>
      <c r="B93" s="247" t="s">
        <v>428</v>
      </c>
      <c r="C93" s="328" t="s">
        <v>441</v>
      </c>
      <c r="D93" s="329" t="str">
        <f>'Перечень'!Y86</f>
        <v/>
      </c>
      <c r="E93" s="218" t="s">
        <v>372</v>
      </c>
      <c r="F93" s="219" t="str">
        <f>'Перечень'!AA86</f>
        <v/>
      </c>
      <c r="G93" s="330"/>
      <c r="H93" s="221">
        <f t="shared" si="10"/>
        <v>0</v>
      </c>
      <c r="I93" s="328"/>
      <c r="J93" s="347" t="str">
        <f>'Перечень'!AC86</f>
        <v/>
      </c>
      <c r="K93" s="348"/>
      <c r="L93" s="349">
        <f t="shared" si="11"/>
        <v>0</v>
      </c>
      <c r="M93" s="225" t="str">
        <f>'Перечень'!AD86</f>
        <v/>
      </c>
      <c r="N93" s="336"/>
      <c r="O93" s="337">
        <f t="shared" si="12"/>
        <v>0</v>
      </c>
    </row>
    <row r="94" ht="14.25" customHeight="1">
      <c r="A94" s="14"/>
      <c r="B94" s="14"/>
      <c r="C94" s="328" t="s">
        <v>441</v>
      </c>
      <c r="D94" s="329" t="str">
        <f>'Перечень'!Y87</f>
        <v/>
      </c>
      <c r="E94" s="218" t="s">
        <v>373</v>
      </c>
      <c r="F94" s="219" t="str">
        <f>'Перечень'!AA87</f>
        <v/>
      </c>
      <c r="G94" s="330"/>
      <c r="H94" s="221">
        <f t="shared" si="10"/>
        <v>0</v>
      </c>
      <c r="I94" s="328"/>
      <c r="J94" s="347" t="str">
        <f>'Перечень'!AC87</f>
        <v/>
      </c>
      <c r="K94" s="348"/>
      <c r="L94" s="349">
        <f t="shared" si="11"/>
        <v>0</v>
      </c>
      <c r="M94" s="225" t="str">
        <f>'Перечень'!AD87</f>
        <v/>
      </c>
      <c r="N94" s="336"/>
      <c r="O94" s="337">
        <f t="shared" si="12"/>
        <v>0</v>
      </c>
    </row>
    <row r="95" ht="13.5" customHeight="1">
      <c r="A95" s="327" t="s">
        <v>473</v>
      </c>
      <c r="B95" s="247" t="s">
        <v>428</v>
      </c>
      <c r="C95" s="328" t="s">
        <v>441</v>
      </c>
      <c r="D95" s="329" t="str">
        <f>'Перечень'!Y88</f>
        <v/>
      </c>
      <c r="E95" s="218" t="s">
        <v>372</v>
      </c>
      <c r="F95" s="219" t="str">
        <f>'Перечень'!AA88</f>
        <v/>
      </c>
      <c r="G95" s="330"/>
      <c r="H95" s="221">
        <f t="shared" si="10"/>
        <v>0</v>
      </c>
      <c r="I95" s="328"/>
      <c r="J95" s="347" t="str">
        <f>'Перечень'!AC88</f>
        <v/>
      </c>
      <c r="K95" s="348"/>
      <c r="L95" s="349">
        <f t="shared" si="11"/>
        <v>0</v>
      </c>
      <c r="M95" s="225" t="str">
        <f>'Перечень'!AD88</f>
        <v/>
      </c>
      <c r="N95" s="336"/>
      <c r="O95" s="337">
        <f t="shared" si="12"/>
        <v>0</v>
      </c>
    </row>
    <row r="96" ht="14.25" customHeight="1">
      <c r="A96" s="14"/>
      <c r="B96" s="14"/>
      <c r="C96" s="328" t="s">
        <v>441</v>
      </c>
      <c r="D96" s="329" t="str">
        <f>'Перечень'!Y89</f>
        <v/>
      </c>
      <c r="E96" s="218" t="s">
        <v>373</v>
      </c>
      <c r="F96" s="219" t="str">
        <f>'Перечень'!AA89</f>
        <v/>
      </c>
      <c r="G96" s="330"/>
      <c r="H96" s="221">
        <f t="shared" si="10"/>
        <v>0</v>
      </c>
      <c r="I96" s="328"/>
      <c r="J96" s="347" t="str">
        <f>'Перечень'!AC89</f>
        <v/>
      </c>
      <c r="K96" s="348"/>
      <c r="L96" s="349">
        <f t="shared" si="11"/>
        <v>0</v>
      </c>
      <c r="M96" s="225" t="str">
        <f>'Перечень'!AD89</f>
        <v/>
      </c>
      <c r="N96" s="336"/>
      <c r="O96" s="337">
        <f t="shared" si="12"/>
        <v>0</v>
      </c>
    </row>
    <row r="97" ht="13.5" customHeight="1">
      <c r="A97" s="314" t="s">
        <v>474</v>
      </c>
      <c r="B97" s="147"/>
      <c r="C97" s="316"/>
      <c r="D97" s="346"/>
      <c r="E97" s="296" t="s">
        <v>372</v>
      </c>
      <c r="F97" s="297">
        <f t="shared" ref="F97:G97" si="13">F69+F71+F73+F75+F77+F79+F81+F83+F85+F87+F89+F91+F93+F95</f>
        <v>0</v>
      </c>
      <c r="G97" s="297">
        <f t="shared" si="13"/>
        <v>0</v>
      </c>
      <c r="H97" s="297">
        <f t="shared" si="10"/>
        <v>0</v>
      </c>
      <c r="I97" s="296" t="s">
        <v>434</v>
      </c>
      <c r="J97" s="318" t="s">
        <v>434</v>
      </c>
      <c r="K97" s="318" t="s">
        <v>434</v>
      </c>
      <c r="L97" s="318" t="s">
        <v>434</v>
      </c>
      <c r="M97" s="297">
        <f t="shared" ref="M97:N97" si="14">M69+M71+M73+M75+M77+M79+M81+M83+M85+M87+M89+M91+M93+M95</f>
        <v>0</v>
      </c>
      <c r="N97" s="297">
        <f t="shared" si="14"/>
        <v>0</v>
      </c>
      <c r="O97" s="297">
        <f t="shared" si="12"/>
        <v>0</v>
      </c>
    </row>
    <row r="98" ht="13.5" customHeight="1">
      <c r="A98" s="293"/>
      <c r="B98" s="294"/>
      <c r="C98" s="288"/>
      <c r="D98" s="346"/>
      <c r="E98" s="296" t="s">
        <v>373</v>
      </c>
      <c r="F98" s="297">
        <f t="shared" ref="F98:G98" si="15">F70+F72+F74+F76+F78+F80+F82+F84+F86+F88+F90+F92+F94+F96</f>
        <v>0</v>
      </c>
      <c r="G98" s="297">
        <f t="shared" si="15"/>
        <v>0</v>
      </c>
      <c r="H98" s="297">
        <f t="shared" si="10"/>
        <v>0</v>
      </c>
      <c r="I98" s="290"/>
      <c r="J98" s="292"/>
      <c r="K98" s="292"/>
      <c r="L98" s="292"/>
      <c r="M98" s="297">
        <f t="shared" ref="M98:N98" si="16">M70+M72+M74+M76+M78+M80+M82+M84+M86+M88+M90+M92+M94+M96</f>
        <v>0</v>
      </c>
      <c r="N98" s="297">
        <f t="shared" si="16"/>
        <v>0</v>
      </c>
      <c r="O98" s="297">
        <f t="shared" si="12"/>
        <v>0</v>
      </c>
    </row>
    <row r="99" ht="12.75" customHeight="1">
      <c r="A99" s="152"/>
      <c r="B99" s="153"/>
      <c r="C99" s="288"/>
      <c r="D99" s="345"/>
      <c r="E99" s="290" t="s">
        <v>437</v>
      </c>
      <c r="F99" s="291">
        <f t="shared" ref="F99:G99" si="17">F97+F98</f>
        <v>0</v>
      </c>
      <c r="G99" s="291">
        <f t="shared" si="17"/>
        <v>0</v>
      </c>
      <c r="H99" s="291">
        <f t="shared" si="10"/>
        <v>0</v>
      </c>
      <c r="I99" s="290"/>
      <c r="J99" s="292"/>
      <c r="K99" s="292"/>
      <c r="L99" s="292"/>
      <c r="M99" s="291">
        <f t="shared" ref="M99:N99" si="18">M97+M98</f>
        <v>0</v>
      </c>
      <c r="N99" s="291">
        <f t="shared" si="18"/>
        <v>0</v>
      </c>
      <c r="O99" s="291">
        <f t="shared" si="12"/>
        <v>0</v>
      </c>
    </row>
    <row r="100" ht="36.0" customHeight="1">
      <c r="A100" s="350" t="s">
        <v>478</v>
      </c>
      <c r="B100" s="351" t="s">
        <v>479</v>
      </c>
      <c r="C100" s="320"/>
      <c r="D100" s="321"/>
      <c r="E100" s="352"/>
      <c r="F100" s="353"/>
      <c r="G100" s="353"/>
      <c r="H100" s="324"/>
      <c r="I100" s="321"/>
      <c r="J100" s="325"/>
      <c r="K100" s="325"/>
      <c r="L100" s="325"/>
      <c r="M100" s="326"/>
      <c r="N100" s="326"/>
      <c r="O100" s="326"/>
    </row>
    <row r="101" ht="12.75" customHeight="1">
      <c r="A101" s="327" t="s">
        <v>480</v>
      </c>
      <c r="B101" s="247" t="s">
        <v>440</v>
      </c>
      <c r="C101" s="354"/>
      <c r="D101" s="355"/>
      <c r="E101" s="356"/>
      <c r="F101" s="357"/>
      <c r="G101" s="357"/>
      <c r="H101" s="358"/>
      <c r="I101" s="359"/>
      <c r="J101" s="360"/>
      <c r="K101" s="360"/>
      <c r="L101" s="360"/>
      <c r="M101" s="361"/>
      <c r="N101" s="361"/>
      <c r="O101" s="361"/>
    </row>
    <row r="102" ht="12.75" customHeight="1">
      <c r="A102" s="14"/>
      <c r="B102" s="14"/>
      <c r="C102" s="362"/>
      <c r="D102" s="363"/>
      <c r="E102" s="364"/>
      <c r="F102" s="365"/>
      <c r="G102" s="365"/>
      <c r="H102" s="366"/>
      <c r="I102" s="367"/>
      <c r="J102" s="368"/>
      <c r="K102" s="368"/>
      <c r="L102" s="368"/>
      <c r="M102" s="369"/>
      <c r="N102" s="369"/>
      <c r="O102" s="369"/>
    </row>
    <row r="103" ht="24.0" customHeight="1">
      <c r="A103" s="327" t="s">
        <v>481</v>
      </c>
      <c r="B103" s="247" t="s">
        <v>482</v>
      </c>
      <c r="C103" s="328" t="s">
        <v>441</v>
      </c>
      <c r="D103" s="329" t="str">
        <f>'Перечень'!Y96</f>
        <v/>
      </c>
      <c r="E103" s="218" t="s">
        <v>372</v>
      </c>
      <c r="F103" s="219" t="str">
        <f>'Перечень'!AA96</f>
        <v/>
      </c>
      <c r="G103" s="330"/>
      <c r="H103" s="337">
        <f t="shared" ref="H103:H119" si="19">G103-F103</f>
        <v>0</v>
      </c>
      <c r="I103" s="331" t="s">
        <v>442</v>
      </c>
      <c r="J103" s="332" t="str">
        <f>'Перечень'!AC96</f>
        <v/>
      </c>
      <c r="K103" s="333"/>
      <c r="L103" s="334">
        <f t="shared" ref="L103:L119" si="20">K103-J103</f>
        <v>0</v>
      </c>
      <c r="M103" s="225" t="str">
        <f>'Перечень'!AD96</f>
        <v/>
      </c>
      <c r="N103" s="336"/>
      <c r="O103" s="337">
        <f t="shared" ref="O103:O119" si="21">N103-M103</f>
        <v>0</v>
      </c>
    </row>
    <row r="104" ht="23.25" customHeight="1">
      <c r="A104" s="14"/>
      <c r="B104" s="14"/>
      <c r="C104" s="328" t="s">
        <v>441</v>
      </c>
      <c r="D104" s="329" t="str">
        <f>'Перечень'!Y97</f>
        <v/>
      </c>
      <c r="E104" s="218" t="s">
        <v>373</v>
      </c>
      <c r="F104" s="219" t="str">
        <f>'Перечень'!AA97</f>
        <v/>
      </c>
      <c r="G104" s="330"/>
      <c r="H104" s="337">
        <f t="shared" si="19"/>
        <v>0</v>
      </c>
      <c r="I104" s="331" t="s">
        <v>442</v>
      </c>
      <c r="J104" s="332" t="str">
        <f>'Перечень'!AC97</f>
        <v/>
      </c>
      <c r="K104" s="333"/>
      <c r="L104" s="334">
        <f t="shared" si="20"/>
        <v>0</v>
      </c>
      <c r="M104" s="225" t="str">
        <f>'Перечень'!AD97</f>
        <v/>
      </c>
      <c r="N104" s="336"/>
      <c r="O104" s="337">
        <f t="shared" si="21"/>
        <v>0</v>
      </c>
    </row>
    <row r="105" ht="13.5" customHeight="1">
      <c r="A105" s="327" t="s">
        <v>483</v>
      </c>
      <c r="B105" s="247" t="s">
        <v>484</v>
      </c>
      <c r="C105" s="328" t="s">
        <v>441</v>
      </c>
      <c r="D105" s="329" t="str">
        <f>'Перечень'!Y98</f>
        <v/>
      </c>
      <c r="E105" s="218" t="s">
        <v>372</v>
      </c>
      <c r="F105" s="219" t="str">
        <f>'Перечень'!AA98</f>
        <v/>
      </c>
      <c r="G105" s="330"/>
      <c r="H105" s="337">
        <f t="shared" si="19"/>
        <v>0</v>
      </c>
      <c r="I105" s="331" t="s">
        <v>442</v>
      </c>
      <c r="J105" s="332" t="str">
        <f>'Перечень'!AC98</f>
        <v/>
      </c>
      <c r="K105" s="333"/>
      <c r="L105" s="334">
        <f t="shared" si="20"/>
        <v>0</v>
      </c>
      <c r="M105" s="225" t="str">
        <f>'Перечень'!AD98</f>
        <v/>
      </c>
      <c r="N105" s="336"/>
      <c r="O105" s="337">
        <f t="shared" si="21"/>
        <v>0</v>
      </c>
    </row>
    <row r="106" ht="13.5" customHeight="1">
      <c r="A106" s="14"/>
      <c r="B106" s="14"/>
      <c r="C106" s="328" t="s">
        <v>441</v>
      </c>
      <c r="D106" s="329" t="str">
        <f>'Перечень'!Y99</f>
        <v/>
      </c>
      <c r="E106" s="218" t="s">
        <v>373</v>
      </c>
      <c r="F106" s="219" t="str">
        <f>'Перечень'!AA99</f>
        <v/>
      </c>
      <c r="G106" s="330"/>
      <c r="H106" s="337">
        <f t="shared" si="19"/>
        <v>0</v>
      </c>
      <c r="I106" s="331" t="s">
        <v>442</v>
      </c>
      <c r="J106" s="332" t="str">
        <f>'Перечень'!AC99</f>
        <v/>
      </c>
      <c r="K106" s="333"/>
      <c r="L106" s="334">
        <f t="shared" si="20"/>
        <v>0</v>
      </c>
      <c r="M106" s="225" t="str">
        <f>'Перечень'!AD99</f>
        <v/>
      </c>
      <c r="N106" s="336"/>
      <c r="O106" s="337">
        <f t="shared" si="21"/>
        <v>0</v>
      </c>
    </row>
    <row r="107" ht="14.25" customHeight="1">
      <c r="A107" s="327" t="s">
        <v>485</v>
      </c>
      <c r="B107" s="247" t="s">
        <v>486</v>
      </c>
      <c r="C107" s="328" t="s">
        <v>441</v>
      </c>
      <c r="D107" s="329" t="str">
        <f>'Перечень'!Y100</f>
        <v/>
      </c>
      <c r="E107" s="218" t="s">
        <v>372</v>
      </c>
      <c r="F107" s="219" t="str">
        <f>'Перечень'!AA100</f>
        <v/>
      </c>
      <c r="G107" s="330"/>
      <c r="H107" s="337">
        <f t="shared" si="19"/>
        <v>0</v>
      </c>
      <c r="I107" s="331" t="s">
        <v>442</v>
      </c>
      <c r="J107" s="332" t="str">
        <f>'Перечень'!AC100</f>
        <v/>
      </c>
      <c r="K107" s="333"/>
      <c r="L107" s="334">
        <f t="shared" si="20"/>
        <v>0</v>
      </c>
      <c r="M107" s="225" t="str">
        <f>'Перечень'!AD100</f>
        <v/>
      </c>
      <c r="N107" s="336"/>
      <c r="O107" s="337">
        <f t="shared" si="21"/>
        <v>0</v>
      </c>
    </row>
    <row r="108" ht="13.5" customHeight="1">
      <c r="A108" s="14"/>
      <c r="B108" s="14"/>
      <c r="C108" s="328" t="s">
        <v>441</v>
      </c>
      <c r="D108" s="329" t="str">
        <f>'Перечень'!Y101</f>
        <v/>
      </c>
      <c r="E108" s="218" t="s">
        <v>373</v>
      </c>
      <c r="F108" s="219" t="str">
        <f>'Перечень'!AA101</f>
        <v/>
      </c>
      <c r="G108" s="330"/>
      <c r="H108" s="337">
        <f t="shared" si="19"/>
        <v>0</v>
      </c>
      <c r="I108" s="331" t="s">
        <v>442</v>
      </c>
      <c r="J108" s="332" t="str">
        <f>'Перечень'!AC101</f>
        <v/>
      </c>
      <c r="K108" s="333"/>
      <c r="L108" s="334">
        <f t="shared" si="20"/>
        <v>0</v>
      </c>
      <c r="M108" s="225" t="str">
        <f>'Перечень'!AD101</f>
        <v/>
      </c>
      <c r="N108" s="336"/>
      <c r="O108" s="337">
        <f t="shared" si="21"/>
        <v>0</v>
      </c>
    </row>
    <row r="109" ht="14.25" customHeight="1">
      <c r="A109" s="327" t="s">
        <v>487</v>
      </c>
      <c r="B109" s="247" t="s">
        <v>488</v>
      </c>
      <c r="C109" s="328" t="s">
        <v>441</v>
      </c>
      <c r="D109" s="329" t="str">
        <f>'Перечень'!Y102</f>
        <v/>
      </c>
      <c r="E109" s="218" t="s">
        <v>372</v>
      </c>
      <c r="F109" s="219" t="str">
        <f>'Перечень'!AA102</f>
        <v/>
      </c>
      <c r="G109" s="330"/>
      <c r="H109" s="337">
        <f t="shared" si="19"/>
        <v>0</v>
      </c>
      <c r="I109" s="331" t="s">
        <v>442</v>
      </c>
      <c r="J109" s="332" t="str">
        <f>'Перечень'!AC102</f>
        <v/>
      </c>
      <c r="K109" s="333"/>
      <c r="L109" s="334">
        <f t="shared" si="20"/>
        <v>0</v>
      </c>
      <c r="M109" s="225" t="str">
        <f>'Перечень'!AD102</f>
        <v/>
      </c>
      <c r="N109" s="336"/>
      <c r="O109" s="337">
        <f t="shared" si="21"/>
        <v>0</v>
      </c>
    </row>
    <row r="110" ht="14.25" customHeight="1">
      <c r="A110" s="14"/>
      <c r="B110" s="14"/>
      <c r="C110" s="328" t="s">
        <v>441</v>
      </c>
      <c r="D110" s="329" t="str">
        <f>'Перечень'!Y103</f>
        <v/>
      </c>
      <c r="E110" s="218" t="s">
        <v>373</v>
      </c>
      <c r="F110" s="219" t="str">
        <f>'Перечень'!AA103</f>
        <v/>
      </c>
      <c r="G110" s="330"/>
      <c r="H110" s="337">
        <f t="shared" si="19"/>
        <v>0</v>
      </c>
      <c r="I110" s="331" t="s">
        <v>442</v>
      </c>
      <c r="J110" s="332" t="str">
        <f>'Перечень'!AC103</f>
        <v/>
      </c>
      <c r="K110" s="333"/>
      <c r="L110" s="334">
        <f t="shared" si="20"/>
        <v>0</v>
      </c>
      <c r="M110" s="225" t="str">
        <f>'Перечень'!AD103</f>
        <v/>
      </c>
      <c r="N110" s="336"/>
      <c r="O110" s="337">
        <f t="shared" si="21"/>
        <v>0</v>
      </c>
    </row>
    <row r="111" ht="13.5" customHeight="1">
      <c r="A111" s="327" t="s">
        <v>487</v>
      </c>
      <c r="B111" s="247" t="s">
        <v>489</v>
      </c>
      <c r="C111" s="328" t="s">
        <v>441</v>
      </c>
      <c r="D111" s="329" t="str">
        <f>'Перечень'!Y104</f>
        <v/>
      </c>
      <c r="E111" s="218" t="s">
        <v>372</v>
      </c>
      <c r="F111" s="219" t="str">
        <f>'Перечень'!AA104</f>
        <v/>
      </c>
      <c r="G111" s="330"/>
      <c r="H111" s="337">
        <f t="shared" si="19"/>
        <v>0</v>
      </c>
      <c r="I111" s="331" t="s">
        <v>442</v>
      </c>
      <c r="J111" s="332" t="str">
        <f>'Перечень'!AC104</f>
        <v/>
      </c>
      <c r="K111" s="333"/>
      <c r="L111" s="334">
        <f t="shared" si="20"/>
        <v>0</v>
      </c>
      <c r="M111" s="225" t="str">
        <f>'Перечень'!AD104</f>
        <v/>
      </c>
      <c r="N111" s="336"/>
      <c r="O111" s="337">
        <f t="shared" si="21"/>
        <v>0</v>
      </c>
    </row>
    <row r="112" ht="15.0" customHeight="1">
      <c r="A112" s="14"/>
      <c r="B112" s="14"/>
      <c r="C112" s="328" t="s">
        <v>441</v>
      </c>
      <c r="D112" s="329" t="str">
        <f>'Перечень'!Y105</f>
        <v/>
      </c>
      <c r="E112" s="218" t="s">
        <v>373</v>
      </c>
      <c r="F112" s="219" t="str">
        <f>'Перечень'!AA105</f>
        <v/>
      </c>
      <c r="G112" s="330"/>
      <c r="H112" s="337">
        <f t="shared" si="19"/>
        <v>0</v>
      </c>
      <c r="I112" s="331" t="s">
        <v>442</v>
      </c>
      <c r="J112" s="332" t="str">
        <f>'Перечень'!AC105</f>
        <v/>
      </c>
      <c r="K112" s="333"/>
      <c r="L112" s="334">
        <f t="shared" si="20"/>
        <v>0</v>
      </c>
      <c r="M112" s="225" t="str">
        <f>'Перечень'!AD105</f>
        <v/>
      </c>
      <c r="N112" s="336"/>
      <c r="O112" s="337">
        <f t="shared" si="21"/>
        <v>0</v>
      </c>
    </row>
    <row r="113" ht="13.5" customHeight="1">
      <c r="A113" s="327" t="s">
        <v>490</v>
      </c>
      <c r="B113" s="247" t="s">
        <v>428</v>
      </c>
      <c r="C113" s="328" t="s">
        <v>441</v>
      </c>
      <c r="D113" s="329" t="str">
        <f>'Перечень'!Y106</f>
        <v/>
      </c>
      <c r="E113" s="218" t="s">
        <v>372</v>
      </c>
      <c r="F113" s="219" t="str">
        <f>'Перечень'!AA106</f>
        <v/>
      </c>
      <c r="G113" s="330"/>
      <c r="H113" s="337">
        <f t="shared" si="19"/>
        <v>0</v>
      </c>
      <c r="I113" s="331" t="s">
        <v>442</v>
      </c>
      <c r="J113" s="332" t="str">
        <f>'Перечень'!AC106</f>
        <v/>
      </c>
      <c r="K113" s="333"/>
      <c r="L113" s="334">
        <f t="shared" si="20"/>
        <v>0</v>
      </c>
      <c r="M113" s="225" t="str">
        <f>'Перечень'!AD106</f>
        <v/>
      </c>
      <c r="N113" s="336"/>
      <c r="O113" s="337">
        <f t="shared" si="21"/>
        <v>0</v>
      </c>
    </row>
    <row r="114" ht="15.0" customHeight="1">
      <c r="A114" s="14"/>
      <c r="B114" s="14"/>
      <c r="C114" s="328" t="s">
        <v>441</v>
      </c>
      <c r="D114" s="329" t="str">
        <f>'Перечень'!Y107</f>
        <v/>
      </c>
      <c r="E114" s="218" t="s">
        <v>373</v>
      </c>
      <c r="F114" s="219" t="str">
        <f>'Перечень'!AA107</f>
        <v/>
      </c>
      <c r="G114" s="330"/>
      <c r="H114" s="337">
        <f t="shared" si="19"/>
        <v>0</v>
      </c>
      <c r="I114" s="331" t="s">
        <v>442</v>
      </c>
      <c r="J114" s="332" t="str">
        <f>'Перечень'!AC107</f>
        <v/>
      </c>
      <c r="K114" s="333"/>
      <c r="L114" s="334">
        <f t="shared" si="20"/>
        <v>0</v>
      </c>
      <c r="M114" s="225" t="str">
        <f>'Перечень'!AD107</f>
        <v/>
      </c>
      <c r="N114" s="336"/>
      <c r="O114" s="337">
        <f t="shared" si="21"/>
        <v>0</v>
      </c>
    </row>
    <row r="115" ht="13.5" customHeight="1">
      <c r="A115" s="327" t="s">
        <v>491</v>
      </c>
      <c r="B115" s="247" t="s">
        <v>428</v>
      </c>
      <c r="C115" s="328" t="s">
        <v>441</v>
      </c>
      <c r="D115" s="329" t="str">
        <f>'Перечень'!Y108</f>
        <v/>
      </c>
      <c r="E115" s="218" t="s">
        <v>372</v>
      </c>
      <c r="F115" s="219" t="str">
        <f>'Перечень'!AA108</f>
        <v/>
      </c>
      <c r="G115" s="330"/>
      <c r="H115" s="337">
        <f t="shared" si="19"/>
        <v>0</v>
      </c>
      <c r="I115" s="331" t="s">
        <v>442</v>
      </c>
      <c r="J115" s="332" t="str">
        <f>'Перечень'!AC108</f>
        <v/>
      </c>
      <c r="K115" s="333"/>
      <c r="L115" s="334">
        <f t="shared" si="20"/>
        <v>0</v>
      </c>
      <c r="M115" s="225" t="str">
        <f>'Перечень'!AD108</f>
        <v/>
      </c>
      <c r="N115" s="336"/>
      <c r="O115" s="337">
        <f t="shared" si="21"/>
        <v>0</v>
      </c>
    </row>
    <row r="116" ht="13.5" customHeight="1">
      <c r="A116" s="14"/>
      <c r="B116" s="14"/>
      <c r="C116" s="328" t="s">
        <v>441</v>
      </c>
      <c r="D116" s="329" t="str">
        <f>'Перечень'!Y109</f>
        <v/>
      </c>
      <c r="E116" s="218" t="s">
        <v>373</v>
      </c>
      <c r="F116" s="219" t="str">
        <f>'Перечень'!AA109</f>
        <v/>
      </c>
      <c r="G116" s="330"/>
      <c r="H116" s="337">
        <f t="shared" si="19"/>
        <v>0</v>
      </c>
      <c r="I116" s="331" t="s">
        <v>442</v>
      </c>
      <c r="J116" s="332" t="str">
        <f>'Перечень'!AC109</f>
        <v/>
      </c>
      <c r="K116" s="333"/>
      <c r="L116" s="334">
        <f t="shared" si="20"/>
        <v>0</v>
      </c>
      <c r="M116" s="225" t="str">
        <f>'Перечень'!AD109</f>
        <v/>
      </c>
      <c r="N116" s="336"/>
      <c r="O116" s="337">
        <f t="shared" si="21"/>
        <v>0</v>
      </c>
    </row>
    <row r="117" ht="12.0" customHeight="1">
      <c r="A117" s="385" t="s">
        <v>492</v>
      </c>
      <c r="B117" s="147"/>
      <c r="C117" s="386"/>
      <c r="D117" s="387"/>
      <c r="E117" s="388" t="s">
        <v>372</v>
      </c>
      <c r="F117" s="221">
        <f t="shared" ref="F117:G117" si="22">F103+F105+F107+F109+F111+F113+F115</f>
        <v>0</v>
      </c>
      <c r="G117" s="221">
        <f t="shared" si="22"/>
        <v>0</v>
      </c>
      <c r="H117" s="221">
        <f t="shared" si="19"/>
        <v>0</v>
      </c>
      <c r="I117" s="388" t="s">
        <v>434</v>
      </c>
      <c r="J117" s="391">
        <f t="shared" ref="J117:K117" si="23">J103+J105+J107+J109+J111+J113+J115</f>
        <v>0</v>
      </c>
      <c r="K117" s="391">
        <f t="shared" si="23"/>
        <v>0</v>
      </c>
      <c r="L117" s="391">
        <f t="shared" si="20"/>
        <v>0</v>
      </c>
      <c r="M117" s="221">
        <f t="shared" ref="M117:N117" si="24">M103+M105+M107+M109+M111+M113+M115</f>
        <v>0</v>
      </c>
      <c r="N117" s="221">
        <f t="shared" si="24"/>
        <v>0</v>
      </c>
      <c r="O117" s="221">
        <f t="shared" si="21"/>
        <v>0</v>
      </c>
    </row>
    <row r="118" ht="13.5" customHeight="1">
      <c r="A118" s="293"/>
      <c r="B118" s="294"/>
      <c r="C118" s="386"/>
      <c r="D118" s="387"/>
      <c r="E118" s="388" t="s">
        <v>373</v>
      </c>
      <c r="F118" s="221">
        <f t="shared" ref="F118:G118" si="25">F104+F106+F108+F110+F112+F114+F116</f>
        <v>0</v>
      </c>
      <c r="G118" s="221">
        <f t="shared" si="25"/>
        <v>0</v>
      </c>
      <c r="H118" s="221">
        <f t="shared" si="19"/>
        <v>0</v>
      </c>
      <c r="I118" s="392"/>
      <c r="J118" s="391">
        <f t="shared" ref="J118:K118" si="26">J104+J106+J108+J110+J112+J114+J116</f>
        <v>0</v>
      </c>
      <c r="K118" s="391">
        <f t="shared" si="26"/>
        <v>0</v>
      </c>
      <c r="L118" s="391">
        <f t="shared" si="20"/>
        <v>0</v>
      </c>
      <c r="M118" s="221">
        <f t="shared" ref="M118:N118" si="27">M104+M106+M108+M110+M112+M114+M116</f>
        <v>0</v>
      </c>
      <c r="N118" s="221">
        <f t="shared" si="27"/>
        <v>0</v>
      </c>
      <c r="O118" s="221">
        <f t="shared" si="21"/>
        <v>0</v>
      </c>
    </row>
    <row r="119" ht="12.75" customHeight="1">
      <c r="A119" s="152"/>
      <c r="B119" s="153"/>
      <c r="C119" s="386"/>
      <c r="D119" s="394"/>
      <c r="E119" s="392" t="s">
        <v>437</v>
      </c>
      <c r="F119" s="337">
        <f t="shared" ref="F119:G119" si="28">F117+F118</f>
        <v>0</v>
      </c>
      <c r="G119" s="337">
        <f t="shared" si="28"/>
        <v>0</v>
      </c>
      <c r="H119" s="337">
        <f t="shared" si="19"/>
        <v>0</v>
      </c>
      <c r="I119" s="392"/>
      <c r="J119" s="334">
        <f t="shared" ref="J119:K119" si="29">J117+J118</f>
        <v>0</v>
      </c>
      <c r="K119" s="334">
        <f t="shared" si="29"/>
        <v>0</v>
      </c>
      <c r="L119" s="334">
        <f t="shared" si="20"/>
        <v>0</v>
      </c>
      <c r="M119" s="337">
        <f t="shared" ref="M119:N119" si="30">M117+M118</f>
        <v>0</v>
      </c>
      <c r="N119" s="337">
        <f t="shared" si="30"/>
        <v>0</v>
      </c>
      <c r="O119" s="337">
        <f t="shared" si="21"/>
        <v>0</v>
      </c>
    </row>
    <row r="120" ht="12.75" customHeight="1">
      <c r="A120" s="396" t="s">
        <v>493</v>
      </c>
      <c r="B120" s="397" t="s">
        <v>444</v>
      </c>
      <c r="C120" s="354"/>
      <c r="D120" s="355"/>
      <c r="E120" s="356"/>
      <c r="F120" s="357"/>
      <c r="G120" s="357"/>
      <c r="H120" s="358"/>
      <c r="I120" s="359"/>
      <c r="J120" s="360"/>
      <c r="K120" s="360"/>
      <c r="L120" s="360"/>
      <c r="M120" s="361"/>
      <c r="N120" s="361"/>
      <c r="O120" s="361"/>
    </row>
    <row r="121" ht="12.75" customHeight="1">
      <c r="A121" s="14"/>
      <c r="B121" s="14"/>
      <c r="C121" s="362"/>
      <c r="D121" s="363"/>
      <c r="E121" s="364"/>
      <c r="F121" s="365"/>
      <c r="G121" s="365"/>
      <c r="H121" s="366"/>
      <c r="I121" s="367"/>
      <c r="J121" s="368"/>
      <c r="K121" s="368"/>
      <c r="L121" s="368"/>
      <c r="M121" s="369"/>
      <c r="N121" s="369"/>
      <c r="O121" s="369"/>
    </row>
    <row r="122" ht="13.5" customHeight="1">
      <c r="A122" s="327" t="s">
        <v>494</v>
      </c>
      <c r="B122" s="247" t="s">
        <v>495</v>
      </c>
      <c r="C122" s="328" t="s">
        <v>441</v>
      </c>
      <c r="D122" s="329" t="str">
        <f>'Перечень'!Y115</f>
        <v/>
      </c>
      <c r="E122" s="218" t="s">
        <v>372</v>
      </c>
      <c r="F122" s="219" t="str">
        <f>'Перечень'!AA115</f>
        <v/>
      </c>
      <c r="G122" s="330"/>
      <c r="H122" s="337">
        <f t="shared" ref="H122:H136" si="31">G122-F122</f>
        <v>0</v>
      </c>
      <c r="I122" s="331" t="s">
        <v>442</v>
      </c>
      <c r="J122" s="332" t="str">
        <f>'Перечень'!AC115</f>
        <v/>
      </c>
      <c r="K122" s="333"/>
      <c r="L122" s="334">
        <f t="shared" ref="L122:L136" si="32">K122-J122</f>
        <v>0</v>
      </c>
      <c r="M122" s="225" t="str">
        <f>'Перечень'!AD115</f>
        <v/>
      </c>
      <c r="N122" s="336"/>
      <c r="O122" s="337">
        <f t="shared" ref="O122:O136" si="33">N122-M122</f>
        <v>0</v>
      </c>
    </row>
    <row r="123" ht="15.0" customHeight="1">
      <c r="A123" s="14"/>
      <c r="B123" s="14"/>
      <c r="C123" s="328" t="s">
        <v>441</v>
      </c>
      <c r="D123" s="329" t="str">
        <f>'Перечень'!Y116</f>
        <v/>
      </c>
      <c r="E123" s="218" t="s">
        <v>373</v>
      </c>
      <c r="F123" s="219" t="str">
        <f>'Перечень'!AA116</f>
        <v/>
      </c>
      <c r="G123" s="330"/>
      <c r="H123" s="337">
        <f t="shared" si="31"/>
        <v>0</v>
      </c>
      <c r="I123" s="331" t="s">
        <v>442</v>
      </c>
      <c r="J123" s="332" t="str">
        <f>'Перечень'!AC116</f>
        <v/>
      </c>
      <c r="K123" s="333"/>
      <c r="L123" s="334">
        <f t="shared" si="32"/>
        <v>0</v>
      </c>
      <c r="M123" s="225" t="str">
        <f>'Перечень'!AD116</f>
        <v/>
      </c>
      <c r="N123" s="336"/>
      <c r="O123" s="337">
        <f t="shared" si="33"/>
        <v>0</v>
      </c>
    </row>
    <row r="124" ht="14.25" customHeight="1">
      <c r="A124" s="327" t="s">
        <v>496</v>
      </c>
      <c r="B124" s="247" t="s">
        <v>497</v>
      </c>
      <c r="C124" s="328" t="s">
        <v>441</v>
      </c>
      <c r="D124" s="329" t="str">
        <f>'Перечень'!Y117</f>
        <v/>
      </c>
      <c r="E124" s="218" t="s">
        <v>372</v>
      </c>
      <c r="F124" s="219" t="str">
        <f>'Перечень'!AA117</f>
        <v/>
      </c>
      <c r="G124" s="330"/>
      <c r="H124" s="337">
        <f t="shared" si="31"/>
        <v>0</v>
      </c>
      <c r="I124" s="331" t="s">
        <v>442</v>
      </c>
      <c r="J124" s="332" t="str">
        <f>'Перечень'!AC117</f>
        <v/>
      </c>
      <c r="K124" s="333"/>
      <c r="L124" s="334">
        <f t="shared" si="32"/>
        <v>0</v>
      </c>
      <c r="M124" s="225" t="str">
        <f>'Перечень'!AD117</f>
        <v/>
      </c>
      <c r="N124" s="336"/>
      <c r="O124" s="337">
        <f t="shared" si="33"/>
        <v>0</v>
      </c>
    </row>
    <row r="125" ht="13.5" customHeight="1">
      <c r="A125" s="14"/>
      <c r="B125" s="14"/>
      <c r="C125" s="328" t="s">
        <v>441</v>
      </c>
      <c r="D125" s="329" t="str">
        <f>'Перечень'!Y118</f>
        <v/>
      </c>
      <c r="E125" s="218" t="s">
        <v>373</v>
      </c>
      <c r="F125" s="219" t="str">
        <f>'Перечень'!AA118</f>
        <v/>
      </c>
      <c r="G125" s="330"/>
      <c r="H125" s="337">
        <f t="shared" si="31"/>
        <v>0</v>
      </c>
      <c r="I125" s="331" t="s">
        <v>442</v>
      </c>
      <c r="J125" s="332" t="str">
        <f>'Перечень'!AC118</f>
        <v/>
      </c>
      <c r="K125" s="333"/>
      <c r="L125" s="334">
        <f t="shared" si="32"/>
        <v>0</v>
      </c>
      <c r="M125" s="225" t="str">
        <f>'Перечень'!AD118</f>
        <v/>
      </c>
      <c r="N125" s="336"/>
      <c r="O125" s="337">
        <f t="shared" si="33"/>
        <v>0</v>
      </c>
    </row>
    <row r="126" ht="12.75" customHeight="1">
      <c r="A126" s="327" t="s">
        <v>498</v>
      </c>
      <c r="B126" s="247" t="s">
        <v>486</v>
      </c>
      <c r="C126" s="328" t="s">
        <v>441</v>
      </c>
      <c r="D126" s="329" t="str">
        <f>'Перечень'!Y119</f>
        <v/>
      </c>
      <c r="E126" s="218" t="s">
        <v>372</v>
      </c>
      <c r="F126" s="219" t="str">
        <f>'Перечень'!AA119</f>
        <v/>
      </c>
      <c r="G126" s="330"/>
      <c r="H126" s="337">
        <f t="shared" si="31"/>
        <v>0</v>
      </c>
      <c r="I126" s="331" t="s">
        <v>442</v>
      </c>
      <c r="J126" s="332" t="str">
        <f>'Перечень'!AC119</f>
        <v/>
      </c>
      <c r="K126" s="333"/>
      <c r="L126" s="334">
        <f t="shared" si="32"/>
        <v>0</v>
      </c>
      <c r="M126" s="225" t="str">
        <f>'Перечень'!AD119</f>
        <v/>
      </c>
      <c r="N126" s="336"/>
      <c r="O126" s="337">
        <f t="shared" si="33"/>
        <v>0</v>
      </c>
    </row>
    <row r="127" ht="14.25" customHeight="1">
      <c r="A127" s="14"/>
      <c r="B127" s="14"/>
      <c r="C127" s="328" t="s">
        <v>441</v>
      </c>
      <c r="D127" s="329" t="str">
        <f>'Перечень'!Y120</f>
        <v/>
      </c>
      <c r="E127" s="218" t="s">
        <v>373</v>
      </c>
      <c r="F127" s="219" t="str">
        <f>'Перечень'!AA120</f>
        <v/>
      </c>
      <c r="G127" s="330"/>
      <c r="H127" s="337">
        <f t="shared" si="31"/>
        <v>0</v>
      </c>
      <c r="I127" s="331" t="s">
        <v>442</v>
      </c>
      <c r="J127" s="332" t="str">
        <f>'Перечень'!AC120</f>
        <v/>
      </c>
      <c r="K127" s="333"/>
      <c r="L127" s="334">
        <f t="shared" si="32"/>
        <v>0</v>
      </c>
      <c r="M127" s="225" t="str">
        <f>'Перечень'!AD120</f>
        <v/>
      </c>
      <c r="N127" s="336"/>
      <c r="O127" s="337">
        <f t="shared" si="33"/>
        <v>0</v>
      </c>
    </row>
    <row r="128" ht="13.5" customHeight="1">
      <c r="A128" s="327" t="s">
        <v>499</v>
      </c>
      <c r="B128" s="247" t="s">
        <v>500</v>
      </c>
      <c r="C128" s="328" t="s">
        <v>441</v>
      </c>
      <c r="D128" s="329" t="str">
        <f>'Перечень'!Y121</f>
        <v/>
      </c>
      <c r="E128" s="218" t="s">
        <v>372</v>
      </c>
      <c r="F128" s="219" t="str">
        <f>'Перечень'!AA121</f>
        <v/>
      </c>
      <c r="G128" s="330"/>
      <c r="H128" s="337">
        <f t="shared" si="31"/>
        <v>0</v>
      </c>
      <c r="I128" s="331" t="s">
        <v>442</v>
      </c>
      <c r="J128" s="332" t="str">
        <f>'Перечень'!AC121</f>
        <v/>
      </c>
      <c r="K128" s="333"/>
      <c r="L128" s="334">
        <f t="shared" si="32"/>
        <v>0</v>
      </c>
      <c r="M128" s="225" t="str">
        <f>'Перечень'!AD121</f>
        <v/>
      </c>
      <c r="N128" s="336"/>
      <c r="O128" s="337">
        <f t="shared" si="33"/>
        <v>0</v>
      </c>
    </row>
    <row r="129" ht="14.25" customHeight="1">
      <c r="A129" s="14"/>
      <c r="B129" s="14"/>
      <c r="C129" s="328" t="s">
        <v>441</v>
      </c>
      <c r="D129" s="329" t="str">
        <f>'Перечень'!Y122</f>
        <v/>
      </c>
      <c r="E129" s="218" t="s">
        <v>373</v>
      </c>
      <c r="F129" s="219" t="str">
        <f>'Перечень'!AA122</f>
        <v/>
      </c>
      <c r="G129" s="330"/>
      <c r="H129" s="337">
        <f t="shared" si="31"/>
        <v>0</v>
      </c>
      <c r="I129" s="331" t="s">
        <v>442</v>
      </c>
      <c r="J129" s="332" t="str">
        <f>'Перечень'!AC122</f>
        <v/>
      </c>
      <c r="K129" s="333"/>
      <c r="L129" s="334">
        <f t="shared" si="32"/>
        <v>0</v>
      </c>
      <c r="M129" s="225" t="str">
        <f>'Перечень'!AD122</f>
        <v/>
      </c>
      <c r="N129" s="336"/>
      <c r="O129" s="337">
        <f t="shared" si="33"/>
        <v>0</v>
      </c>
    </row>
    <row r="130" ht="13.5" customHeight="1">
      <c r="A130" s="327" t="s">
        <v>501</v>
      </c>
      <c r="B130" s="247" t="s">
        <v>502</v>
      </c>
      <c r="C130" s="328" t="s">
        <v>441</v>
      </c>
      <c r="D130" s="329" t="str">
        <f>'Перечень'!Y123</f>
        <v/>
      </c>
      <c r="E130" s="218" t="s">
        <v>372</v>
      </c>
      <c r="F130" s="219" t="str">
        <f>'Перечень'!AA123</f>
        <v/>
      </c>
      <c r="G130" s="330"/>
      <c r="H130" s="337">
        <f t="shared" si="31"/>
        <v>0</v>
      </c>
      <c r="I130" s="331" t="s">
        <v>442</v>
      </c>
      <c r="J130" s="332" t="str">
        <f>'Перечень'!AC123</f>
        <v/>
      </c>
      <c r="K130" s="333"/>
      <c r="L130" s="334">
        <f t="shared" si="32"/>
        <v>0</v>
      </c>
      <c r="M130" s="225" t="str">
        <f>'Перечень'!AD123</f>
        <v/>
      </c>
      <c r="N130" s="336"/>
      <c r="O130" s="337">
        <f t="shared" si="33"/>
        <v>0</v>
      </c>
    </row>
    <row r="131" ht="15.0" customHeight="1">
      <c r="A131" s="14"/>
      <c r="B131" s="14"/>
      <c r="C131" s="328" t="s">
        <v>441</v>
      </c>
      <c r="D131" s="329" t="str">
        <f>'Перечень'!Y124</f>
        <v/>
      </c>
      <c r="E131" s="218" t="s">
        <v>373</v>
      </c>
      <c r="F131" s="219" t="str">
        <f>'Перечень'!AA124</f>
        <v/>
      </c>
      <c r="G131" s="330"/>
      <c r="H131" s="337">
        <f t="shared" si="31"/>
        <v>0</v>
      </c>
      <c r="I131" s="331" t="s">
        <v>442</v>
      </c>
      <c r="J131" s="332" t="str">
        <f>'Перечень'!AC124</f>
        <v/>
      </c>
      <c r="K131" s="333"/>
      <c r="L131" s="334">
        <f t="shared" si="32"/>
        <v>0</v>
      </c>
      <c r="M131" s="225" t="str">
        <f>'Перечень'!AD124</f>
        <v/>
      </c>
      <c r="N131" s="336"/>
      <c r="O131" s="337">
        <f t="shared" si="33"/>
        <v>0</v>
      </c>
    </row>
    <row r="132" ht="11.25" customHeight="1">
      <c r="A132" s="327" t="s">
        <v>503</v>
      </c>
      <c r="B132" s="247" t="s">
        <v>428</v>
      </c>
      <c r="C132" s="328" t="s">
        <v>441</v>
      </c>
      <c r="D132" s="329" t="str">
        <f>'Перечень'!Y125</f>
        <v/>
      </c>
      <c r="E132" s="218" t="s">
        <v>372</v>
      </c>
      <c r="F132" s="219" t="str">
        <f>'Перечень'!AA125</f>
        <v/>
      </c>
      <c r="G132" s="330"/>
      <c r="H132" s="337">
        <f t="shared" si="31"/>
        <v>0</v>
      </c>
      <c r="I132" s="331" t="s">
        <v>442</v>
      </c>
      <c r="J132" s="332" t="str">
        <f>'Перечень'!AC125</f>
        <v/>
      </c>
      <c r="K132" s="333"/>
      <c r="L132" s="334">
        <f t="shared" si="32"/>
        <v>0</v>
      </c>
      <c r="M132" s="225" t="str">
        <f>'Перечень'!AD125</f>
        <v/>
      </c>
      <c r="N132" s="336"/>
      <c r="O132" s="337">
        <f t="shared" si="33"/>
        <v>0</v>
      </c>
    </row>
    <row r="133" ht="14.25" customHeight="1">
      <c r="A133" s="14"/>
      <c r="B133" s="14"/>
      <c r="C133" s="328" t="s">
        <v>441</v>
      </c>
      <c r="D133" s="329" t="str">
        <f>'Перечень'!Y126</f>
        <v/>
      </c>
      <c r="E133" s="218" t="s">
        <v>373</v>
      </c>
      <c r="F133" s="219" t="str">
        <f>'Перечень'!AA126</f>
        <v/>
      </c>
      <c r="G133" s="330"/>
      <c r="H133" s="337">
        <f t="shared" si="31"/>
        <v>0</v>
      </c>
      <c r="I133" s="331" t="s">
        <v>442</v>
      </c>
      <c r="J133" s="332" t="str">
        <f>'Перечень'!AC126</f>
        <v/>
      </c>
      <c r="K133" s="333"/>
      <c r="L133" s="334">
        <f t="shared" si="32"/>
        <v>0</v>
      </c>
      <c r="M133" s="225" t="str">
        <f>'Перечень'!AD126</f>
        <v/>
      </c>
      <c r="N133" s="336"/>
      <c r="O133" s="337">
        <f t="shared" si="33"/>
        <v>0</v>
      </c>
    </row>
    <row r="134" ht="13.5" customHeight="1">
      <c r="A134" s="385" t="s">
        <v>504</v>
      </c>
      <c r="B134" s="147"/>
      <c r="C134" s="386"/>
      <c r="D134" s="387"/>
      <c r="E134" s="388" t="s">
        <v>372</v>
      </c>
      <c r="F134" s="221">
        <f t="shared" ref="F134:G134" si="34">F122+F124+F126+F128+F130+F132</f>
        <v>0</v>
      </c>
      <c r="G134" s="221">
        <f t="shared" si="34"/>
        <v>0</v>
      </c>
      <c r="H134" s="221">
        <f t="shared" si="31"/>
        <v>0</v>
      </c>
      <c r="I134" s="388" t="s">
        <v>434</v>
      </c>
      <c r="J134" s="391">
        <f t="shared" ref="J134:K134" si="35">J122+J124+J126+J128+J130+J132</f>
        <v>0</v>
      </c>
      <c r="K134" s="391">
        <f t="shared" si="35"/>
        <v>0</v>
      </c>
      <c r="L134" s="391">
        <f t="shared" si="32"/>
        <v>0</v>
      </c>
      <c r="M134" s="221">
        <f t="shared" ref="M134:N134" si="36">M122+M124+M126+M128+M130+M132</f>
        <v>0</v>
      </c>
      <c r="N134" s="221">
        <f t="shared" si="36"/>
        <v>0</v>
      </c>
      <c r="O134" s="221">
        <f t="shared" si="33"/>
        <v>0</v>
      </c>
    </row>
    <row r="135" ht="13.5" customHeight="1">
      <c r="A135" s="293"/>
      <c r="B135" s="294"/>
      <c r="C135" s="386"/>
      <c r="D135" s="387"/>
      <c r="E135" s="388" t="s">
        <v>373</v>
      </c>
      <c r="F135" s="221">
        <f t="shared" ref="F135:G135" si="37">F123+F125+F127+F129+F131+F133</f>
        <v>0</v>
      </c>
      <c r="G135" s="221">
        <f t="shared" si="37"/>
        <v>0</v>
      </c>
      <c r="H135" s="221">
        <f t="shared" si="31"/>
        <v>0</v>
      </c>
      <c r="I135" s="392"/>
      <c r="J135" s="391">
        <f t="shared" ref="J135:K135" si="38">J123+J125+J127+J129+J131+J133</f>
        <v>0</v>
      </c>
      <c r="K135" s="391">
        <f t="shared" si="38"/>
        <v>0</v>
      </c>
      <c r="L135" s="391">
        <f t="shared" si="32"/>
        <v>0</v>
      </c>
      <c r="M135" s="221">
        <f t="shared" ref="M135:N135" si="39">M123+M125+M127+M129+M131+M133</f>
        <v>0</v>
      </c>
      <c r="N135" s="221">
        <f t="shared" si="39"/>
        <v>0</v>
      </c>
      <c r="O135" s="221">
        <f t="shared" si="33"/>
        <v>0</v>
      </c>
    </row>
    <row r="136" ht="12.75" customHeight="1">
      <c r="A136" s="152"/>
      <c r="B136" s="153"/>
      <c r="C136" s="386"/>
      <c r="D136" s="394"/>
      <c r="E136" s="392" t="s">
        <v>437</v>
      </c>
      <c r="F136" s="337">
        <f t="shared" ref="F136:G136" si="40">F134+F135</f>
        <v>0</v>
      </c>
      <c r="G136" s="337">
        <f t="shared" si="40"/>
        <v>0</v>
      </c>
      <c r="H136" s="337">
        <f t="shared" si="31"/>
        <v>0</v>
      </c>
      <c r="I136" s="392"/>
      <c r="J136" s="334">
        <f t="shared" ref="J136:K136" si="41">J134+J135</f>
        <v>0</v>
      </c>
      <c r="K136" s="334">
        <f t="shared" si="41"/>
        <v>0</v>
      </c>
      <c r="L136" s="334">
        <f t="shared" si="32"/>
        <v>0</v>
      </c>
      <c r="M136" s="337">
        <f t="shared" ref="M136:N136" si="42">M134+M135</f>
        <v>0</v>
      </c>
      <c r="N136" s="337">
        <f t="shared" si="42"/>
        <v>0</v>
      </c>
      <c r="O136" s="337">
        <f t="shared" si="33"/>
        <v>0</v>
      </c>
    </row>
    <row r="137" ht="12.75" customHeight="1">
      <c r="A137" s="396" t="s">
        <v>505</v>
      </c>
      <c r="B137" s="397" t="s">
        <v>506</v>
      </c>
      <c r="C137" s="354"/>
      <c r="D137" s="355"/>
      <c r="E137" s="356"/>
      <c r="F137" s="357"/>
      <c r="G137" s="357"/>
      <c r="H137" s="358"/>
      <c r="I137" s="359"/>
      <c r="J137" s="360"/>
      <c r="K137" s="360"/>
      <c r="L137" s="360"/>
      <c r="M137" s="361"/>
      <c r="N137" s="361"/>
      <c r="O137" s="361"/>
    </row>
    <row r="138" ht="12.75" customHeight="1">
      <c r="A138" s="14"/>
      <c r="B138" s="14"/>
      <c r="C138" s="362"/>
      <c r="D138" s="363"/>
      <c r="E138" s="364"/>
      <c r="F138" s="365"/>
      <c r="G138" s="365"/>
      <c r="H138" s="366"/>
      <c r="I138" s="367"/>
      <c r="J138" s="368"/>
      <c r="K138" s="368"/>
      <c r="L138" s="368"/>
      <c r="M138" s="369"/>
      <c r="N138" s="369"/>
      <c r="O138" s="369"/>
    </row>
    <row r="139" ht="24.0" customHeight="1">
      <c r="A139" s="327" t="s">
        <v>507</v>
      </c>
      <c r="B139" s="247" t="s">
        <v>508</v>
      </c>
      <c r="C139" s="328" t="s">
        <v>441</v>
      </c>
      <c r="D139" s="329" t="str">
        <f>'Перечень'!Y132</f>
        <v/>
      </c>
      <c r="E139" s="218" t="s">
        <v>372</v>
      </c>
      <c r="F139" s="219" t="str">
        <f>'Перечень'!AA132</f>
        <v/>
      </c>
      <c r="G139" s="330"/>
      <c r="H139" s="337">
        <f t="shared" ref="H139:H163" si="43">G139-F139</f>
        <v>0</v>
      </c>
      <c r="I139" s="328" t="s">
        <v>447</v>
      </c>
      <c r="J139" s="339" t="str">
        <f>'Перечень'!AC132</f>
        <v/>
      </c>
      <c r="K139" s="340"/>
      <c r="L139" s="341">
        <f t="shared" ref="L139:L163" si="44">K139-J139</f>
        <v>0</v>
      </c>
      <c r="M139" s="225" t="str">
        <f>'Перечень'!AD132</f>
        <v/>
      </c>
      <c r="N139" s="336"/>
      <c r="O139" s="337">
        <f t="shared" ref="O139:O163" si="45">N139-M139</f>
        <v>0</v>
      </c>
    </row>
    <row r="140" ht="24.75" customHeight="1">
      <c r="A140" s="14"/>
      <c r="B140" s="14"/>
      <c r="C140" s="328" t="s">
        <v>441</v>
      </c>
      <c r="D140" s="329" t="str">
        <f>'Перечень'!Y133</f>
        <v/>
      </c>
      <c r="E140" s="218" t="s">
        <v>373</v>
      </c>
      <c r="F140" s="219" t="str">
        <f>'Перечень'!AA133</f>
        <v/>
      </c>
      <c r="G140" s="330"/>
      <c r="H140" s="337">
        <f t="shared" si="43"/>
        <v>0</v>
      </c>
      <c r="I140" s="328" t="s">
        <v>447</v>
      </c>
      <c r="J140" s="339" t="str">
        <f>'Перечень'!AC133</f>
        <v/>
      </c>
      <c r="K140" s="340"/>
      <c r="L140" s="341">
        <f t="shared" si="44"/>
        <v>0</v>
      </c>
      <c r="M140" s="225" t="str">
        <f>'Перечень'!AD133</f>
        <v/>
      </c>
      <c r="N140" s="336"/>
      <c r="O140" s="337">
        <f t="shared" si="45"/>
        <v>0</v>
      </c>
    </row>
    <row r="141" ht="12.0" customHeight="1">
      <c r="A141" s="327" t="s">
        <v>509</v>
      </c>
      <c r="B141" s="247" t="s">
        <v>510</v>
      </c>
      <c r="C141" s="328" t="s">
        <v>441</v>
      </c>
      <c r="D141" s="329" t="str">
        <f>'Перечень'!Y134</f>
        <v/>
      </c>
      <c r="E141" s="218" t="s">
        <v>372</v>
      </c>
      <c r="F141" s="219" t="str">
        <f>'Перечень'!AA134</f>
        <v/>
      </c>
      <c r="G141" s="330"/>
      <c r="H141" s="337">
        <f t="shared" si="43"/>
        <v>0</v>
      </c>
      <c r="I141" s="328" t="s">
        <v>447</v>
      </c>
      <c r="J141" s="339" t="str">
        <f>'Перечень'!AC134</f>
        <v/>
      </c>
      <c r="K141" s="340"/>
      <c r="L141" s="341">
        <f t="shared" si="44"/>
        <v>0</v>
      </c>
      <c r="M141" s="225" t="str">
        <f>'Перечень'!AD134</f>
        <v/>
      </c>
      <c r="N141" s="336"/>
      <c r="O141" s="337">
        <f t="shared" si="45"/>
        <v>0</v>
      </c>
    </row>
    <row r="142" ht="14.25" customHeight="1">
      <c r="A142" s="14"/>
      <c r="B142" s="14"/>
      <c r="C142" s="328" t="s">
        <v>441</v>
      </c>
      <c r="D142" s="329" t="str">
        <f>'Перечень'!Y135</f>
        <v/>
      </c>
      <c r="E142" s="218" t="s">
        <v>373</v>
      </c>
      <c r="F142" s="219" t="str">
        <f>'Перечень'!AA135</f>
        <v/>
      </c>
      <c r="G142" s="330"/>
      <c r="H142" s="337">
        <f t="shared" si="43"/>
        <v>0</v>
      </c>
      <c r="I142" s="328" t="s">
        <v>447</v>
      </c>
      <c r="J142" s="339" t="str">
        <f>'Перечень'!AC135</f>
        <v/>
      </c>
      <c r="K142" s="340"/>
      <c r="L142" s="341">
        <f t="shared" si="44"/>
        <v>0</v>
      </c>
      <c r="M142" s="225" t="str">
        <f>'Перечень'!AD135</f>
        <v/>
      </c>
      <c r="N142" s="336"/>
      <c r="O142" s="337">
        <f t="shared" si="45"/>
        <v>0</v>
      </c>
    </row>
    <row r="143" ht="12.0" customHeight="1">
      <c r="A143" s="327" t="s">
        <v>512</v>
      </c>
      <c r="B143" s="247" t="s">
        <v>513</v>
      </c>
      <c r="C143" s="328" t="s">
        <v>441</v>
      </c>
      <c r="D143" s="329" t="str">
        <f>'Перечень'!Y136</f>
        <v/>
      </c>
      <c r="E143" s="218" t="s">
        <v>372</v>
      </c>
      <c r="F143" s="219" t="str">
        <f>'Перечень'!AA136</f>
        <v/>
      </c>
      <c r="G143" s="330"/>
      <c r="H143" s="337">
        <f t="shared" si="43"/>
        <v>0</v>
      </c>
      <c r="I143" s="328" t="s">
        <v>447</v>
      </c>
      <c r="J143" s="339" t="str">
        <f>'Перечень'!AC136</f>
        <v/>
      </c>
      <c r="K143" s="340"/>
      <c r="L143" s="341">
        <f t="shared" si="44"/>
        <v>0</v>
      </c>
      <c r="M143" s="225" t="str">
        <f>'Перечень'!AD136</f>
        <v/>
      </c>
      <c r="N143" s="336"/>
      <c r="O143" s="337">
        <f t="shared" si="45"/>
        <v>0</v>
      </c>
    </row>
    <row r="144" ht="13.5" customHeight="1">
      <c r="A144" s="14"/>
      <c r="B144" s="14"/>
      <c r="C144" s="328" t="s">
        <v>441</v>
      </c>
      <c r="D144" s="329" t="str">
        <f>'Перечень'!Y137</f>
        <v/>
      </c>
      <c r="E144" s="218" t="s">
        <v>373</v>
      </c>
      <c r="F144" s="219" t="str">
        <f>'Перечень'!AA137</f>
        <v/>
      </c>
      <c r="G144" s="330"/>
      <c r="H144" s="337">
        <f t="shared" si="43"/>
        <v>0</v>
      </c>
      <c r="I144" s="328" t="s">
        <v>447</v>
      </c>
      <c r="J144" s="339" t="str">
        <f>'Перечень'!AC137</f>
        <v/>
      </c>
      <c r="K144" s="340"/>
      <c r="L144" s="341">
        <f t="shared" si="44"/>
        <v>0</v>
      </c>
      <c r="M144" s="225" t="str">
        <f>'Перечень'!AD137</f>
        <v/>
      </c>
      <c r="N144" s="336"/>
      <c r="O144" s="337">
        <f t="shared" si="45"/>
        <v>0</v>
      </c>
    </row>
    <row r="145" ht="13.5" customHeight="1">
      <c r="A145" s="327" t="s">
        <v>514</v>
      </c>
      <c r="B145" s="247" t="s">
        <v>515</v>
      </c>
      <c r="C145" s="328" t="s">
        <v>441</v>
      </c>
      <c r="D145" s="329" t="str">
        <f>'Перечень'!Y138</f>
        <v/>
      </c>
      <c r="E145" s="218" t="s">
        <v>372</v>
      </c>
      <c r="F145" s="219" t="str">
        <f>'Перечень'!AA138</f>
        <v/>
      </c>
      <c r="G145" s="330"/>
      <c r="H145" s="337">
        <f t="shared" si="43"/>
        <v>0</v>
      </c>
      <c r="I145" s="328" t="s">
        <v>447</v>
      </c>
      <c r="J145" s="339" t="str">
        <f>'Перечень'!AC138</f>
        <v/>
      </c>
      <c r="K145" s="340"/>
      <c r="L145" s="341">
        <f t="shared" si="44"/>
        <v>0</v>
      </c>
      <c r="M145" s="225" t="str">
        <f>'Перечень'!AD138</f>
        <v/>
      </c>
      <c r="N145" s="336"/>
      <c r="O145" s="337">
        <f t="shared" si="45"/>
        <v>0</v>
      </c>
    </row>
    <row r="146" ht="15.0" customHeight="1">
      <c r="A146" s="14"/>
      <c r="B146" s="14"/>
      <c r="C146" s="328" t="s">
        <v>441</v>
      </c>
      <c r="D146" s="329" t="str">
        <f>'Перечень'!Y139</f>
        <v/>
      </c>
      <c r="E146" s="218" t="s">
        <v>373</v>
      </c>
      <c r="F146" s="219" t="str">
        <f>'Перечень'!AA139</f>
        <v/>
      </c>
      <c r="G146" s="330"/>
      <c r="H146" s="337">
        <f t="shared" si="43"/>
        <v>0</v>
      </c>
      <c r="I146" s="328" t="s">
        <v>447</v>
      </c>
      <c r="J146" s="339" t="str">
        <f>'Перечень'!AC139</f>
        <v/>
      </c>
      <c r="K146" s="340"/>
      <c r="L146" s="341">
        <f t="shared" si="44"/>
        <v>0</v>
      </c>
      <c r="M146" s="225" t="str">
        <f>'Перечень'!AD139</f>
        <v/>
      </c>
      <c r="N146" s="336"/>
      <c r="O146" s="337">
        <f t="shared" si="45"/>
        <v>0</v>
      </c>
    </row>
    <row r="147" ht="13.5" customHeight="1">
      <c r="A147" s="327" t="s">
        <v>516</v>
      </c>
      <c r="B147" s="247" t="s">
        <v>517</v>
      </c>
      <c r="C147" s="328" t="s">
        <v>441</v>
      </c>
      <c r="D147" s="329" t="str">
        <f>'Перечень'!Y140</f>
        <v/>
      </c>
      <c r="E147" s="218" t="s">
        <v>372</v>
      </c>
      <c r="F147" s="219" t="str">
        <f>'Перечень'!AA140</f>
        <v/>
      </c>
      <c r="G147" s="330"/>
      <c r="H147" s="337">
        <f t="shared" si="43"/>
        <v>0</v>
      </c>
      <c r="I147" s="328" t="s">
        <v>447</v>
      </c>
      <c r="J147" s="339" t="str">
        <f>'Перечень'!AC140</f>
        <v/>
      </c>
      <c r="K147" s="340"/>
      <c r="L147" s="341">
        <f t="shared" si="44"/>
        <v>0</v>
      </c>
      <c r="M147" s="225" t="str">
        <f>'Перечень'!AD140</f>
        <v/>
      </c>
      <c r="N147" s="336"/>
      <c r="O147" s="337">
        <f t="shared" si="45"/>
        <v>0</v>
      </c>
    </row>
    <row r="148" ht="15.0" customHeight="1">
      <c r="A148" s="14"/>
      <c r="B148" s="14"/>
      <c r="C148" s="328" t="s">
        <v>441</v>
      </c>
      <c r="D148" s="329" t="str">
        <f>'Перечень'!Y141</f>
        <v/>
      </c>
      <c r="E148" s="218" t="s">
        <v>373</v>
      </c>
      <c r="F148" s="219" t="str">
        <f>'Перечень'!AA141</f>
        <v/>
      </c>
      <c r="G148" s="330"/>
      <c r="H148" s="337">
        <f t="shared" si="43"/>
        <v>0</v>
      </c>
      <c r="I148" s="328" t="s">
        <v>447</v>
      </c>
      <c r="J148" s="339" t="str">
        <f>'Перечень'!AC141</f>
        <v/>
      </c>
      <c r="K148" s="340"/>
      <c r="L148" s="341">
        <f t="shared" si="44"/>
        <v>0</v>
      </c>
      <c r="M148" s="225" t="str">
        <f>'Перечень'!AD141</f>
        <v/>
      </c>
      <c r="N148" s="336"/>
      <c r="O148" s="337">
        <f t="shared" si="45"/>
        <v>0</v>
      </c>
    </row>
    <row r="149" ht="13.5" customHeight="1">
      <c r="A149" s="327" t="s">
        <v>519</v>
      </c>
      <c r="B149" s="247" t="s">
        <v>520</v>
      </c>
      <c r="C149" s="328" t="s">
        <v>441</v>
      </c>
      <c r="D149" s="329" t="str">
        <f>'Перечень'!Y142</f>
        <v/>
      </c>
      <c r="E149" s="218" t="s">
        <v>372</v>
      </c>
      <c r="F149" s="219" t="str">
        <f>'Перечень'!AA142</f>
        <v/>
      </c>
      <c r="G149" s="330"/>
      <c r="H149" s="337">
        <f t="shared" si="43"/>
        <v>0</v>
      </c>
      <c r="I149" s="328" t="s">
        <v>447</v>
      </c>
      <c r="J149" s="339" t="str">
        <f>'Перечень'!AC142</f>
        <v/>
      </c>
      <c r="K149" s="340"/>
      <c r="L149" s="341">
        <f t="shared" si="44"/>
        <v>0</v>
      </c>
      <c r="M149" s="225" t="str">
        <f>'Перечень'!AD142</f>
        <v/>
      </c>
      <c r="N149" s="336"/>
      <c r="O149" s="337">
        <f t="shared" si="45"/>
        <v>0</v>
      </c>
    </row>
    <row r="150" ht="14.25" customHeight="1">
      <c r="A150" s="14"/>
      <c r="B150" s="14"/>
      <c r="C150" s="328" t="s">
        <v>441</v>
      </c>
      <c r="D150" s="329" t="str">
        <f>'Перечень'!Y143</f>
        <v/>
      </c>
      <c r="E150" s="218" t="s">
        <v>373</v>
      </c>
      <c r="F150" s="219" t="str">
        <f>'Перечень'!AA143</f>
        <v/>
      </c>
      <c r="G150" s="330"/>
      <c r="H150" s="337">
        <f t="shared" si="43"/>
        <v>0</v>
      </c>
      <c r="I150" s="328" t="s">
        <v>447</v>
      </c>
      <c r="J150" s="339" t="str">
        <f>'Перечень'!AC143</f>
        <v/>
      </c>
      <c r="K150" s="340"/>
      <c r="L150" s="341">
        <f t="shared" si="44"/>
        <v>0</v>
      </c>
      <c r="M150" s="225" t="str">
        <f>'Перечень'!AD143</f>
        <v/>
      </c>
      <c r="N150" s="336"/>
      <c r="O150" s="337">
        <f t="shared" si="45"/>
        <v>0</v>
      </c>
    </row>
    <row r="151" ht="13.5" customHeight="1">
      <c r="A151" s="327" t="s">
        <v>521</v>
      </c>
      <c r="B151" s="247" t="s">
        <v>522</v>
      </c>
      <c r="C151" s="328" t="s">
        <v>441</v>
      </c>
      <c r="D151" s="329" t="str">
        <f>'Перечень'!Y144</f>
        <v/>
      </c>
      <c r="E151" s="218" t="s">
        <v>372</v>
      </c>
      <c r="F151" s="219" t="str">
        <f>'Перечень'!AA144</f>
        <v/>
      </c>
      <c r="G151" s="330"/>
      <c r="H151" s="337">
        <f t="shared" si="43"/>
        <v>0</v>
      </c>
      <c r="I151" s="328" t="s">
        <v>447</v>
      </c>
      <c r="J151" s="332" t="str">
        <f>'Перечень'!AC144</f>
        <v/>
      </c>
      <c r="K151" s="333"/>
      <c r="L151" s="334">
        <f t="shared" si="44"/>
        <v>0</v>
      </c>
      <c r="M151" s="225" t="str">
        <f>'Перечень'!AD144</f>
        <v/>
      </c>
      <c r="N151" s="336"/>
      <c r="O151" s="337">
        <f t="shared" si="45"/>
        <v>0</v>
      </c>
    </row>
    <row r="152" ht="15.75" customHeight="1">
      <c r="A152" s="14"/>
      <c r="B152" s="14"/>
      <c r="C152" s="328" t="s">
        <v>441</v>
      </c>
      <c r="D152" s="329" t="str">
        <f>'Перечень'!Y145</f>
        <v/>
      </c>
      <c r="E152" s="218" t="s">
        <v>373</v>
      </c>
      <c r="F152" s="219" t="str">
        <f>'Перечень'!AA145</f>
        <v/>
      </c>
      <c r="G152" s="330"/>
      <c r="H152" s="337">
        <f t="shared" si="43"/>
        <v>0</v>
      </c>
      <c r="I152" s="328" t="s">
        <v>447</v>
      </c>
      <c r="J152" s="332" t="str">
        <f>'Перечень'!AC145</f>
        <v/>
      </c>
      <c r="K152" s="333"/>
      <c r="L152" s="334">
        <f t="shared" si="44"/>
        <v>0</v>
      </c>
      <c r="M152" s="225" t="str">
        <f>'Перечень'!AD145</f>
        <v/>
      </c>
      <c r="N152" s="336"/>
      <c r="O152" s="337">
        <f t="shared" si="45"/>
        <v>0</v>
      </c>
    </row>
    <row r="153" ht="13.5" customHeight="1">
      <c r="A153" s="327" t="s">
        <v>524</v>
      </c>
      <c r="B153" s="247" t="s">
        <v>525</v>
      </c>
      <c r="C153" s="328" t="s">
        <v>441</v>
      </c>
      <c r="D153" s="329" t="str">
        <f>'Перечень'!Y146</f>
        <v/>
      </c>
      <c r="E153" s="218" t="s">
        <v>372</v>
      </c>
      <c r="F153" s="219" t="str">
        <f>'Перечень'!AA146</f>
        <v/>
      </c>
      <c r="G153" s="330"/>
      <c r="H153" s="337">
        <f t="shared" si="43"/>
        <v>0</v>
      </c>
      <c r="I153" s="328" t="s">
        <v>447</v>
      </c>
      <c r="J153" s="339" t="str">
        <f>'Перечень'!AC146</f>
        <v/>
      </c>
      <c r="K153" s="340"/>
      <c r="L153" s="341">
        <f t="shared" si="44"/>
        <v>0</v>
      </c>
      <c r="M153" s="225" t="str">
        <f>'Перечень'!AD146</f>
        <v/>
      </c>
      <c r="N153" s="336"/>
      <c r="O153" s="337">
        <f t="shared" si="45"/>
        <v>0</v>
      </c>
    </row>
    <row r="154" ht="12.75" customHeight="1">
      <c r="A154" s="14"/>
      <c r="B154" s="14"/>
      <c r="C154" s="328" t="s">
        <v>441</v>
      </c>
      <c r="D154" s="329" t="str">
        <f>'Перечень'!Y147</f>
        <v/>
      </c>
      <c r="E154" s="218" t="s">
        <v>373</v>
      </c>
      <c r="F154" s="219" t="str">
        <f>'Перечень'!AA147</f>
        <v/>
      </c>
      <c r="G154" s="330"/>
      <c r="H154" s="337">
        <f t="shared" si="43"/>
        <v>0</v>
      </c>
      <c r="I154" s="328" t="s">
        <v>447</v>
      </c>
      <c r="J154" s="339" t="str">
        <f>'Перечень'!AC147</f>
        <v/>
      </c>
      <c r="K154" s="340"/>
      <c r="L154" s="341">
        <f t="shared" si="44"/>
        <v>0</v>
      </c>
      <c r="M154" s="225" t="str">
        <f>'Перечень'!AD147</f>
        <v/>
      </c>
      <c r="N154" s="336"/>
      <c r="O154" s="337">
        <f t="shared" si="45"/>
        <v>0</v>
      </c>
    </row>
    <row r="155" ht="14.25" customHeight="1">
      <c r="A155" s="327" t="s">
        <v>526</v>
      </c>
      <c r="B155" s="247" t="s">
        <v>527</v>
      </c>
      <c r="C155" s="328" t="s">
        <v>441</v>
      </c>
      <c r="D155" s="329" t="str">
        <f>'Перечень'!Y148</f>
        <v/>
      </c>
      <c r="E155" s="218" t="s">
        <v>372</v>
      </c>
      <c r="F155" s="219" t="str">
        <f>'Перечень'!AA148</f>
        <v/>
      </c>
      <c r="G155" s="330"/>
      <c r="H155" s="337">
        <f t="shared" si="43"/>
        <v>0</v>
      </c>
      <c r="I155" s="328" t="s">
        <v>447</v>
      </c>
      <c r="J155" s="339" t="str">
        <f>'Перечень'!AC148</f>
        <v/>
      </c>
      <c r="K155" s="340"/>
      <c r="L155" s="341">
        <f t="shared" si="44"/>
        <v>0</v>
      </c>
      <c r="M155" s="225" t="str">
        <f>'Перечень'!AD148</f>
        <v/>
      </c>
      <c r="N155" s="336"/>
      <c r="O155" s="337">
        <f t="shared" si="45"/>
        <v>0</v>
      </c>
    </row>
    <row r="156" ht="12.75" customHeight="1">
      <c r="A156" s="14"/>
      <c r="B156" s="14"/>
      <c r="C156" s="328" t="s">
        <v>441</v>
      </c>
      <c r="D156" s="329" t="str">
        <f>'Перечень'!Y149</f>
        <v/>
      </c>
      <c r="E156" s="218" t="s">
        <v>373</v>
      </c>
      <c r="F156" s="219" t="str">
        <f>'Перечень'!AA149</f>
        <v/>
      </c>
      <c r="G156" s="330"/>
      <c r="H156" s="337">
        <f t="shared" si="43"/>
        <v>0</v>
      </c>
      <c r="I156" s="328" t="s">
        <v>447</v>
      </c>
      <c r="J156" s="339" t="str">
        <f>'Перечень'!AC149</f>
        <v/>
      </c>
      <c r="K156" s="340"/>
      <c r="L156" s="341">
        <f t="shared" si="44"/>
        <v>0</v>
      </c>
      <c r="M156" s="225" t="str">
        <f>'Перечень'!AD149</f>
        <v/>
      </c>
      <c r="N156" s="336"/>
      <c r="O156" s="337">
        <f t="shared" si="45"/>
        <v>0</v>
      </c>
    </row>
    <row r="157" ht="12.75" customHeight="1">
      <c r="A157" s="327" t="s">
        <v>528</v>
      </c>
      <c r="B157" s="247" t="s">
        <v>428</v>
      </c>
      <c r="C157" s="328" t="s">
        <v>441</v>
      </c>
      <c r="D157" s="329" t="str">
        <f>'Перечень'!Y150</f>
        <v/>
      </c>
      <c r="E157" s="218" t="s">
        <v>372</v>
      </c>
      <c r="F157" s="219" t="str">
        <f>'Перечень'!AA150</f>
        <v/>
      </c>
      <c r="G157" s="330"/>
      <c r="H157" s="337">
        <f t="shared" si="43"/>
        <v>0</v>
      </c>
      <c r="I157" s="328" t="s">
        <v>447</v>
      </c>
      <c r="J157" s="339" t="str">
        <f>'Перечень'!AC150</f>
        <v/>
      </c>
      <c r="K157" s="340"/>
      <c r="L157" s="341">
        <f t="shared" si="44"/>
        <v>0</v>
      </c>
      <c r="M157" s="225" t="str">
        <f>'Перечень'!AD150</f>
        <v/>
      </c>
      <c r="N157" s="336"/>
      <c r="O157" s="337">
        <f t="shared" si="45"/>
        <v>0</v>
      </c>
    </row>
    <row r="158" ht="14.25" customHeight="1">
      <c r="A158" s="14"/>
      <c r="B158" s="14"/>
      <c r="C158" s="328" t="s">
        <v>441</v>
      </c>
      <c r="D158" s="329" t="str">
        <f>'Перечень'!Y151</f>
        <v/>
      </c>
      <c r="E158" s="218" t="s">
        <v>373</v>
      </c>
      <c r="F158" s="219" t="str">
        <f>'Перечень'!AA151</f>
        <v/>
      </c>
      <c r="G158" s="330"/>
      <c r="H158" s="337">
        <f t="shared" si="43"/>
        <v>0</v>
      </c>
      <c r="I158" s="328" t="s">
        <v>447</v>
      </c>
      <c r="J158" s="339" t="str">
        <f>'Перечень'!AC151</f>
        <v/>
      </c>
      <c r="K158" s="340"/>
      <c r="L158" s="341">
        <f t="shared" si="44"/>
        <v>0</v>
      </c>
      <c r="M158" s="225" t="str">
        <f>'Перечень'!AD151</f>
        <v/>
      </c>
      <c r="N158" s="336"/>
      <c r="O158" s="337">
        <f t="shared" si="45"/>
        <v>0</v>
      </c>
    </row>
    <row r="159" ht="13.5" customHeight="1">
      <c r="A159" s="327" t="s">
        <v>529</v>
      </c>
      <c r="B159" s="247" t="s">
        <v>428</v>
      </c>
      <c r="C159" s="328" t="s">
        <v>441</v>
      </c>
      <c r="D159" s="329" t="str">
        <f>'Перечень'!Y152</f>
        <v/>
      </c>
      <c r="E159" s="218" t="s">
        <v>372</v>
      </c>
      <c r="F159" s="219" t="str">
        <f>'Перечень'!AA152</f>
        <v/>
      </c>
      <c r="G159" s="330"/>
      <c r="H159" s="337">
        <f t="shared" si="43"/>
        <v>0</v>
      </c>
      <c r="I159" s="328" t="s">
        <v>447</v>
      </c>
      <c r="J159" s="339" t="str">
        <f>'Перечень'!AC152</f>
        <v/>
      </c>
      <c r="K159" s="340"/>
      <c r="L159" s="341">
        <f t="shared" si="44"/>
        <v>0</v>
      </c>
      <c r="M159" s="225" t="str">
        <f>'Перечень'!AD152</f>
        <v/>
      </c>
      <c r="N159" s="336"/>
      <c r="O159" s="337">
        <f t="shared" si="45"/>
        <v>0</v>
      </c>
    </row>
    <row r="160" ht="15.75" customHeight="1">
      <c r="A160" s="14"/>
      <c r="B160" s="14"/>
      <c r="C160" s="328" t="s">
        <v>441</v>
      </c>
      <c r="D160" s="329" t="str">
        <f>'Перечень'!Y153</f>
        <v/>
      </c>
      <c r="E160" s="218" t="s">
        <v>373</v>
      </c>
      <c r="F160" s="219" t="str">
        <f>'Перечень'!AA153</f>
        <v/>
      </c>
      <c r="G160" s="330"/>
      <c r="H160" s="337">
        <f t="shared" si="43"/>
        <v>0</v>
      </c>
      <c r="I160" s="328" t="s">
        <v>447</v>
      </c>
      <c r="J160" s="339" t="str">
        <f>'Перечень'!AC153</f>
        <v/>
      </c>
      <c r="K160" s="340"/>
      <c r="L160" s="341">
        <f t="shared" si="44"/>
        <v>0</v>
      </c>
      <c r="M160" s="225" t="str">
        <f>'Перечень'!AD153</f>
        <v/>
      </c>
      <c r="N160" s="336"/>
      <c r="O160" s="337">
        <f t="shared" si="45"/>
        <v>0</v>
      </c>
    </row>
    <row r="161" ht="15.0" customHeight="1">
      <c r="A161" s="385" t="s">
        <v>530</v>
      </c>
      <c r="B161" s="147"/>
      <c r="C161" s="386"/>
      <c r="D161" s="387"/>
      <c r="E161" s="388" t="s">
        <v>372</v>
      </c>
      <c r="F161" s="221">
        <f t="shared" ref="F161:G161" si="46">F139+F141+F143+F145+F147+F149+F153+F155+F157+F159</f>
        <v>0</v>
      </c>
      <c r="G161" s="221">
        <f t="shared" si="46"/>
        <v>0</v>
      </c>
      <c r="H161" s="221">
        <f t="shared" si="43"/>
        <v>0</v>
      </c>
      <c r="I161" s="388" t="s">
        <v>434</v>
      </c>
      <c r="J161" s="439">
        <f t="shared" ref="J161:K161" si="47">J139+J141+J143+J145+J147+J149+J153+J155+J157+J159</f>
        <v>0</v>
      </c>
      <c r="K161" s="439">
        <f t="shared" si="47"/>
        <v>0</v>
      </c>
      <c r="L161" s="439">
        <f t="shared" si="44"/>
        <v>0</v>
      </c>
      <c r="M161" s="221">
        <f t="shared" ref="M161:N161" si="48">M139+M141+M143+M145+M147+M149+M153+M155+M157+M159</f>
        <v>0</v>
      </c>
      <c r="N161" s="221">
        <f t="shared" si="48"/>
        <v>0</v>
      </c>
      <c r="O161" s="221">
        <f t="shared" si="45"/>
        <v>0</v>
      </c>
    </row>
    <row r="162" ht="12.75" customHeight="1">
      <c r="A162" s="293"/>
      <c r="B162" s="294"/>
      <c r="C162" s="386"/>
      <c r="D162" s="387"/>
      <c r="E162" s="388" t="s">
        <v>373</v>
      </c>
      <c r="F162" s="221">
        <f t="shared" ref="F162:G162" si="49">F140+F142+F144+F146+F148+F150+F154+F156+F158+F160</f>
        <v>0</v>
      </c>
      <c r="G162" s="221">
        <f t="shared" si="49"/>
        <v>0</v>
      </c>
      <c r="H162" s="221">
        <f t="shared" si="43"/>
        <v>0</v>
      </c>
      <c r="I162" s="392"/>
      <c r="J162" s="439">
        <f t="shared" ref="J162:K162" si="50">J140+J142+J144+J146+J148+J150+J154+J156+J158+J160</f>
        <v>0</v>
      </c>
      <c r="K162" s="439">
        <f t="shared" si="50"/>
        <v>0</v>
      </c>
      <c r="L162" s="439">
        <f t="shared" si="44"/>
        <v>0</v>
      </c>
      <c r="M162" s="221">
        <f t="shared" ref="M162:N162" si="51">M140+M142+M144+M146+M148+M150+M154+M156+M158+M160</f>
        <v>0</v>
      </c>
      <c r="N162" s="221">
        <f t="shared" si="51"/>
        <v>0</v>
      </c>
      <c r="O162" s="221">
        <f t="shared" si="45"/>
        <v>0</v>
      </c>
    </row>
    <row r="163" ht="12.75" customHeight="1">
      <c r="A163" s="152"/>
      <c r="B163" s="153"/>
      <c r="C163" s="386"/>
      <c r="D163" s="394"/>
      <c r="E163" s="392" t="s">
        <v>437</v>
      </c>
      <c r="F163" s="337">
        <f t="shared" ref="F163:G163" si="52">F161+F162</f>
        <v>0</v>
      </c>
      <c r="G163" s="337">
        <f t="shared" si="52"/>
        <v>0</v>
      </c>
      <c r="H163" s="337">
        <f t="shared" si="43"/>
        <v>0</v>
      </c>
      <c r="I163" s="392"/>
      <c r="J163" s="341">
        <f t="shared" ref="J163:K163" si="53">J161+J162</f>
        <v>0</v>
      </c>
      <c r="K163" s="341">
        <f t="shared" si="53"/>
        <v>0</v>
      </c>
      <c r="L163" s="341">
        <f t="shared" si="44"/>
        <v>0</v>
      </c>
      <c r="M163" s="337">
        <f t="shared" ref="M163:N163" si="54">M161+M162</f>
        <v>0</v>
      </c>
      <c r="N163" s="337">
        <f t="shared" si="54"/>
        <v>0</v>
      </c>
      <c r="O163" s="337">
        <f t="shared" si="45"/>
        <v>0</v>
      </c>
    </row>
    <row r="164" ht="12.75" customHeight="1">
      <c r="A164" s="396" t="s">
        <v>531</v>
      </c>
      <c r="B164" s="397" t="s">
        <v>451</v>
      </c>
      <c r="C164" s="354"/>
      <c r="D164" s="355"/>
      <c r="E164" s="356"/>
      <c r="F164" s="357"/>
      <c r="G164" s="357"/>
      <c r="H164" s="358"/>
      <c r="I164" s="359"/>
      <c r="J164" s="360"/>
      <c r="K164" s="360"/>
      <c r="L164" s="360"/>
      <c r="M164" s="361"/>
      <c r="N164" s="361"/>
      <c r="O164" s="361"/>
    </row>
    <row r="165" ht="12.75" customHeight="1">
      <c r="A165" s="14"/>
      <c r="B165" s="14"/>
      <c r="C165" s="362"/>
      <c r="D165" s="363"/>
      <c r="E165" s="364"/>
      <c r="F165" s="365"/>
      <c r="G165" s="365"/>
      <c r="H165" s="366"/>
      <c r="I165" s="367"/>
      <c r="J165" s="368"/>
      <c r="K165" s="368"/>
      <c r="L165" s="368"/>
      <c r="M165" s="369"/>
      <c r="N165" s="369"/>
      <c r="O165" s="369"/>
    </row>
    <row r="166" ht="24.0" customHeight="1">
      <c r="A166" s="327" t="s">
        <v>532</v>
      </c>
      <c r="B166" s="247" t="s">
        <v>508</v>
      </c>
      <c r="C166" s="328" t="s">
        <v>441</v>
      </c>
      <c r="D166" s="329" t="str">
        <f>'Перечень'!Y159</f>
        <v/>
      </c>
      <c r="E166" s="218" t="s">
        <v>372</v>
      </c>
      <c r="F166" s="219" t="str">
        <f>'Перечень'!AA159</f>
        <v/>
      </c>
      <c r="G166" s="330"/>
      <c r="H166" s="337">
        <f t="shared" ref="H166:H180" si="55">G166-F166</f>
        <v>0</v>
      </c>
      <c r="I166" s="328" t="s">
        <v>447</v>
      </c>
      <c r="J166" s="339" t="str">
        <f>'Перечень'!AC159</f>
        <v/>
      </c>
      <c r="K166" s="340"/>
      <c r="L166" s="341">
        <f t="shared" ref="L166:L180" si="56">K166-J166</f>
        <v>0</v>
      </c>
      <c r="M166" s="225" t="str">
        <f>'Перечень'!AD159</f>
        <v/>
      </c>
      <c r="N166" s="336"/>
      <c r="O166" s="337">
        <f t="shared" ref="O166:O180" si="57">N166-M166</f>
        <v>0</v>
      </c>
    </row>
    <row r="167" ht="23.25" customHeight="1">
      <c r="A167" s="14"/>
      <c r="B167" s="14"/>
      <c r="C167" s="328" t="s">
        <v>441</v>
      </c>
      <c r="D167" s="329" t="str">
        <f>'Перечень'!Y160</f>
        <v/>
      </c>
      <c r="E167" s="218" t="s">
        <v>373</v>
      </c>
      <c r="F167" s="219" t="str">
        <f>'Перечень'!AA160</f>
        <v/>
      </c>
      <c r="G167" s="330"/>
      <c r="H167" s="337">
        <f t="shared" si="55"/>
        <v>0</v>
      </c>
      <c r="I167" s="328" t="s">
        <v>447</v>
      </c>
      <c r="J167" s="339" t="str">
        <f>'Перечень'!AC160</f>
        <v/>
      </c>
      <c r="K167" s="340"/>
      <c r="L167" s="341">
        <f t="shared" si="56"/>
        <v>0</v>
      </c>
      <c r="M167" s="225" t="str">
        <f>'Перечень'!AD160</f>
        <v/>
      </c>
      <c r="N167" s="336"/>
      <c r="O167" s="337">
        <f t="shared" si="57"/>
        <v>0</v>
      </c>
    </row>
    <row r="168" ht="13.5" customHeight="1">
      <c r="A168" s="327" t="s">
        <v>533</v>
      </c>
      <c r="B168" s="247" t="s">
        <v>534</v>
      </c>
      <c r="C168" s="328" t="s">
        <v>441</v>
      </c>
      <c r="D168" s="329" t="str">
        <f>'Перечень'!Y161</f>
        <v/>
      </c>
      <c r="E168" s="218" t="s">
        <v>372</v>
      </c>
      <c r="F168" s="219" t="str">
        <f>'Перечень'!AA161</f>
        <v/>
      </c>
      <c r="G168" s="330"/>
      <c r="H168" s="337">
        <f t="shared" si="55"/>
        <v>0</v>
      </c>
      <c r="I168" s="328" t="s">
        <v>447</v>
      </c>
      <c r="J168" s="339" t="str">
        <f>'Перечень'!AC161</f>
        <v/>
      </c>
      <c r="K168" s="340"/>
      <c r="L168" s="341">
        <f t="shared" si="56"/>
        <v>0</v>
      </c>
      <c r="M168" s="225" t="str">
        <f>'Перечень'!AD161</f>
        <v/>
      </c>
      <c r="N168" s="336"/>
      <c r="O168" s="337">
        <f t="shared" si="57"/>
        <v>0</v>
      </c>
    </row>
    <row r="169" ht="16.5" customHeight="1">
      <c r="A169" s="14"/>
      <c r="B169" s="14"/>
      <c r="C169" s="328" t="s">
        <v>441</v>
      </c>
      <c r="D169" s="329" t="str">
        <f>'Перечень'!Y162</f>
        <v/>
      </c>
      <c r="E169" s="218" t="s">
        <v>373</v>
      </c>
      <c r="F169" s="219" t="str">
        <f>'Перечень'!AA162</f>
        <v/>
      </c>
      <c r="G169" s="330"/>
      <c r="H169" s="337">
        <f t="shared" si="55"/>
        <v>0</v>
      </c>
      <c r="I169" s="328" t="s">
        <v>447</v>
      </c>
      <c r="J169" s="339" t="str">
        <f>'Перечень'!AC162</f>
        <v/>
      </c>
      <c r="K169" s="340"/>
      <c r="L169" s="341">
        <f t="shared" si="56"/>
        <v>0</v>
      </c>
      <c r="M169" s="225" t="str">
        <f>'Перечень'!AD162</f>
        <v/>
      </c>
      <c r="N169" s="336"/>
      <c r="O169" s="337">
        <f t="shared" si="57"/>
        <v>0</v>
      </c>
    </row>
    <row r="170" ht="14.25" customHeight="1">
      <c r="A170" s="327" t="s">
        <v>535</v>
      </c>
      <c r="B170" s="247" t="s">
        <v>536</v>
      </c>
      <c r="C170" s="328" t="s">
        <v>441</v>
      </c>
      <c r="D170" s="329" t="str">
        <f>'Перечень'!Y163</f>
        <v/>
      </c>
      <c r="E170" s="218" t="s">
        <v>372</v>
      </c>
      <c r="F170" s="219" t="str">
        <f>'Перечень'!AA163</f>
        <v/>
      </c>
      <c r="G170" s="330"/>
      <c r="H170" s="337">
        <f t="shared" si="55"/>
        <v>0</v>
      </c>
      <c r="I170" s="328" t="s">
        <v>447</v>
      </c>
      <c r="J170" s="339" t="str">
        <f>'Перечень'!AC163</f>
        <v/>
      </c>
      <c r="K170" s="340"/>
      <c r="L170" s="341">
        <f t="shared" si="56"/>
        <v>0</v>
      </c>
      <c r="M170" s="225" t="str">
        <f>'Перечень'!AD163</f>
        <v/>
      </c>
      <c r="N170" s="336"/>
      <c r="O170" s="337">
        <f t="shared" si="57"/>
        <v>0</v>
      </c>
    </row>
    <row r="171" ht="15.0" customHeight="1">
      <c r="A171" s="14"/>
      <c r="B171" s="14"/>
      <c r="C171" s="328" t="s">
        <v>441</v>
      </c>
      <c r="D171" s="329" t="str">
        <f>'Перечень'!Y164</f>
        <v/>
      </c>
      <c r="E171" s="218" t="s">
        <v>373</v>
      </c>
      <c r="F171" s="219" t="str">
        <f>'Перечень'!AA164</f>
        <v/>
      </c>
      <c r="G171" s="330"/>
      <c r="H171" s="337">
        <f t="shared" si="55"/>
        <v>0</v>
      </c>
      <c r="I171" s="328" t="s">
        <v>447</v>
      </c>
      <c r="J171" s="339" t="str">
        <f>'Перечень'!AC164</f>
        <v/>
      </c>
      <c r="K171" s="340"/>
      <c r="L171" s="341">
        <f t="shared" si="56"/>
        <v>0</v>
      </c>
      <c r="M171" s="225" t="str">
        <f>'Перечень'!AD164</f>
        <v/>
      </c>
      <c r="N171" s="336"/>
      <c r="O171" s="337">
        <f t="shared" si="57"/>
        <v>0</v>
      </c>
    </row>
    <row r="172" ht="14.25" customHeight="1">
      <c r="A172" s="327" t="s">
        <v>537</v>
      </c>
      <c r="B172" s="247" t="s">
        <v>538</v>
      </c>
      <c r="C172" s="328" t="s">
        <v>441</v>
      </c>
      <c r="D172" s="329" t="str">
        <f>'Перечень'!Y165</f>
        <v/>
      </c>
      <c r="E172" s="218" t="s">
        <v>372</v>
      </c>
      <c r="F172" s="219" t="str">
        <f>'Перечень'!AA165</f>
        <v/>
      </c>
      <c r="G172" s="330"/>
      <c r="H172" s="337">
        <f t="shared" si="55"/>
        <v>0</v>
      </c>
      <c r="I172" s="328" t="s">
        <v>447</v>
      </c>
      <c r="J172" s="339" t="str">
        <f>'Перечень'!AC165</f>
        <v/>
      </c>
      <c r="K172" s="340"/>
      <c r="L172" s="341">
        <f t="shared" si="56"/>
        <v>0</v>
      </c>
      <c r="M172" s="225" t="str">
        <f>'Перечень'!AD165</f>
        <v/>
      </c>
      <c r="N172" s="336"/>
      <c r="O172" s="337">
        <f t="shared" si="57"/>
        <v>0</v>
      </c>
    </row>
    <row r="173" ht="16.5" customHeight="1">
      <c r="A173" s="14"/>
      <c r="B173" s="14"/>
      <c r="C173" s="328" t="s">
        <v>441</v>
      </c>
      <c r="D173" s="329" t="str">
        <f>'Перечень'!Y166</f>
        <v/>
      </c>
      <c r="E173" s="218" t="s">
        <v>373</v>
      </c>
      <c r="F173" s="219" t="str">
        <f>'Перечень'!AA166</f>
        <v/>
      </c>
      <c r="G173" s="330"/>
      <c r="H173" s="337">
        <f t="shared" si="55"/>
        <v>0</v>
      </c>
      <c r="I173" s="328" t="s">
        <v>447</v>
      </c>
      <c r="J173" s="339" t="str">
        <f>'Перечень'!AC166</f>
        <v/>
      </c>
      <c r="K173" s="340"/>
      <c r="L173" s="341">
        <f t="shared" si="56"/>
        <v>0</v>
      </c>
      <c r="M173" s="225" t="str">
        <f>'Перечень'!AD166</f>
        <v/>
      </c>
      <c r="N173" s="336"/>
      <c r="O173" s="337">
        <f t="shared" si="57"/>
        <v>0</v>
      </c>
    </row>
    <row r="174" ht="14.25" customHeight="1">
      <c r="A174" s="327" t="s">
        <v>539</v>
      </c>
      <c r="B174" s="247" t="s">
        <v>428</v>
      </c>
      <c r="C174" s="328" t="s">
        <v>441</v>
      </c>
      <c r="D174" s="329" t="str">
        <f>'Перечень'!Y167</f>
        <v/>
      </c>
      <c r="E174" s="218" t="s">
        <v>372</v>
      </c>
      <c r="F174" s="219" t="str">
        <f>'Перечень'!AA167</f>
        <v/>
      </c>
      <c r="G174" s="330"/>
      <c r="H174" s="337">
        <f t="shared" si="55"/>
        <v>0</v>
      </c>
      <c r="I174" s="328" t="s">
        <v>447</v>
      </c>
      <c r="J174" s="339" t="str">
        <f>'Перечень'!AC167</f>
        <v/>
      </c>
      <c r="K174" s="340"/>
      <c r="L174" s="341">
        <f t="shared" si="56"/>
        <v>0</v>
      </c>
      <c r="M174" s="225" t="str">
        <f>'Перечень'!AD167</f>
        <v/>
      </c>
      <c r="N174" s="336"/>
      <c r="O174" s="337">
        <f t="shared" si="57"/>
        <v>0</v>
      </c>
    </row>
    <row r="175" ht="12.75" customHeight="1">
      <c r="A175" s="14"/>
      <c r="B175" s="14"/>
      <c r="C175" s="328" t="s">
        <v>441</v>
      </c>
      <c r="D175" s="329" t="str">
        <f>'Перечень'!Y168</f>
        <v/>
      </c>
      <c r="E175" s="218" t="s">
        <v>373</v>
      </c>
      <c r="F175" s="219" t="str">
        <f>'Перечень'!AA168</f>
        <v/>
      </c>
      <c r="G175" s="330"/>
      <c r="H175" s="337">
        <f t="shared" si="55"/>
        <v>0</v>
      </c>
      <c r="I175" s="328" t="s">
        <v>447</v>
      </c>
      <c r="J175" s="339" t="str">
        <f>'Перечень'!AC168</f>
        <v/>
      </c>
      <c r="K175" s="340"/>
      <c r="L175" s="341">
        <f t="shared" si="56"/>
        <v>0</v>
      </c>
      <c r="M175" s="225" t="str">
        <f>'Перечень'!AD168</f>
        <v/>
      </c>
      <c r="N175" s="336"/>
      <c r="O175" s="337">
        <f t="shared" si="57"/>
        <v>0</v>
      </c>
    </row>
    <row r="176" ht="14.25" customHeight="1">
      <c r="A176" s="327" t="s">
        <v>540</v>
      </c>
      <c r="B176" s="247" t="s">
        <v>428</v>
      </c>
      <c r="C176" s="328" t="s">
        <v>441</v>
      </c>
      <c r="D176" s="329" t="str">
        <f>'Перечень'!Y169</f>
        <v/>
      </c>
      <c r="E176" s="218" t="s">
        <v>372</v>
      </c>
      <c r="F176" s="219" t="str">
        <f>'Перечень'!AA169</f>
        <v/>
      </c>
      <c r="G176" s="330"/>
      <c r="H176" s="337">
        <f t="shared" si="55"/>
        <v>0</v>
      </c>
      <c r="I176" s="328" t="s">
        <v>447</v>
      </c>
      <c r="J176" s="339" t="str">
        <f>'Перечень'!AC169</f>
        <v/>
      </c>
      <c r="K176" s="340"/>
      <c r="L176" s="341">
        <f t="shared" si="56"/>
        <v>0</v>
      </c>
      <c r="M176" s="225" t="str">
        <f>'Перечень'!AD169</f>
        <v/>
      </c>
      <c r="N176" s="336"/>
      <c r="O176" s="337">
        <f t="shared" si="57"/>
        <v>0</v>
      </c>
    </row>
    <row r="177" ht="15.0" customHeight="1">
      <c r="A177" s="14"/>
      <c r="B177" s="14"/>
      <c r="C177" s="328" t="s">
        <v>441</v>
      </c>
      <c r="D177" s="329" t="str">
        <f>'Перечень'!Y170</f>
        <v/>
      </c>
      <c r="E177" s="218" t="s">
        <v>373</v>
      </c>
      <c r="F177" s="219" t="str">
        <f>'Перечень'!AA170</f>
        <v/>
      </c>
      <c r="G177" s="330"/>
      <c r="H177" s="337">
        <f t="shared" si="55"/>
        <v>0</v>
      </c>
      <c r="I177" s="328" t="s">
        <v>447</v>
      </c>
      <c r="J177" s="339" t="str">
        <f>'Перечень'!AC170</f>
        <v/>
      </c>
      <c r="K177" s="340"/>
      <c r="L177" s="341">
        <f t="shared" si="56"/>
        <v>0</v>
      </c>
      <c r="M177" s="225" t="str">
        <f>'Перечень'!AD170</f>
        <v/>
      </c>
      <c r="N177" s="336"/>
      <c r="O177" s="337">
        <f t="shared" si="57"/>
        <v>0</v>
      </c>
    </row>
    <row r="178" ht="13.5" customHeight="1">
      <c r="A178" s="385" t="s">
        <v>541</v>
      </c>
      <c r="B178" s="147"/>
      <c r="C178" s="386"/>
      <c r="D178" s="387"/>
      <c r="E178" s="388" t="s">
        <v>372</v>
      </c>
      <c r="F178" s="221">
        <f t="shared" ref="F178:G178" si="58">F166+F168+F170+F174+F176</f>
        <v>0</v>
      </c>
      <c r="G178" s="221">
        <f t="shared" si="58"/>
        <v>0</v>
      </c>
      <c r="H178" s="221">
        <f t="shared" si="55"/>
        <v>0</v>
      </c>
      <c r="I178" s="388" t="s">
        <v>434</v>
      </c>
      <c r="J178" s="439">
        <f t="shared" ref="J178:K178" si="59">J166+J168+J170+J174+J176</f>
        <v>0</v>
      </c>
      <c r="K178" s="439">
        <f t="shared" si="59"/>
        <v>0</v>
      </c>
      <c r="L178" s="439">
        <f t="shared" si="56"/>
        <v>0</v>
      </c>
      <c r="M178" s="221">
        <f t="shared" ref="M178:N178" si="60">M166+M168+M170+M174+M176</f>
        <v>0</v>
      </c>
      <c r="N178" s="221">
        <f t="shared" si="60"/>
        <v>0</v>
      </c>
      <c r="O178" s="221">
        <f t="shared" si="57"/>
        <v>0</v>
      </c>
    </row>
    <row r="179" ht="14.25" customHeight="1">
      <c r="A179" s="293"/>
      <c r="B179" s="294"/>
      <c r="C179" s="386"/>
      <c r="D179" s="387"/>
      <c r="E179" s="388" t="s">
        <v>373</v>
      </c>
      <c r="F179" s="221">
        <f t="shared" ref="F179:G179" si="61">F167+F169+F171+F175+F177</f>
        <v>0</v>
      </c>
      <c r="G179" s="221">
        <f t="shared" si="61"/>
        <v>0</v>
      </c>
      <c r="H179" s="221">
        <f t="shared" si="55"/>
        <v>0</v>
      </c>
      <c r="I179" s="392"/>
      <c r="J179" s="439">
        <f t="shared" ref="J179:K179" si="62">J167+J169+J171+J175+J177</f>
        <v>0</v>
      </c>
      <c r="K179" s="439">
        <f t="shared" si="62"/>
        <v>0</v>
      </c>
      <c r="L179" s="439">
        <f t="shared" si="56"/>
        <v>0</v>
      </c>
      <c r="M179" s="221">
        <f t="shared" ref="M179:N179" si="63">M167+M169+M171+M175+M177</f>
        <v>0</v>
      </c>
      <c r="N179" s="221">
        <f t="shared" si="63"/>
        <v>0</v>
      </c>
      <c r="O179" s="221">
        <f t="shared" si="57"/>
        <v>0</v>
      </c>
    </row>
    <row r="180" ht="12.75" customHeight="1">
      <c r="A180" s="152"/>
      <c r="B180" s="153"/>
      <c r="C180" s="386"/>
      <c r="D180" s="394"/>
      <c r="E180" s="392" t="s">
        <v>437</v>
      </c>
      <c r="F180" s="337">
        <f t="shared" ref="F180:G180" si="64">F178+F179</f>
        <v>0</v>
      </c>
      <c r="G180" s="337">
        <f t="shared" si="64"/>
        <v>0</v>
      </c>
      <c r="H180" s="337">
        <f t="shared" si="55"/>
        <v>0</v>
      </c>
      <c r="I180" s="392"/>
      <c r="J180" s="341">
        <f t="shared" ref="J180:K180" si="65">J178+J179</f>
        <v>0</v>
      </c>
      <c r="K180" s="341">
        <f t="shared" si="65"/>
        <v>0</v>
      </c>
      <c r="L180" s="341">
        <f t="shared" si="56"/>
        <v>0</v>
      </c>
      <c r="M180" s="337">
        <f t="shared" ref="M180:N180" si="66">M178+M179</f>
        <v>0</v>
      </c>
      <c r="N180" s="337">
        <f t="shared" si="66"/>
        <v>0</v>
      </c>
      <c r="O180" s="337">
        <f t="shared" si="57"/>
        <v>0</v>
      </c>
    </row>
    <row r="181" ht="12.75" customHeight="1">
      <c r="A181" s="396" t="s">
        <v>542</v>
      </c>
      <c r="B181" s="397" t="s">
        <v>453</v>
      </c>
      <c r="C181" s="354"/>
      <c r="D181" s="355"/>
      <c r="E181" s="356"/>
      <c r="F181" s="357"/>
      <c r="G181" s="357"/>
      <c r="H181" s="358"/>
      <c r="I181" s="359"/>
      <c r="J181" s="360"/>
      <c r="K181" s="360"/>
      <c r="L181" s="360"/>
      <c r="M181" s="361"/>
      <c r="N181" s="361"/>
      <c r="O181" s="361"/>
    </row>
    <row r="182" ht="12.75" customHeight="1">
      <c r="A182" s="14"/>
      <c r="B182" s="14"/>
      <c r="C182" s="362"/>
      <c r="D182" s="363"/>
      <c r="E182" s="364"/>
      <c r="F182" s="365"/>
      <c r="G182" s="365"/>
      <c r="H182" s="366"/>
      <c r="I182" s="367"/>
      <c r="J182" s="368"/>
      <c r="K182" s="368"/>
      <c r="L182" s="368"/>
      <c r="M182" s="369"/>
      <c r="N182" s="369"/>
      <c r="O182" s="369"/>
    </row>
    <row r="183" ht="14.25" customHeight="1">
      <c r="A183" s="327" t="s">
        <v>543</v>
      </c>
      <c r="B183" s="247" t="s">
        <v>544</v>
      </c>
      <c r="C183" s="328" t="s">
        <v>441</v>
      </c>
      <c r="D183" s="329" t="str">
        <f>'Перечень'!Y176</f>
        <v/>
      </c>
      <c r="E183" s="218" t="s">
        <v>372</v>
      </c>
      <c r="F183" s="219" t="str">
        <f>'Перечень'!AA176</f>
        <v/>
      </c>
      <c r="G183" s="330"/>
      <c r="H183" s="337">
        <f t="shared" ref="H183:H210" si="67">G183-F183</f>
        <v>0</v>
      </c>
      <c r="I183" s="342" t="s">
        <v>454</v>
      </c>
      <c r="J183" s="339" t="str">
        <f>'Перечень'!AC176</f>
        <v/>
      </c>
      <c r="K183" s="340"/>
      <c r="L183" s="341">
        <f t="shared" ref="L183:L207" si="68">K183-J183</f>
        <v>0</v>
      </c>
      <c r="M183" s="225" t="str">
        <f>'Перечень'!AD176</f>
        <v/>
      </c>
      <c r="N183" s="336"/>
      <c r="O183" s="337">
        <f t="shared" ref="O183:O210" si="69">N183-M183</f>
        <v>0</v>
      </c>
    </row>
    <row r="184" ht="15.0" customHeight="1">
      <c r="A184" s="14"/>
      <c r="B184" s="14"/>
      <c r="C184" s="328" t="s">
        <v>441</v>
      </c>
      <c r="D184" s="329" t="str">
        <f>'Перечень'!Y177</f>
        <v/>
      </c>
      <c r="E184" s="218" t="s">
        <v>373</v>
      </c>
      <c r="F184" s="219" t="str">
        <f>'Перечень'!AA177</f>
        <v/>
      </c>
      <c r="G184" s="330"/>
      <c r="H184" s="337">
        <f t="shared" si="67"/>
        <v>0</v>
      </c>
      <c r="I184" s="342" t="s">
        <v>454</v>
      </c>
      <c r="J184" s="339" t="str">
        <f>'Перечень'!AC177</f>
        <v/>
      </c>
      <c r="K184" s="340"/>
      <c r="L184" s="341">
        <f t="shared" si="68"/>
        <v>0</v>
      </c>
      <c r="M184" s="225" t="str">
        <f>'Перечень'!AD177</f>
        <v/>
      </c>
      <c r="N184" s="336"/>
      <c r="O184" s="337">
        <f t="shared" si="69"/>
        <v>0</v>
      </c>
    </row>
    <row r="185" ht="14.25" customHeight="1">
      <c r="A185" s="327" t="s">
        <v>545</v>
      </c>
      <c r="B185" s="247" t="s">
        <v>546</v>
      </c>
      <c r="C185" s="328" t="s">
        <v>441</v>
      </c>
      <c r="D185" s="329" t="str">
        <f>'Перечень'!Y178</f>
        <v/>
      </c>
      <c r="E185" s="218" t="s">
        <v>372</v>
      </c>
      <c r="F185" s="219" t="str">
        <f>'Перечень'!AA178</f>
        <v/>
      </c>
      <c r="G185" s="330"/>
      <c r="H185" s="337">
        <f t="shared" si="67"/>
        <v>0</v>
      </c>
      <c r="I185" s="342" t="s">
        <v>454</v>
      </c>
      <c r="J185" s="339" t="str">
        <f>'Перечень'!AC178</f>
        <v/>
      </c>
      <c r="K185" s="340"/>
      <c r="L185" s="341">
        <f t="shared" si="68"/>
        <v>0</v>
      </c>
      <c r="M185" s="225" t="str">
        <f>'Перечень'!AD178</f>
        <v/>
      </c>
      <c r="N185" s="336"/>
      <c r="O185" s="337">
        <f t="shared" si="69"/>
        <v>0</v>
      </c>
    </row>
    <row r="186" ht="15.75" customHeight="1">
      <c r="A186" s="14"/>
      <c r="B186" s="14"/>
      <c r="C186" s="328" t="s">
        <v>441</v>
      </c>
      <c r="D186" s="329" t="str">
        <f>'Перечень'!Y179</f>
        <v/>
      </c>
      <c r="E186" s="218" t="s">
        <v>373</v>
      </c>
      <c r="F186" s="219" t="str">
        <f>'Перечень'!AA179</f>
        <v/>
      </c>
      <c r="G186" s="330"/>
      <c r="H186" s="337">
        <f t="shared" si="67"/>
        <v>0</v>
      </c>
      <c r="I186" s="342" t="s">
        <v>454</v>
      </c>
      <c r="J186" s="339" t="str">
        <f>'Перечень'!AC179</f>
        <v/>
      </c>
      <c r="K186" s="340"/>
      <c r="L186" s="341">
        <f t="shared" si="68"/>
        <v>0</v>
      </c>
      <c r="M186" s="225" t="str">
        <f>'Перечень'!AD179</f>
        <v/>
      </c>
      <c r="N186" s="336"/>
      <c r="O186" s="337">
        <f t="shared" si="69"/>
        <v>0</v>
      </c>
    </row>
    <row r="187" ht="13.5" customHeight="1">
      <c r="A187" s="327" t="s">
        <v>547</v>
      </c>
      <c r="B187" s="247" t="s">
        <v>548</v>
      </c>
      <c r="C187" s="328" t="s">
        <v>441</v>
      </c>
      <c r="D187" s="329" t="str">
        <f>'Перечень'!Y180</f>
        <v/>
      </c>
      <c r="E187" s="218" t="s">
        <v>372</v>
      </c>
      <c r="F187" s="219" t="str">
        <f>'Перечень'!AA180</f>
        <v/>
      </c>
      <c r="G187" s="330"/>
      <c r="H187" s="337">
        <f t="shared" si="67"/>
        <v>0</v>
      </c>
      <c r="I187" s="342" t="s">
        <v>454</v>
      </c>
      <c r="J187" s="339" t="str">
        <f>'Перечень'!AC180</f>
        <v/>
      </c>
      <c r="K187" s="340"/>
      <c r="L187" s="341">
        <f t="shared" si="68"/>
        <v>0</v>
      </c>
      <c r="M187" s="225" t="str">
        <f>'Перечень'!AD180</f>
        <v/>
      </c>
      <c r="N187" s="336"/>
      <c r="O187" s="337">
        <f t="shared" si="69"/>
        <v>0</v>
      </c>
    </row>
    <row r="188" ht="16.5" customHeight="1">
      <c r="A188" s="14"/>
      <c r="B188" s="14"/>
      <c r="C188" s="328" t="s">
        <v>441</v>
      </c>
      <c r="D188" s="329" t="str">
        <f>'Перечень'!Y181</f>
        <v/>
      </c>
      <c r="E188" s="218" t="s">
        <v>373</v>
      </c>
      <c r="F188" s="219" t="str">
        <f>'Перечень'!AA181</f>
        <v/>
      </c>
      <c r="G188" s="330"/>
      <c r="H188" s="337">
        <f t="shared" si="67"/>
        <v>0</v>
      </c>
      <c r="I188" s="342" t="s">
        <v>454</v>
      </c>
      <c r="J188" s="339" t="str">
        <f>'Перечень'!AC181</f>
        <v/>
      </c>
      <c r="K188" s="340"/>
      <c r="L188" s="341">
        <f t="shared" si="68"/>
        <v>0</v>
      </c>
      <c r="M188" s="225" t="str">
        <f>'Перечень'!AD181</f>
        <v/>
      </c>
      <c r="N188" s="336"/>
      <c r="O188" s="337">
        <f t="shared" si="69"/>
        <v>0</v>
      </c>
    </row>
    <row r="189" ht="15.0" customHeight="1">
      <c r="A189" s="327" t="s">
        <v>549</v>
      </c>
      <c r="B189" s="247" t="s">
        <v>550</v>
      </c>
      <c r="C189" s="328" t="s">
        <v>441</v>
      </c>
      <c r="D189" s="329" t="str">
        <f>'Перечень'!Y182</f>
        <v/>
      </c>
      <c r="E189" s="218" t="s">
        <v>372</v>
      </c>
      <c r="F189" s="219" t="str">
        <f>'Перечень'!AA182</f>
        <v/>
      </c>
      <c r="G189" s="330"/>
      <c r="H189" s="337">
        <f t="shared" si="67"/>
        <v>0</v>
      </c>
      <c r="I189" s="342" t="s">
        <v>454</v>
      </c>
      <c r="J189" s="339" t="str">
        <f>'Перечень'!AC182</f>
        <v/>
      </c>
      <c r="K189" s="340"/>
      <c r="L189" s="341">
        <f t="shared" si="68"/>
        <v>0</v>
      </c>
      <c r="M189" s="225" t="str">
        <f>'Перечень'!AD182</f>
        <v/>
      </c>
      <c r="N189" s="336"/>
      <c r="O189" s="337">
        <f t="shared" si="69"/>
        <v>0</v>
      </c>
    </row>
    <row r="190" ht="15.0" customHeight="1">
      <c r="A190" s="14"/>
      <c r="B190" s="14"/>
      <c r="C190" s="328" t="s">
        <v>441</v>
      </c>
      <c r="D190" s="329" t="str">
        <f>'Перечень'!Y183</f>
        <v/>
      </c>
      <c r="E190" s="218" t="s">
        <v>373</v>
      </c>
      <c r="F190" s="219" t="str">
        <f>'Перечень'!AA183</f>
        <v/>
      </c>
      <c r="G190" s="330"/>
      <c r="H190" s="337">
        <f t="shared" si="67"/>
        <v>0</v>
      </c>
      <c r="I190" s="342" t="s">
        <v>454</v>
      </c>
      <c r="J190" s="339" t="str">
        <f>'Перечень'!AC183</f>
        <v/>
      </c>
      <c r="K190" s="340"/>
      <c r="L190" s="341">
        <f t="shared" si="68"/>
        <v>0</v>
      </c>
      <c r="M190" s="225" t="str">
        <f>'Перечень'!AD183</f>
        <v/>
      </c>
      <c r="N190" s="336"/>
      <c r="O190" s="337">
        <f t="shared" si="69"/>
        <v>0</v>
      </c>
    </row>
    <row r="191" ht="15.0" customHeight="1">
      <c r="A191" s="327" t="s">
        <v>551</v>
      </c>
      <c r="B191" s="247" t="s">
        <v>552</v>
      </c>
      <c r="C191" s="328" t="s">
        <v>441</v>
      </c>
      <c r="D191" s="329" t="str">
        <f>'Перечень'!Y184</f>
        <v/>
      </c>
      <c r="E191" s="218" t="s">
        <v>372</v>
      </c>
      <c r="F191" s="219" t="str">
        <f>'Перечень'!AA184</f>
        <v/>
      </c>
      <c r="G191" s="330"/>
      <c r="H191" s="337">
        <f t="shared" si="67"/>
        <v>0</v>
      </c>
      <c r="I191" s="342" t="s">
        <v>454</v>
      </c>
      <c r="J191" s="339" t="str">
        <f>'Перечень'!AC184</f>
        <v/>
      </c>
      <c r="K191" s="340"/>
      <c r="L191" s="341">
        <f t="shared" si="68"/>
        <v>0</v>
      </c>
      <c r="M191" s="225" t="str">
        <f>'Перечень'!AD184</f>
        <v/>
      </c>
      <c r="N191" s="336"/>
      <c r="O191" s="337">
        <f t="shared" si="69"/>
        <v>0</v>
      </c>
    </row>
    <row r="192" ht="15.0" customHeight="1">
      <c r="A192" s="14"/>
      <c r="B192" s="14"/>
      <c r="C192" s="328" t="s">
        <v>441</v>
      </c>
      <c r="D192" s="329" t="str">
        <f>'Перечень'!Y185</f>
        <v/>
      </c>
      <c r="E192" s="218" t="s">
        <v>373</v>
      </c>
      <c r="F192" s="219" t="str">
        <f>'Перечень'!AA185</f>
        <v/>
      </c>
      <c r="G192" s="330"/>
      <c r="H192" s="337">
        <f t="shared" si="67"/>
        <v>0</v>
      </c>
      <c r="I192" s="342" t="s">
        <v>454</v>
      </c>
      <c r="J192" s="339" t="str">
        <f>'Перечень'!AC185</f>
        <v/>
      </c>
      <c r="K192" s="340"/>
      <c r="L192" s="341">
        <f t="shared" si="68"/>
        <v>0</v>
      </c>
      <c r="M192" s="225" t="str">
        <f>'Перечень'!AD185</f>
        <v/>
      </c>
      <c r="N192" s="336"/>
      <c r="O192" s="337">
        <f t="shared" si="69"/>
        <v>0</v>
      </c>
    </row>
    <row r="193" ht="15.0" customHeight="1">
      <c r="A193" s="327" t="s">
        <v>553</v>
      </c>
      <c r="B193" s="247" t="s">
        <v>554</v>
      </c>
      <c r="C193" s="328" t="s">
        <v>441</v>
      </c>
      <c r="D193" s="329" t="str">
        <f>'Перечень'!Y186</f>
        <v/>
      </c>
      <c r="E193" s="218" t="s">
        <v>372</v>
      </c>
      <c r="F193" s="219" t="str">
        <f>'Перечень'!AA186</f>
        <v/>
      </c>
      <c r="G193" s="330"/>
      <c r="H193" s="337">
        <f t="shared" si="67"/>
        <v>0</v>
      </c>
      <c r="I193" s="342" t="s">
        <v>454</v>
      </c>
      <c r="J193" s="339" t="str">
        <f>'Перечень'!AC186</f>
        <v/>
      </c>
      <c r="K193" s="340"/>
      <c r="L193" s="341">
        <f t="shared" si="68"/>
        <v>0</v>
      </c>
      <c r="M193" s="225" t="str">
        <f>'Перечень'!AD186</f>
        <v/>
      </c>
      <c r="N193" s="336"/>
      <c r="O193" s="337">
        <f t="shared" si="69"/>
        <v>0</v>
      </c>
    </row>
    <row r="194" ht="16.5" customHeight="1">
      <c r="A194" s="14"/>
      <c r="B194" s="14"/>
      <c r="C194" s="328" t="s">
        <v>441</v>
      </c>
      <c r="D194" s="329" t="str">
        <f>'Перечень'!Y187</f>
        <v/>
      </c>
      <c r="E194" s="218" t="s">
        <v>373</v>
      </c>
      <c r="F194" s="219" t="str">
        <f>'Перечень'!AA187</f>
        <v/>
      </c>
      <c r="G194" s="330"/>
      <c r="H194" s="337">
        <f t="shared" si="67"/>
        <v>0</v>
      </c>
      <c r="I194" s="342" t="s">
        <v>454</v>
      </c>
      <c r="J194" s="339" t="str">
        <f>'Перечень'!AC187</f>
        <v/>
      </c>
      <c r="K194" s="340"/>
      <c r="L194" s="341">
        <f t="shared" si="68"/>
        <v>0</v>
      </c>
      <c r="M194" s="225" t="str">
        <f>'Перечень'!AD187</f>
        <v/>
      </c>
      <c r="N194" s="336"/>
      <c r="O194" s="337">
        <f t="shared" si="69"/>
        <v>0</v>
      </c>
    </row>
    <row r="195" ht="13.5" customHeight="1">
      <c r="A195" s="327" t="s">
        <v>556</v>
      </c>
      <c r="B195" s="247" t="s">
        <v>557</v>
      </c>
      <c r="C195" s="328" t="s">
        <v>441</v>
      </c>
      <c r="D195" s="329" t="str">
        <f>'Перечень'!Y188</f>
        <v/>
      </c>
      <c r="E195" s="218" t="s">
        <v>372</v>
      </c>
      <c r="F195" s="219" t="str">
        <f>'Перечень'!AA188</f>
        <v/>
      </c>
      <c r="G195" s="330"/>
      <c r="H195" s="337">
        <f t="shared" si="67"/>
        <v>0</v>
      </c>
      <c r="I195" s="342" t="s">
        <v>454</v>
      </c>
      <c r="J195" s="339" t="str">
        <f>'Перечень'!AC188</f>
        <v/>
      </c>
      <c r="K195" s="340"/>
      <c r="L195" s="341">
        <f t="shared" si="68"/>
        <v>0</v>
      </c>
      <c r="M195" s="225" t="str">
        <f>'Перечень'!AD188</f>
        <v/>
      </c>
      <c r="N195" s="336"/>
      <c r="O195" s="337">
        <f t="shared" si="69"/>
        <v>0</v>
      </c>
    </row>
    <row r="196" ht="15.0" customHeight="1">
      <c r="A196" s="14"/>
      <c r="B196" s="14"/>
      <c r="C196" s="328" t="s">
        <v>441</v>
      </c>
      <c r="D196" s="329" t="str">
        <f>'Перечень'!Y189</f>
        <v/>
      </c>
      <c r="E196" s="218" t="s">
        <v>373</v>
      </c>
      <c r="F196" s="219" t="str">
        <f>'Перечень'!AA189</f>
        <v/>
      </c>
      <c r="G196" s="330"/>
      <c r="H196" s="337">
        <f t="shared" si="67"/>
        <v>0</v>
      </c>
      <c r="I196" s="342" t="s">
        <v>454</v>
      </c>
      <c r="J196" s="339" t="str">
        <f>'Перечень'!AC189</f>
        <v/>
      </c>
      <c r="K196" s="340"/>
      <c r="L196" s="341">
        <f t="shared" si="68"/>
        <v>0</v>
      </c>
      <c r="M196" s="225" t="str">
        <f>'Перечень'!AD189</f>
        <v/>
      </c>
      <c r="N196" s="336"/>
      <c r="O196" s="337">
        <f t="shared" si="69"/>
        <v>0</v>
      </c>
    </row>
    <row r="197" ht="14.25" customHeight="1">
      <c r="A197" s="327" t="s">
        <v>558</v>
      </c>
      <c r="B197" s="247" t="s">
        <v>559</v>
      </c>
      <c r="C197" s="328" t="s">
        <v>441</v>
      </c>
      <c r="D197" s="329" t="str">
        <f>'Перечень'!Y190</f>
        <v/>
      </c>
      <c r="E197" s="218" t="s">
        <v>372</v>
      </c>
      <c r="F197" s="219" t="str">
        <f>'Перечень'!AA190</f>
        <v/>
      </c>
      <c r="G197" s="330"/>
      <c r="H197" s="337">
        <f t="shared" si="67"/>
        <v>0</v>
      </c>
      <c r="I197" s="342" t="s">
        <v>454</v>
      </c>
      <c r="J197" s="339" t="str">
        <f>'Перечень'!AC190</f>
        <v/>
      </c>
      <c r="K197" s="340"/>
      <c r="L197" s="341">
        <f t="shared" si="68"/>
        <v>0</v>
      </c>
      <c r="M197" s="225" t="str">
        <f>'Перечень'!AD190</f>
        <v/>
      </c>
      <c r="N197" s="336"/>
      <c r="O197" s="337">
        <f t="shared" si="69"/>
        <v>0</v>
      </c>
    </row>
    <row r="198" ht="15.75" customHeight="1">
      <c r="A198" s="14"/>
      <c r="B198" s="14"/>
      <c r="C198" s="328" t="s">
        <v>441</v>
      </c>
      <c r="D198" s="329" t="str">
        <f>'Перечень'!Y191</f>
        <v/>
      </c>
      <c r="E198" s="218" t="s">
        <v>373</v>
      </c>
      <c r="F198" s="219" t="str">
        <f>'Перечень'!AA191</f>
        <v/>
      </c>
      <c r="G198" s="330"/>
      <c r="H198" s="337">
        <f t="shared" si="67"/>
        <v>0</v>
      </c>
      <c r="I198" s="342" t="s">
        <v>454</v>
      </c>
      <c r="J198" s="339" t="str">
        <f>'Перечень'!AC191</f>
        <v/>
      </c>
      <c r="K198" s="340"/>
      <c r="L198" s="341">
        <f t="shared" si="68"/>
        <v>0</v>
      </c>
      <c r="M198" s="225" t="str">
        <f>'Перечень'!AD191</f>
        <v/>
      </c>
      <c r="N198" s="336"/>
      <c r="O198" s="337">
        <f t="shared" si="69"/>
        <v>0</v>
      </c>
    </row>
    <row r="199" ht="14.25" customHeight="1">
      <c r="A199" s="327" t="s">
        <v>560</v>
      </c>
      <c r="B199" s="247" t="s">
        <v>561</v>
      </c>
      <c r="C199" s="328" t="s">
        <v>441</v>
      </c>
      <c r="D199" s="329" t="str">
        <f>'Перечень'!Y192</f>
        <v/>
      </c>
      <c r="E199" s="218" t="s">
        <v>372</v>
      </c>
      <c r="F199" s="219" t="str">
        <f>'Перечень'!AA192</f>
        <v/>
      </c>
      <c r="G199" s="330"/>
      <c r="H199" s="337">
        <f t="shared" si="67"/>
        <v>0</v>
      </c>
      <c r="I199" s="342" t="s">
        <v>454</v>
      </c>
      <c r="J199" s="339" t="str">
        <f>'Перечень'!AC192</f>
        <v/>
      </c>
      <c r="K199" s="340"/>
      <c r="L199" s="341">
        <f t="shared" si="68"/>
        <v>0</v>
      </c>
      <c r="M199" s="225" t="str">
        <f>'Перечень'!AD192</f>
        <v/>
      </c>
      <c r="N199" s="336"/>
      <c r="O199" s="337">
        <f t="shared" si="69"/>
        <v>0</v>
      </c>
    </row>
    <row r="200" ht="15.0" customHeight="1">
      <c r="A200" s="14"/>
      <c r="B200" s="14"/>
      <c r="C200" s="328" t="s">
        <v>441</v>
      </c>
      <c r="D200" s="329" t="str">
        <f>'Перечень'!Y193</f>
        <v/>
      </c>
      <c r="E200" s="218" t="s">
        <v>373</v>
      </c>
      <c r="F200" s="219" t="str">
        <f>'Перечень'!AA193</f>
        <v/>
      </c>
      <c r="G200" s="330"/>
      <c r="H200" s="337">
        <f t="shared" si="67"/>
        <v>0</v>
      </c>
      <c r="I200" s="342" t="s">
        <v>454</v>
      </c>
      <c r="J200" s="339" t="str">
        <f>'Перечень'!AC193</f>
        <v/>
      </c>
      <c r="K200" s="340"/>
      <c r="L200" s="341">
        <f t="shared" si="68"/>
        <v>0</v>
      </c>
      <c r="M200" s="225" t="str">
        <f>'Перечень'!AD193</f>
        <v/>
      </c>
      <c r="N200" s="336"/>
      <c r="O200" s="337">
        <f t="shared" si="69"/>
        <v>0</v>
      </c>
    </row>
    <row r="201" ht="14.25" customHeight="1">
      <c r="A201" s="327" t="s">
        <v>562</v>
      </c>
      <c r="B201" s="247" t="s">
        <v>428</v>
      </c>
      <c r="C201" s="328" t="s">
        <v>441</v>
      </c>
      <c r="D201" s="329" t="str">
        <f>'Перечень'!Y194</f>
        <v/>
      </c>
      <c r="E201" s="218" t="s">
        <v>372</v>
      </c>
      <c r="F201" s="219" t="str">
        <f>'Перечень'!AA194</f>
        <v/>
      </c>
      <c r="G201" s="330"/>
      <c r="H201" s="337">
        <f t="shared" si="67"/>
        <v>0</v>
      </c>
      <c r="I201" s="342" t="s">
        <v>454</v>
      </c>
      <c r="J201" s="339" t="str">
        <f>'Перечень'!AC194</f>
        <v/>
      </c>
      <c r="K201" s="340"/>
      <c r="L201" s="341">
        <f t="shared" si="68"/>
        <v>0</v>
      </c>
      <c r="M201" s="225" t="str">
        <f>'Перечень'!AD194</f>
        <v/>
      </c>
      <c r="N201" s="336"/>
      <c r="O201" s="337">
        <f t="shared" si="69"/>
        <v>0</v>
      </c>
    </row>
    <row r="202" ht="16.5" customHeight="1">
      <c r="A202" s="14"/>
      <c r="B202" s="14"/>
      <c r="C202" s="328" t="s">
        <v>441</v>
      </c>
      <c r="D202" s="329" t="str">
        <f>'Перечень'!Y195</f>
        <v/>
      </c>
      <c r="E202" s="218" t="s">
        <v>373</v>
      </c>
      <c r="F202" s="219" t="str">
        <f>'Перечень'!AA195</f>
        <v/>
      </c>
      <c r="G202" s="330"/>
      <c r="H202" s="337">
        <f t="shared" si="67"/>
        <v>0</v>
      </c>
      <c r="I202" s="342" t="s">
        <v>454</v>
      </c>
      <c r="J202" s="339" t="str">
        <f>'Перечень'!AC195</f>
        <v/>
      </c>
      <c r="K202" s="340"/>
      <c r="L202" s="341">
        <f t="shared" si="68"/>
        <v>0</v>
      </c>
      <c r="M202" s="225" t="str">
        <f>'Перечень'!AD195</f>
        <v/>
      </c>
      <c r="N202" s="336"/>
      <c r="O202" s="337">
        <f t="shared" si="69"/>
        <v>0</v>
      </c>
    </row>
    <row r="203" ht="15.0" customHeight="1">
      <c r="A203" s="327" t="s">
        <v>563</v>
      </c>
      <c r="B203" s="247" t="s">
        <v>428</v>
      </c>
      <c r="C203" s="328" t="s">
        <v>441</v>
      </c>
      <c r="D203" s="329" t="str">
        <f>'Перечень'!Y196</f>
        <v/>
      </c>
      <c r="E203" s="218" t="s">
        <v>372</v>
      </c>
      <c r="F203" s="219" t="str">
        <f>'Перечень'!AA196</f>
        <v/>
      </c>
      <c r="G203" s="330"/>
      <c r="H203" s="337">
        <f t="shared" si="67"/>
        <v>0</v>
      </c>
      <c r="I203" s="342" t="s">
        <v>454</v>
      </c>
      <c r="J203" s="339" t="str">
        <f>'Перечень'!AC196</f>
        <v/>
      </c>
      <c r="K203" s="340"/>
      <c r="L203" s="341">
        <f t="shared" si="68"/>
        <v>0</v>
      </c>
      <c r="M203" s="225" t="str">
        <f>'Перечень'!AD196</f>
        <v/>
      </c>
      <c r="N203" s="336"/>
      <c r="O203" s="337">
        <f t="shared" si="69"/>
        <v>0</v>
      </c>
    </row>
    <row r="204" ht="15.75" customHeight="1">
      <c r="A204" s="14"/>
      <c r="B204" s="14"/>
      <c r="C204" s="328" t="s">
        <v>441</v>
      </c>
      <c r="D204" s="329" t="str">
        <f>'Перечень'!Y197</f>
        <v/>
      </c>
      <c r="E204" s="218" t="s">
        <v>373</v>
      </c>
      <c r="F204" s="219" t="str">
        <f>'Перечень'!AA197</f>
        <v/>
      </c>
      <c r="G204" s="330"/>
      <c r="H204" s="337">
        <f t="shared" si="67"/>
        <v>0</v>
      </c>
      <c r="I204" s="342" t="s">
        <v>454</v>
      </c>
      <c r="J204" s="339" t="str">
        <f>'Перечень'!AC197</f>
        <v/>
      </c>
      <c r="K204" s="340"/>
      <c r="L204" s="341">
        <f t="shared" si="68"/>
        <v>0</v>
      </c>
      <c r="M204" s="225" t="str">
        <f>'Перечень'!AD197</f>
        <v/>
      </c>
      <c r="N204" s="336"/>
      <c r="O204" s="337">
        <f t="shared" si="69"/>
        <v>0</v>
      </c>
    </row>
    <row r="205" ht="15.0" customHeight="1">
      <c r="A205" s="385" t="s">
        <v>564</v>
      </c>
      <c r="B205" s="147"/>
      <c r="C205" s="386"/>
      <c r="D205" s="387"/>
      <c r="E205" s="388" t="s">
        <v>372</v>
      </c>
      <c r="F205" s="221">
        <f t="shared" ref="F205:G205" si="70">F183+F185+F187+F189+F191+F193+F195+F197+F199+F201+F203</f>
        <v>0</v>
      </c>
      <c r="G205" s="221">
        <f t="shared" si="70"/>
        <v>0</v>
      </c>
      <c r="H205" s="221">
        <f t="shared" si="67"/>
        <v>0</v>
      </c>
      <c r="I205" s="388" t="s">
        <v>434</v>
      </c>
      <c r="J205" s="439">
        <f t="shared" ref="J205:K205" si="71">J183+J185+J187+J189+J191+J193+J195+J197+J199+J201+J203</f>
        <v>0</v>
      </c>
      <c r="K205" s="439">
        <f t="shared" si="71"/>
        <v>0</v>
      </c>
      <c r="L205" s="439">
        <f t="shared" si="68"/>
        <v>0</v>
      </c>
      <c r="M205" s="221">
        <f t="shared" ref="M205:N205" si="72">M183+M185+M187+M189+M191+M193+M195+M197+M199+M201+M203</f>
        <v>0</v>
      </c>
      <c r="N205" s="221">
        <f t="shared" si="72"/>
        <v>0</v>
      </c>
      <c r="O205" s="221">
        <f t="shared" si="69"/>
        <v>0</v>
      </c>
    </row>
    <row r="206" ht="15.0" customHeight="1">
      <c r="A206" s="293"/>
      <c r="B206" s="294"/>
      <c r="C206" s="386"/>
      <c r="D206" s="387"/>
      <c r="E206" s="388" t="s">
        <v>373</v>
      </c>
      <c r="F206" s="221">
        <f t="shared" ref="F206:G206" si="73">F184+F186+F188+F190+F192+F194+F196+F198+F200+F202+F204</f>
        <v>0</v>
      </c>
      <c r="G206" s="221">
        <f t="shared" si="73"/>
        <v>0</v>
      </c>
      <c r="H206" s="221">
        <f t="shared" si="67"/>
        <v>0</v>
      </c>
      <c r="I206" s="392"/>
      <c r="J206" s="439">
        <f t="shared" ref="J206:K206" si="74">J184+J186+J188+J190+J192+J194+J196+J198+J200+J202+J204</f>
        <v>0</v>
      </c>
      <c r="K206" s="439">
        <f t="shared" si="74"/>
        <v>0</v>
      </c>
      <c r="L206" s="439">
        <f t="shared" si="68"/>
        <v>0</v>
      </c>
      <c r="M206" s="221">
        <f t="shared" ref="M206:N206" si="75">M184+M186+M188+M190+M192+M194+M196+M198+M200+M202+M204</f>
        <v>0</v>
      </c>
      <c r="N206" s="221">
        <f t="shared" si="75"/>
        <v>0</v>
      </c>
      <c r="O206" s="221">
        <f t="shared" si="69"/>
        <v>0</v>
      </c>
    </row>
    <row r="207" ht="12.75" customHeight="1">
      <c r="A207" s="152"/>
      <c r="B207" s="153"/>
      <c r="C207" s="386"/>
      <c r="D207" s="394"/>
      <c r="E207" s="392" t="s">
        <v>437</v>
      </c>
      <c r="F207" s="337">
        <f t="shared" ref="F207:G207" si="76">F205+F206</f>
        <v>0</v>
      </c>
      <c r="G207" s="337">
        <f t="shared" si="76"/>
        <v>0</v>
      </c>
      <c r="H207" s="337">
        <f t="shared" si="67"/>
        <v>0</v>
      </c>
      <c r="I207" s="392"/>
      <c r="J207" s="341">
        <f t="shared" ref="J207:K207" si="77">J205+J206</f>
        <v>0</v>
      </c>
      <c r="K207" s="341">
        <f t="shared" si="77"/>
        <v>0</v>
      </c>
      <c r="L207" s="341">
        <f t="shared" si="68"/>
        <v>0</v>
      </c>
      <c r="M207" s="337">
        <f t="shared" ref="M207:N207" si="78">M205+M206</f>
        <v>0</v>
      </c>
      <c r="N207" s="337">
        <f t="shared" si="78"/>
        <v>0</v>
      </c>
      <c r="O207" s="337">
        <f t="shared" si="69"/>
        <v>0</v>
      </c>
    </row>
    <row r="208" ht="13.5" customHeight="1">
      <c r="A208" s="314" t="s">
        <v>565</v>
      </c>
      <c r="B208" s="147"/>
      <c r="C208" s="440"/>
      <c r="D208" s="346"/>
      <c r="E208" s="296" t="s">
        <v>372</v>
      </c>
      <c r="F208" s="297">
        <f t="shared" ref="F208:G208" si="79">F117+F134+F161+F178+F205</f>
        <v>0</v>
      </c>
      <c r="G208" s="297">
        <f t="shared" si="79"/>
        <v>0</v>
      </c>
      <c r="H208" s="297">
        <f t="shared" si="67"/>
        <v>0</v>
      </c>
      <c r="I208" s="296" t="s">
        <v>434</v>
      </c>
      <c r="J208" s="318" t="s">
        <v>434</v>
      </c>
      <c r="K208" s="318" t="s">
        <v>434</v>
      </c>
      <c r="L208" s="318" t="s">
        <v>434</v>
      </c>
      <c r="M208" s="297">
        <f t="shared" ref="M208:N208" si="80">M117+M134+M161+M178+M205</f>
        <v>0</v>
      </c>
      <c r="N208" s="297">
        <f t="shared" si="80"/>
        <v>0</v>
      </c>
      <c r="O208" s="297">
        <f t="shared" si="69"/>
        <v>0</v>
      </c>
    </row>
    <row r="209" ht="15.0" customHeight="1">
      <c r="A209" s="293"/>
      <c r="B209" s="294"/>
      <c r="C209" s="440"/>
      <c r="D209" s="346"/>
      <c r="E209" s="296" t="s">
        <v>373</v>
      </c>
      <c r="F209" s="297">
        <f t="shared" ref="F209:G209" si="81">F118+F135+F162+F179+F206</f>
        <v>0</v>
      </c>
      <c r="G209" s="297">
        <f t="shared" si="81"/>
        <v>0</v>
      </c>
      <c r="H209" s="297">
        <f t="shared" si="67"/>
        <v>0</v>
      </c>
      <c r="I209" s="290"/>
      <c r="J209" s="292"/>
      <c r="K209" s="292"/>
      <c r="L209" s="292"/>
      <c r="M209" s="297">
        <f t="shared" ref="M209:N209" si="82">M118+M135+M162+M179+M206</f>
        <v>0</v>
      </c>
      <c r="N209" s="297">
        <f t="shared" si="82"/>
        <v>0</v>
      </c>
      <c r="O209" s="297">
        <f t="shared" si="69"/>
        <v>0</v>
      </c>
    </row>
    <row r="210" ht="12.75" customHeight="1">
      <c r="A210" s="152"/>
      <c r="B210" s="153"/>
      <c r="C210" s="440"/>
      <c r="D210" s="345"/>
      <c r="E210" s="290" t="s">
        <v>437</v>
      </c>
      <c r="F210" s="291">
        <f t="shared" ref="F210:G210" si="83">F208+F209</f>
        <v>0</v>
      </c>
      <c r="G210" s="291">
        <f t="shared" si="83"/>
        <v>0</v>
      </c>
      <c r="H210" s="291">
        <f t="shared" si="67"/>
        <v>0</v>
      </c>
      <c r="I210" s="290"/>
      <c r="J210" s="292"/>
      <c r="K210" s="292"/>
      <c r="L210" s="292"/>
      <c r="M210" s="291">
        <f t="shared" ref="M210:N210" si="84">M208+M209</f>
        <v>0</v>
      </c>
      <c r="N210" s="291">
        <f t="shared" si="84"/>
        <v>0</v>
      </c>
      <c r="O210" s="291">
        <f t="shared" si="69"/>
        <v>0</v>
      </c>
    </row>
    <row r="211" ht="36.0" customHeight="1">
      <c r="A211" s="208">
        <v>4.0</v>
      </c>
      <c r="B211" s="208" t="s">
        <v>566</v>
      </c>
      <c r="C211" s="320"/>
      <c r="D211" s="321"/>
      <c r="E211" s="210"/>
      <c r="F211" s="323"/>
      <c r="G211" s="323"/>
      <c r="H211" s="324"/>
      <c r="I211" s="321"/>
      <c r="J211" s="325"/>
      <c r="K211" s="325"/>
      <c r="L211" s="325"/>
      <c r="M211" s="326"/>
      <c r="N211" s="326"/>
      <c r="O211" s="326"/>
    </row>
    <row r="212" ht="14.25" customHeight="1">
      <c r="A212" s="327" t="s">
        <v>567</v>
      </c>
      <c r="B212" s="247" t="s">
        <v>568</v>
      </c>
      <c r="C212" s="328" t="s">
        <v>441</v>
      </c>
      <c r="D212" s="329" t="str">
        <f>'Перечень'!Y205</f>
        <v/>
      </c>
      <c r="E212" s="218" t="s">
        <v>372</v>
      </c>
      <c r="F212" s="219" t="str">
        <f>'Перечень'!AA205</f>
        <v/>
      </c>
      <c r="G212" s="330"/>
      <c r="H212" s="337">
        <f t="shared" ref="H212:H230" si="85">G212-F212</f>
        <v>0</v>
      </c>
      <c r="I212" s="328" t="s">
        <v>447</v>
      </c>
      <c r="J212" s="339" t="str">
        <f>'Перечень'!AC205</f>
        <v/>
      </c>
      <c r="K212" s="340"/>
      <c r="L212" s="341">
        <f t="shared" ref="L212:L230" si="86">K212-J212</f>
        <v>0</v>
      </c>
      <c r="M212" s="225" t="str">
        <f>'Перечень'!AD205</f>
        <v/>
      </c>
      <c r="N212" s="336"/>
      <c r="O212" s="337">
        <f t="shared" ref="O212:O230" si="87">N212-M212</f>
        <v>0</v>
      </c>
    </row>
    <row r="213" ht="15.75" customHeight="1">
      <c r="A213" s="14"/>
      <c r="B213" s="14"/>
      <c r="C213" s="328" t="s">
        <v>441</v>
      </c>
      <c r="D213" s="329" t="str">
        <f>'Перечень'!Y206</f>
        <v/>
      </c>
      <c r="E213" s="218" t="s">
        <v>373</v>
      </c>
      <c r="F213" s="219" t="str">
        <f>'Перечень'!AA206</f>
        <v/>
      </c>
      <c r="G213" s="330"/>
      <c r="H213" s="337">
        <f t="shared" si="85"/>
        <v>0</v>
      </c>
      <c r="I213" s="328" t="s">
        <v>447</v>
      </c>
      <c r="J213" s="339" t="str">
        <f>'Перечень'!AC206</f>
        <v/>
      </c>
      <c r="K213" s="340"/>
      <c r="L213" s="341">
        <f t="shared" si="86"/>
        <v>0</v>
      </c>
      <c r="M213" s="225" t="str">
        <f>'Перечень'!AD206</f>
        <v/>
      </c>
      <c r="N213" s="336"/>
      <c r="O213" s="337">
        <f t="shared" si="87"/>
        <v>0</v>
      </c>
    </row>
    <row r="214" ht="14.25" customHeight="1">
      <c r="A214" s="327" t="s">
        <v>569</v>
      </c>
      <c r="B214" s="247" t="s">
        <v>570</v>
      </c>
      <c r="C214" s="328" t="s">
        <v>441</v>
      </c>
      <c r="D214" s="329" t="str">
        <f>'Перечень'!Y207</f>
        <v/>
      </c>
      <c r="E214" s="218" t="s">
        <v>372</v>
      </c>
      <c r="F214" s="219" t="str">
        <f>'Перечень'!AA207</f>
        <v/>
      </c>
      <c r="G214" s="330"/>
      <c r="H214" s="337">
        <f t="shared" si="85"/>
        <v>0</v>
      </c>
      <c r="I214" s="328" t="s">
        <v>447</v>
      </c>
      <c r="J214" s="339" t="str">
        <f>'Перечень'!AC207</f>
        <v/>
      </c>
      <c r="K214" s="340"/>
      <c r="L214" s="341">
        <f t="shared" si="86"/>
        <v>0</v>
      </c>
      <c r="M214" s="225" t="str">
        <f>'Перечень'!AD207</f>
        <v/>
      </c>
      <c r="N214" s="336"/>
      <c r="O214" s="337">
        <f t="shared" si="87"/>
        <v>0</v>
      </c>
    </row>
    <row r="215" ht="14.25" customHeight="1">
      <c r="A215" s="14"/>
      <c r="B215" s="14"/>
      <c r="C215" s="328" t="s">
        <v>441</v>
      </c>
      <c r="D215" s="329" t="str">
        <f>'Перечень'!Y208</f>
        <v/>
      </c>
      <c r="E215" s="218" t="s">
        <v>373</v>
      </c>
      <c r="F215" s="219" t="str">
        <f>'Перечень'!AA208</f>
        <v/>
      </c>
      <c r="G215" s="330"/>
      <c r="H215" s="337">
        <f t="shared" si="85"/>
        <v>0</v>
      </c>
      <c r="I215" s="328" t="s">
        <v>447</v>
      </c>
      <c r="J215" s="339" t="str">
        <f>'Перечень'!AC208</f>
        <v/>
      </c>
      <c r="K215" s="340"/>
      <c r="L215" s="341">
        <f t="shared" si="86"/>
        <v>0</v>
      </c>
      <c r="M215" s="225" t="str">
        <f>'Перечень'!AD208</f>
        <v/>
      </c>
      <c r="N215" s="336"/>
      <c r="O215" s="337">
        <f t="shared" si="87"/>
        <v>0</v>
      </c>
    </row>
    <row r="216" ht="13.5" customHeight="1">
      <c r="A216" s="327" t="s">
        <v>571</v>
      </c>
      <c r="B216" s="247" t="s">
        <v>572</v>
      </c>
      <c r="C216" s="328" t="s">
        <v>441</v>
      </c>
      <c r="D216" s="329" t="str">
        <f>'Перечень'!Y209</f>
        <v/>
      </c>
      <c r="E216" s="218" t="s">
        <v>372</v>
      </c>
      <c r="F216" s="219" t="str">
        <f>'Перечень'!AA209</f>
        <v/>
      </c>
      <c r="G216" s="330"/>
      <c r="H216" s="337">
        <f t="shared" si="85"/>
        <v>0</v>
      </c>
      <c r="I216" s="328" t="s">
        <v>447</v>
      </c>
      <c r="J216" s="339" t="str">
        <f>'Перечень'!AC209</f>
        <v/>
      </c>
      <c r="K216" s="340"/>
      <c r="L216" s="341">
        <f t="shared" si="86"/>
        <v>0</v>
      </c>
      <c r="M216" s="225" t="str">
        <f>'Перечень'!AD209</f>
        <v/>
      </c>
      <c r="N216" s="336"/>
      <c r="O216" s="337">
        <f t="shared" si="87"/>
        <v>0</v>
      </c>
    </row>
    <row r="217" ht="15.0" customHeight="1">
      <c r="A217" s="14"/>
      <c r="B217" s="14"/>
      <c r="C217" s="328" t="s">
        <v>441</v>
      </c>
      <c r="D217" s="329" t="str">
        <f>'Перечень'!Y210</f>
        <v/>
      </c>
      <c r="E217" s="218" t="s">
        <v>373</v>
      </c>
      <c r="F217" s="219" t="str">
        <f>'Перечень'!AA210</f>
        <v/>
      </c>
      <c r="G217" s="330"/>
      <c r="H217" s="337">
        <f t="shared" si="85"/>
        <v>0</v>
      </c>
      <c r="I217" s="328" t="s">
        <v>447</v>
      </c>
      <c r="J217" s="339" t="str">
        <f>'Перечень'!AC210</f>
        <v/>
      </c>
      <c r="K217" s="340"/>
      <c r="L217" s="341">
        <f t="shared" si="86"/>
        <v>0</v>
      </c>
      <c r="M217" s="225" t="str">
        <f>'Перечень'!AD210</f>
        <v/>
      </c>
      <c r="N217" s="336"/>
      <c r="O217" s="337">
        <f t="shared" si="87"/>
        <v>0</v>
      </c>
    </row>
    <row r="218" ht="13.5" customHeight="1">
      <c r="A218" s="327" t="s">
        <v>573</v>
      </c>
      <c r="B218" s="247" t="s">
        <v>574</v>
      </c>
      <c r="C218" s="328" t="s">
        <v>441</v>
      </c>
      <c r="D218" s="329" t="str">
        <f>'Перечень'!Y211</f>
        <v/>
      </c>
      <c r="E218" s="218" t="s">
        <v>372</v>
      </c>
      <c r="F218" s="219" t="str">
        <f>'Перечень'!AA211</f>
        <v/>
      </c>
      <c r="G218" s="330"/>
      <c r="H218" s="337">
        <f t="shared" si="85"/>
        <v>0</v>
      </c>
      <c r="I218" s="328" t="s">
        <v>447</v>
      </c>
      <c r="J218" s="339" t="str">
        <f>'Перечень'!AC211</f>
        <v/>
      </c>
      <c r="K218" s="340"/>
      <c r="L218" s="341">
        <f t="shared" si="86"/>
        <v>0</v>
      </c>
      <c r="M218" s="225" t="str">
        <f>'Перечень'!AD211</f>
        <v/>
      </c>
      <c r="N218" s="336"/>
      <c r="O218" s="337">
        <f t="shared" si="87"/>
        <v>0</v>
      </c>
    </row>
    <row r="219" ht="15.0" customHeight="1">
      <c r="A219" s="14"/>
      <c r="B219" s="14"/>
      <c r="C219" s="328" t="s">
        <v>441</v>
      </c>
      <c r="D219" s="329" t="str">
        <f>'Перечень'!Y212</f>
        <v/>
      </c>
      <c r="E219" s="218" t="s">
        <v>373</v>
      </c>
      <c r="F219" s="219" t="str">
        <f>'Перечень'!AA212</f>
        <v/>
      </c>
      <c r="G219" s="330"/>
      <c r="H219" s="337">
        <f t="shared" si="85"/>
        <v>0</v>
      </c>
      <c r="I219" s="328" t="s">
        <v>447</v>
      </c>
      <c r="J219" s="339" t="str">
        <f>'Перечень'!AC212</f>
        <v/>
      </c>
      <c r="K219" s="340"/>
      <c r="L219" s="341">
        <f t="shared" si="86"/>
        <v>0</v>
      </c>
      <c r="M219" s="225" t="str">
        <f>'Перечень'!AD212</f>
        <v/>
      </c>
      <c r="N219" s="336"/>
      <c r="O219" s="337">
        <f t="shared" si="87"/>
        <v>0</v>
      </c>
    </row>
    <row r="220" ht="13.5" customHeight="1">
      <c r="A220" s="327" t="s">
        <v>575</v>
      </c>
      <c r="B220" s="247" t="s">
        <v>576</v>
      </c>
      <c r="C220" s="328" t="s">
        <v>441</v>
      </c>
      <c r="D220" s="329" t="str">
        <f>'Перечень'!Y213</f>
        <v/>
      </c>
      <c r="E220" s="218" t="s">
        <v>372</v>
      </c>
      <c r="F220" s="219" t="str">
        <f>'Перечень'!AA213</f>
        <v/>
      </c>
      <c r="G220" s="330"/>
      <c r="H220" s="337">
        <f t="shared" si="85"/>
        <v>0</v>
      </c>
      <c r="I220" s="328" t="s">
        <v>447</v>
      </c>
      <c r="J220" s="339" t="str">
        <f>'Перечень'!AC213</f>
        <v/>
      </c>
      <c r="K220" s="340"/>
      <c r="L220" s="341">
        <f t="shared" si="86"/>
        <v>0</v>
      </c>
      <c r="M220" s="225" t="str">
        <f>'Перечень'!AD213</f>
        <v/>
      </c>
      <c r="N220" s="336"/>
      <c r="O220" s="337">
        <f t="shared" si="87"/>
        <v>0</v>
      </c>
    </row>
    <row r="221" ht="15.0" customHeight="1">
      <c r="A221" s="14"/>
      <c r="B221" s="14"/>
      <c r="C221" s="328" t="s">
        <v>441</v>
      </c>
      <c r="D221" s="329" t="str">
        <f>'Перечень'!Y214</f>
        <v/>
      </c>
      <c r="E221" s="218" t="s">
        <v>373</v>
      </c>
      <c r="F221" s="219" t="str">
        <f>'Перечень'!AA214</f>
        <v/>
      </c>
      <c r="G221" s="330"/>
      <c r="H221" s="337">
        <f t="shared" si="85"/>
        <v>0</v>
      </c>
      <c r="I221" s="328" t="s">
        <v>447</v>
      </c>
      <c r="J221" s="339" t="str">
        <f>'Перечень'!AC214</f>
        <v/>
      </c>
      <c r="K221" s="340"/>
      <c r="L221" s="341">
        <f t="shared" si="86"/>
        <v>0</v>
      </c>
      <c r="M221" s="225" t="str">
        <f>'Перечень'!AD214</f>
        <v/>
      </c>
      <c r="N221" s="336"/>
      <c r="O221" s="337">
        <f t="shared" si="87"/>
        <v>0</v>
      </c>
    </row>
    <row r="222" ht="15.0" customHeight="1">
      <c r="A222" s="327" t="s">
        <v>577</v>
      </c>
      <c r="B222" s="247" t="s">
        <v>578</v>
      </c>
      <c r="C222" s="328" t="s">
        <v>441</v>
      </c>
      <c r="D222" s="329" t="str">
        <f>'Перечень'!Y215</f>
        <v/>
      </c>
      <c r="E222" s="218" t="s">
        <v>372</v>
      </c>
      <c r="F222" s="219" t="str">
        <f>'Перечень'!AA215</f>
        <v/>
      </c>
      <c r="G222" s="330"/>
      <c r="H222" s="337">
        <f t="shared" si="85"/>
        <v>0</v>
      </c>
      <c r="I222" s="328" t="s">
        <v>447</v>
      </c>
      <c r="J222" s="339" t="str">
        <f>'Перечень'!AC215</f>
        <v/>
      </c>
      <c r="K222" s="340"/>
      <c r="L222" s="341">
        <f t="shared" si="86"/>
        <v>0</v>
      </c>
      <c r="M222" s="225" t="str">
        <f>'Перечень'!AD215</f>
        <v/>
      </c>
      <c r="N222" s="336"/>
      <c r="O222" s="337">
        <f t="shared" si="87"/>
        <v>0</v>
      </c>
    </row>
    <row r="223" ht="16.5" customHeight="1">
      <c r="A223" s="14"/>
      <c r="B223" s="14"/>
      <c r="C223" s="328" t="s">
        <v>441</v>
      </c>
      <c r="D223" s="329" t="str">
        <f>'Перечень'!Y216</f>
        <v/>
      </c>
      <c r="E223" s="218" t="s">
        <v>373</v>
      </c>
      <c r="F223" s="219" t="str">
        <f>'Перечень'!AA216</f>
        <v/>
      </c>
      <c r="G223" s="330"/>
      <c r="H223" s="337">
        <f t="shared" si="85"/>
        <v>0</v>
      </c>
      <c r="I223" s="328" t="s">
        <v>447</v>
      </c>
      <c r="J223" s="339" t="str">
        <f>'Перечень'!AC216</f>
        <v/>
      </c>
      <c r="K223" s="340"/>
      <c r="L223" s="341">
        <f t="shared" si="86"/>
        <v>0</v>
      </c>
      <c r="M223" s="225" t="str">
        <f>'Перечень'!AD216</f>
        <v/>
      </c>
      <c r="N223" s="336"/>
      <c r="O223" s="337">
        <f t="shared" si="87"/>
        <v>0</v>
      </c>
    </row>
    <row r="224" ht="13.5" customHeight="1">
      <c r="A224" s="327" t="s">
        <v>579</v>
      </c>
      <c r="B224" s="247" t="s">
        <v>428</v>
      </c>
      <c r="C224" s="328" t="s">
        <v>441</v>
      </c>
      <c r="D224" s="329" t="str">
        <f>'Перечень'!Y217</f>
        <v/>
      </c>
      <c r="E224" s="218" t="s">
        <v>372</v>
      </c>
      <c r="F224" s="219" t="str">
        <f>'Перечень'!AA217</f>
        <v/>
      </c>
      <c r="G224" s="330"/>
      <c r="H224" s="337">
        <f t="shared" si="85"/>
        <v>0</v>
      </c>
      <c r="I224" s="328" t="s">
        <v>447</v>
      </c>
      <c r="J224" s="339" t="str">
        <f>'Перечень'!AC217</f>
        <v/>
      </c>
      <c r="K224" s="340"/>
      <c r="L224" s="341">
        <f t="shared" si="86"/>
        <v>0</v>
      </c>
      <c r="M224" s="225" t="str">
        <f>'Перечень'!AD217</f>
        <v/>
      </c>
      <c r="N224" s="336"/>
      <c r="O224" s="337">
        <f t="shared" si="87"/>
        <v>0</v>
      </c>
    </row>
    <row r="225" ht="16.5" customHeight="1">
      <c r="A225" s="14"/>
      <c r="B225" s="14"/>
      <c r="C225" s="328" t="s">
        <v>441</v>
      </c>
      <c r="D225" s="329" t="str">
        <f>'Перечень'!Y218</f>
        <v/>
      </c>
      <c r="E225" s="218" t="s">
        <v>373</v>
      </c>
      <c r="F225" s="219" t="str">
        <f>'Перечень'!AA218</f>
        <v/>
      </c>
      <c r="G225" s="330"/>
      <c r="H225" s="337">
        <f t="shared" si="85"/>
        <v>0</v>
      </c>
      <c r="I225" s="328" t="s">
        <v>447</v>
      </c>
      <c r="J225" s="339" t="str">
        <f>'Перечень'!AC218</f>
        <v/>
      </c>
      <c r="K225" s="340"/>
      <c r="L225" s="341">
        <f t="shared" si="86"/>
        <v>0</v>
      </c>
      <c r="M225" s="225" t="str">
        <f>'Перечень'!AD218</f>
        <v/>
      </c>
      <c r="N225" s="336"/>
      <c r="O225" s="337">
        <f t="shared" si="87"/>
        <v>0</v>
      </c>
    </row>
    <row r="226" ht="13.5" customHeight="1">
      <c r="A226" s="327" t="s">
        <v>580</v>
      </c>
      <c r="B226" s="247" t="s">
        <v>428</v>
      </c>
      <c r="C226" s="328" t="s">
        <v>441</v>
      </c>
      <c r="D226" s="329" t="str">
        <f>'Перечень'!Y219</f>
        <v/>
      </c>
      <c r="E226" s="218" t="s">
        <v>372</v>
      </c>
      <c r="F226" s="219" t="str">
        <f>'Перечень'!AA219</f>
        <v/>
      </c>
      <c r="G226" s="330"/>
      <c r="H226" s="337">
        <f t="shared" si="85"/>
        <v>0</v>
      </c>
      <c r="I226" s="328" t="s">
        <v>447</v>
      </c>
      <c r="J226" s="339" t="str">
        <f>'Перечень'!AC219</f>
        <v/>
      </c>
      <c r="K226" s="340"/>
      <c r="L226" s="341">
        <f t="shared" si="86"/>
        <v>0</v>
      </c>
      <c r="M226" s="225" t="str">
        <f>'Перечень'!AD219</f>
        <v/>
      </c>
      <c r="N226" s="336"/>
      <c r="O226" s="337">
        <f t="shared" si="87"/>
        <v>0</v>
      </c>
    </row>
    <row r="227" ht="15.75" customHeight="1">
      <c r="A227" s="14"/>
      <c r="B227" s="14"/>
      <c r="C227" s="328" t="s">
        <v>441</v>
      </c>
      <c r="D227" s="329" t="str">
        <f>'Перечень'!Y220</f>
        <v/>
      </c>
      <c r="E227" s="218" t="s">
        <v>373</v>
      </c>
      <c r="F227" s="219" t="str">
        <f>'Перечень'!AA220</f>
        <v/>
      </c>
      <c r="G227" s="330"/>
      <c r="H227" s="337">
        <f t="shared" si="85"/>
        <v>0</v>
      </c>
      <c r="I227" s="328" t="s">
        <v>447</v>
      </c>
      <c r="J227" s="339" t="str">
        <f>'Перечень'!AC220</f>
        <v/>
      </c>
      <c r="K227" s="340"/>
      <c r="L227" s="341">
        <f t="shared" si="86"/>
        <v>0</v>
      </c>
      <c r="M227" s="225" t="str">
        <f>'Перечень'!AD220</f>
        <v/>
      </c>
      <c r="N227" s="336"/>
      <c r="O227" s="337">
        <f t="shared" si="87"/>
        <v>0</v>
      </c>
    </row>
    <row r="228" ht="12.75" customHeight="1">
      <c r="A228" s="314" t="s">
        <v>581</v>
      </c>
      <c r="B228" s="147"/>
      <c r="C228" s="316"/>
      <c r="D228" s="346"/>
      <c r="E228" s="296" t="s">
        <v>372</v>
      </c>
      <c r="F228" s="297">
        <f t="shared" ref="F228:G228" si="88">F212+F214+F216+F218+F220+F222+F224+F226</f>
        <v>0</v>
      </c>
      <c r="G228" s="297">
        <f t="shared" si="88"/>
        <v>0</v>
      </c>
      <c r="H228" s="297">
        <f t="shared" si="85"/>
        <v>0</v>
      </c>
      <c r="I228" s="296" t="s">
        <v>434</v>
      </c>
      <c r="J228" s="441">
        <f t="shared" ref="J228:K228" si="89">J212+J214+J216+J218+J220+J222+J224+J226</f>
        <v>0</v>
      </c>
      <c r="K228" s="441">
        <f t="shared" si="89"/>
        <v>0</v>
      </c>
      <c r="L228" s="441">
        <f t="shared" si="86"/>
        <v>0</v>
      </c>
      <c r="M228" s="297">
        <f t="shared" ref="M228:N228" si="90">M212+M214+M216+M218+M220+M222+M224+M226</f>
        <v>0</v>
      </c>
      <c r="N228" s="297">
        <f t="shared" si="90"/>
        <v>0</v>
      </c>
      <c r="O228" s="297">
        <f t="shared" si="87"/>
        <v>0</v>
      </c>
    </row>
    <row r="229" ht="12.75" customHeight="1">
      <c r="A229" s="293"/>
      <c r="B229" s="294"/>
      <c r="C229" s="288"/>
      <c r="D229" s="346"/>
      <c r="E229" s="296" t="s">
        <v>373</v>
      </c>
      <c r="F229" s="297">
        <f t="shared" ref="F229:G229" si="91">F213+F215+F217+F219+F221+F223+F225+F227</f>
        <v>0</v>
      </c>
      <c r="G229" s="297">
        <f t="shared" si="91"/>
        <v>0</v>
      </c>
      <c r="H229" s="297">
        <f t="shared" si="85"/>
        <v>0</v>
      </c>
      <c r="I229" s="290"/>
      <c r="J229" s="441">
        <f t="shared" ref="J229:K229" si="92">J213+J215+J217+J219+J221+J223+J225+J227</f>
        <v>0</v>
      </c>
      <c r="K229" s="441">
        <f t="shared" si="92"/>
        <v>0</v>
      </c>
      <c r="L229" s="441">
        <f t="shared" si="86"/>
        <v>0</v>
      </c>
      <c r="M229" s="297">
        <f t="shared" ref="M229:N229" si="93">M213+M215+M217+M219+M221+M223+M225+M227</f>
        <v>0</v>
      </c>
      <c r="N229" s="297">
        <f t="shared" si="93"/>
        <v>0</v>
      </c>
      <c r="O229" s="297">
        <f t="shared" si="87"/>
        <v>0</v>
      </c>
    </row>
    <row r="230" ht="12.75" customHeight="1">
      <c r="A230" s="152"/>
      <c r="B230" s="153"/>
      <c r="C230" s="288"/>
      <c r="D230" s="345"/>
      <c r="E230" s="290" t="s">
        <v>437</v>
      </c>
      <c r="F230" s="291">
        <f t="shared" ref="F230:G230" si="94">F228+F229</f>
        <v>0</v>
      </c>
      <c r="G230" s="291">
        <f t="shared" si="94"/>
        <v>0</v>
      </c>
      <c r="H230" s="291">
        <f t="shared" si="85"/>
        <v>0</v>
      </c>
      <c r="I230" s="290"/>
      <c r="J230" s="442">
        <f t="shared" ref="J230:K230" si="95">J228+J229</f>
        <v>0</v>
      </c>
      <c r="K230" s="442">
        <f t="shared" si="95"/>
        <v>0</v>
      </c>
      <c r="L230" s="442">
        <f t="shared" si="86"/>
        <v>0</v>
      </c>
      <c r="M230" s="291">
        <f t="shared" ref="M230:N230" si="96">M228+M229</f>
        <v>0</v>
      </c>
      <c r="N230" s="291">
        <f t="shared" si="96"/>
        <v>0</v>
      </c>
      <c r="O230" s="291">
        <f t="shared" si="87"/>
        <v>0</v>
      </c>
    </row>
    <row r="231" ht="36.0" customHeight="1">
      <c r="A231" s="208">
        <v>5.0</v>
      </c>
      <c r="B231" s="208" t="s">
        <v>582</v>
      </c>
      <c r="C231" s="320"/>
      <c r="D231" s="321"/>
      <c r="E231" s="210"/>
      <c r="F231" s="323"/>
      <c r="G231" s="323"/>
      <c r="H231" s="324"/>
      <c r="I231" s="321"/>
      <c r="J231" s="325"/>
      <c r="K231" s="325"/>
      <c r="L231" s="325"/>
      <c r="M231" s="326"/>
      <c r="N231" s="326"/>
      <c r="O231" s="326"/>
    </row>
    <row r="232" ht="14.25" customHeight="1">
      <c r="A232" s="327" t="s">
        <v>583</v>
      </c>
      <c r="B232" s="247" t="s">
        <v>584</v>
      </c>
      <c r="C232" s="328" t="s">
        <v>441</v>
      </c>
      <c r="D232" s="329" t="str">
        <f>'Перечень'!Y225</f>
        <v/>
      </c>
      <c r="E232" s="218" t="s">
        <v>372</v>
      </c>
      <c r="F232" s="219" t="str">
        <f>'Перечень'!AA225</f>
        <v/>
      </c>
      <c r="G232" s="330"/>
      <c r="H232" s="337">
        <f t="shared" ref="H232:H252" si="97">G232-F232</f>
        <v>0</v>
      </c>
      <c r="I232" s="342" t="s">
        <v>454</v>
      </c>
      <c r="J232" s="339" t="str">
        <f>'Перечень'!AC225</f>
        <v/>
      </c>
      <c r="K232" s="340"/>
      <c r="L232" s="341">
        <f t="shared" ref="L232:L252" si="98">K232-J232</f>
        <v>0</v>
      </c>
      <c r="M232" s="225" t="str">
        <f>'Перечень'!AD225</f>
        <v/>
      </c>
      <c r="N232" s="336"/>
      <c r="O232" s="337">
        <f t="shared" ref="O232:O252" si="99">N232-M232</f>
        <v>0</v>
      </c>
    </row>
    <row r="233" ht="15.0" customHeight="1">
      <c r="A233" s="14"/>
      <c r="B233" s="14"/>
      <c r="C233" s="328" t="s">
        <v>441</v>
      </c>
      <c r="D233" s="329" t="str">
        <f>'Перечень'!Y226</f>
        <v/>
      </c>
      <c r="E233" s="218" t="s">
        <v>373</v>
      </c>
      <c r="F233" s="219" t="str">
        <f>'Перечень'!AA226</f>
        <v/>
      </c>
      <c r="G233" s="330"/>
      <c r="H233" s="337">
        <f t="shared" si="97"/>
        <v>0</v>
      </c>
      <c r="I233" s="342" t="s">
        <v>454</v>
      </c>
      <c r="J233" s="339" t="str">
        <f>'Перечень'!AC226</f>
        <v/>
      </c>
      <c r="K233" s="340"/>
      <c r="L233" s="341">
        <f t="shared" si="98"/>
        <v>0</v>
      </c>
      <c r="M233" s="225" t="str">
        <f>'Перечень'!AD226</f>
        <v/>
      </c>
      <c r="N233" s="336"/>
      <c r="O233" s="337">
        <f t="shared" si="99"/>
        <v>0</v>
      </c>
    </row>
    <row r="234" ht="15.0" customHeight="1">
      <c r="A234" s="327" t="s">
        <v>585</v>
      </c>
      <c r="B234" s="247" t="s">
        <v>586</v>
      </c>
      <c r="C234" s="328" t="s">
        <v>441</v>
      </c>
      <c r="D234" s="329" t="str">
        <f>'Перечень'!Y227</f>
        <v/>
      </c>
      <c r="E234" s="218" t="s">
        <v>372</v>
      </c>
      <c r="F234" s="219" t="str">
        <f>'Перечень'!AA227</f>
        <v/>
      </c>
      <c r="G234" s="330"/>
      <c r="H234" s="337">
        <f t="shared" si="97"/>
        <v>0</v>
      </c>
      <c r="I234" s="342" t="s">
        <v>454</v>
      </c>
      <c r="J234" s="339" t="str">
        <f>'Перечень'!AC227</f>
        <v/>
      </c>
      <c r="K234" s="340"/>
      <c r="L234" s="341">
        <f t="shared" si="98"/>
        <v>0</v>
      </c>
      <c r="M234" s="225" t="str">
        <f>'Перечень'!AD227</f>
        <v/>
      </c>
      <c r="N234" s="336"/>
      <c r="O234" s="337">
        <f t="shared" si="99"/>
        <v>0</v>
      </c>
    </row>
    <row r="235" ht="16.5" customHeight="1">
      <c r="A235" s="14"/>
      <c r="B235" s="14"/>
      <c r="C235" s="328" t="s">
        <v>441</v>
      </c>
      <c r="D235" s="329" t="str">
        <f>'Перечень'!Y228</f>
        <v/>
      </c>
      <c r="E235" s="218" t="s">
        <v>373</v>
      </c>
      <c r="F235" s="219" t="str">
        <f>'Перечень'!AA228</f>
        <v/>
      </c>
      <c r="G235" s="330"/>
      <c r="H235" s="337">
        <f t="shared" si="97"/>
        <v>0</v>
      </c>
      <c r="I235" s="342" t="s">
        <v>454</v>
      </c>
      <c r="J235" s="339" t="str">
        <f>'Перечень'!AC228</f>
        <v/>
      </c>
      <c r="K235" s="340"/>
      <c r="L235" s="341">
        <f t="shared" si="98"/>
        <v>0</v>
      </c>
      <c r="M235" s="225" t="str">
        <f>'Перечень'!AD228</f>
        <v/>
      </c>
      <c r="N235" s="336"/>
      <c r="O235" s="337">
        <f t="shared" si="99"/>
        <v>0</v>
      </c>
    </row>
    <row r="236" ht="14.25" customHeight="1">
      <c r="A236" s="327" t="s">
        <v>587</v>
      </c>
      <c r="B236" s="247" t="s">
        <v>588</v>
      </c>
      <c r="C236" s="328" t="s">
        <v>441</v>
      </c>
      <c r="D236" s="329" t="str">
        <f>'Перечень'!Y229</f>
        <v/>
      </c>
      <c r="E236" s="218" t="s">
        <v>372</v>
      </c>
      <c r="F236" s="219" t="str">
        <f>'Перечень'!AA229</f>
        <v/>
      </c>
      <c r="G236" s="330"/>
      <c r="H236" s="337">
        <f t="shared" si="97"/>
        <v>0</v>
      </c>
      <c r="I236" s="342" t="s">
        <v>454</v>
      </c>
      <c r="J236" s="339" t="str">
        <f>'Перечень'!AC229</f>
        <v/>
      </c>
      <c r="K236" s="340"/>
      <c r="L236" s="341">
        <f t="shared" si="98"/>
        <v>0</v>
      </c>
      <c r="M236" s="225" t="str">
        <f>'Перечень'!AD229</f>
        <v/>
      </c>
      <c r="N236" s="336"/>
      <c r="O236" s="337">
        <f t="shared" si="99"/>
        <v>0</v>
      </c>
    </row>
    <row r="237" ht="16.5" customHeight="1">
      <c r="A237" s="14"/>
      <c r="B237" s="14"/>
      <c r="C237" s="328" t="s">
        <v>441</v>
      </c>
      <c r="D237" s="329" t="str">
        <f>'Перечень'!Y230</f>
        <v/>
      </c>
      <c r="E237" s="218" t="s">
        <v>373</v>
      </c>
      <c r="F237" s="219" t="str">
        <f>'Перечень'!AA230</f>
        <v/>
      </c>
      <c r="G237" s="330"/>
      <c r="H237" s="337">
        <f t="shared" si="97"/>
        <v>0</v>
      </c>
      <c r="I237" s="342" t="s">
        <v>454</v>
      </c>
      <c r="J237" s="339" t="str">
        <f>'Перечень'!AC230</f>
        <v/>
      </c>
      <c r="K237" s="340"/>
      <c r="L237" s="341">
        <f t="shared" si="98"/>
        <v>0</v>
      </c>
      <c r="M237" s="225" t="str">
        <f>'Перечень'!AD230</f>
        <v/>
      </c>
      <c r="N237" s="336"/>
      <c r="O237" s="337">
        <f t="shared" si="99"/>
        <v>0</v>
      </c>
    </row>
    <row r="238" ht="14.25" customHeight="1">
      <c r="A238" s="327" t="s">
        <v>587</v>
      </c>
      <c r="B238" s="247" t="s">
        <v>589</v>
      </c>
      <c r="C238" s="328" t="s">
        <v>441</v>
      </c>
      <c r="D238" s="329" t="str">
        <f>'Перечень'!Y231</f>
        <v/>
      </c>
      <c r="E238" s="218" t="s">
        <v>372</v>
      </c>
      <c r="F238" s="219" t="str">
        <f>'Перечень'!AA231</f>
        <v/>
      </c>
      <c r="G238" s="330"/>
      <c r="H238" s="337">
        <f t="shared" si="97"/>
        <v>0</v>
      </c>
      <c r="I238" s="342" t="s">
        <v>454</v>
      </c>
      <c r="J238" s="339" t="str">
        <f>'Перечень'!AC231</f>
        <v/>
      </c>
      <c r="K238" s="340"/>
      <c r="L238" s="341">
        <f t="shared" si="98"/>
        <v>0</v>
      </c>
      <c r="M238" s="225" t="str">
        <f>'Перечень'!AD231</f>
        <v/>
      </c>
      <c r="N238" s="336"/>
      <c r="O238" s="337">
        <f t="shared" si="99"/>
        <v>0</v>
      </c>
    </row>
    <row r="239" ht="16.5" customHeight="1">
      <c r="A239" s="14"/>
      <c r="B239" s="14"/>
      <c r="C239" s="328" t="s">
        <v>441</v>
      </c>
      <c r="D239" s="329" t="str">
        <f>'Перечень'!Y232</f>
        <v/>
      </c>
      <c r="E239" s="218" t="s">
        <v>373</v>
      </c>
      <c r="F239" s="219" t="str">
        <f>'Перечень'!AA232</f>
        <v/>
      </c>
      <c r="G239" s="330"/>
      <c r="H239" s="337">
        <f t="shared" si="97"/>
        <v>0</v>
      </c>
      <c r="I239" s="342" t="s">
        <v>454</v>
      </c>
      <c r="J239" s="339" t="str">
        <f>'Перечень'!AC232</f>
        <v/>
      </c>
      <c r="K239" s="340"/>
      <c r="L239" s="341">
        <f t="shared" si="98"/>
        <v>0</v>
      </c>
      <c r="M239" s="225" t="str">
        <f>'Перечень'!AD232</f>
        <v/>
      </c>
      <c r="N239" s="336"/>
      <c r="O239" s="337">
        <f t="shared" si="99"/>
        <v>0</v>
      </c>
    </row>
    <row r="240" ht="14.25" customHeight="1">
      <c r="A240" s="327" t="s">
        <v>590</v>
      </c>
      <c r="B240" s="247" t="s">
        <v>591</v>
      </c>
      <c r="C240" s="328" t="s">
        <v>441</v>
      </c>
      <c r="D240" s="329" t="str">
        <f>'Перечень'!Y233</f>
        <v/>
      </c>
      <c r="E240" s="218" t="s">
        <v>372</v>
      </c>
      <c r="F240" s="219" t="str">
        <f>'Перечень'!AA233</f>
        <v/>
      </c>
      <c r="G240" s="330"/>
      <c r="H240" s="337">
        <f t="shared" si="97"/>
        <v>0</v>
      </c>
      <c r="I240" s="342" t="s">
        <v>454</v>
      </c>
      <c r="J240" s="339" t="str">
        <f>'Перечень'!AC233</f>
        <v/>
      </c>
      <c r="K240" s="340"/>
      <c r="L240" s="341">
        <f t="shared" si="98"/>
        <v>0</v>
      </c>
      <c r="M240" s="225" t="str">
        <f>'Перечень'!AD233</f>
        <v/>
      </c>
      <c r="N240" s="336"/>
      <c r="O240" s="337">
        <f t="shared" si="99"/>
        <v>0</v>
      </c>
    </row>
    <row r="241" ht="15.75" customHeight="1">
      <c r="A241" s="14"/>
      <c r="B241" s="14"/>
      <c r="C241" s="328" t="s">
        <v>441</v>
      </c>
      <c r="D241" s="329" t="str">
        <f>'Перечень'!Y234</f>
        <v/>
      </c>
      <c r="E241" s="218" t="s">
        <v>373</v>
      </c>
      <c r="F241" s="219" t="str">
        <f>'Перечень'!AA234</f>
        <v/>
      </c>
      <c r="G241" s="330"/>
      <c r="H241" s="337">
        <f t="shared" si="97"/>
        <v>0</v>
      </c>
      <c r="I241" s="342" t="s">
        <v>454</v>
      </c>
      <c r="J241" s="339" t="str">
        <f>'Перечень'!AC234</f>
        <v/>
      </c>
      <c r="K241" s="340"/>
      <c r="L241" s="341">
        <f t="shared" si="98"/>
        <v>0</v>
      </c>
      <c r="M241" s="225" t="str">
        <f>'Перечень'!AD234</f>
        <v/>
      </c>
      <c r="N241" s="336"/>
      <c r="O241" s="337">
        <f t="shared" si="99"/>
        <v>0</v>
      </c>
    </row>
    <row r="242" ht="12.0" customHeight="1">
      <c r="A242" s="327" t="s">
        <v>592</v>
      </c>
      <c r="B242" s="247" t="s">
        <v>593</v>
      </c>
      <c r="C242" s="328" t="s">
        <v>441</v>
      </c>
      <c r="D242" s="329" t="str">
        <f>'Перечень'!Y235</f>
        <v/>
      </c>
      <c r="E242" s="218" t="s">
        <v>372</v>
      </c>
      <c r="F242" s="219" t="str">
        <f>'Перечень'!AA235</f>
        <v/>
      </c>
      <c r="G242" s="330"/>
      <c r="H242" s="337">
        <f t="shared" si="97"/>
        <v>0</v>
      </c>
      <c r="I242" s="342" t="s">
        <v>454</v>
      </c>
      <c r="J242" s="339" t="str">
        <f>'Перечень'!AC235</f>
        <v/>
      </c>
      <c r="K242" s="340"/>
      <c r="L242" s="341">
        <f t="shared" si="98"/>
        <v>0</v>
      </c>
      <c r="M242" s="225" t="str">
        <f>'Перечень'!AD235</f>
        <v/>
      </c>
      <c r="N242" s="336"/>
      <c r="O242" s="337">
        <f t="shared" si="99"/>
        <v>0</v>
      </c>
    </row>
    <row r="243" ht="15.75" customHeight="1">
      <c r="A243" s="14"/>
      <c r="B243" s="14"/>
      <c r="C243" s="328" t="s">
        <v>441</v>
      </c>
      <c r="D243" s="329" t="str">
        <f>'Перечень'!Y236</f>
        <v/>
      </c>
      <c r="E243" s="218" t="s">
        <v>373</v>
      </c>
      <c r="F243" s="219" t="str">
        <f>'Перечень'!AA236</f>
        <v/>
      </c>
      <c r="G243" s="330"/>
      <c r="H243" s="337">
        <f t="shared" si="97"/>
        <v>0</v>
      </c>
      <c r="I243" s="342" t="s">
        <v>454</v>
      </c>
      <c r="J243" s="339" t="str">
        <f>'Перечень'!AC236</f>
        <v/>
      </c>
      <c r="K243" s="340"/>
      <c r="L243" s="341">
        <f t="shared" si="98"/>
        <v>0</v>
      </c>
      <c r="M243" s="225" t="str">
        <f>'Перечень'!AD236</f>
        <v/>
      </c>
      <c r="N243" s="336"/>
      <c r="O243" s="337">
        <f t="shared" si="99"/>
        <v>0</v>
      </c>
    </row>
    <row r="244" ht="15.0" customHeight="1">
      <c r="A244" s="327" t="s">
        <v>594</v>
      </c>
      <c r="B244" s="247" t="s">
        <v>595</v>
      </c>
      <c r="C244" s="328" t="s">
        <v>441</v>
      </c>
      <c r="D244" s="329" t="str">
        <f>'Перечень'!Y237</f>
        <v/>
      </c>
      <c r="E244" s="218" t="s">
        <v>372</v>
      </c>
      <c r="F244" s="219" t="str">
        <f>'Перечень'!AA237</f>
        <v/>
      </c>
      <c r="G244" s="330"/>
      <c r="H244" s="337">
        <f t="shared" si="97"/>
        <v>0</v>
      </c>
      <c r="I244" s="342" t="s">
        <v>454</v>
      </c>
      <c r="J244" s="339" t="str">
        <f>'Перечень'!AC237</f>
        <v/>
      </c>
      <c r="K244" s="340"/>
      <c r="L244" s="341">
        <f t="shared" si="98"/>
        <v>0</v>
      </c>
      <c r="M244" s="225" t="str">
        <f>'Перечень'!AD237</f>
        <v/>
      </c>
      <c r="N244" s="336"/>
      <c r="O244" s="337">
        <f t="shared" si="99"/>
        <v>0</v>
      </c>
    </row>
    <row r="245" ht="14.25" customHeight="1">
      <c r="A245" s="14"/>
      <c r="B245" s="14"/>
      <c r="C245" s="328" t="s">
        <v>441</v>
      </c>
      <c r="D245" s="329" t="str">
        <f>'Перечень'!Y238</f>
        <v/>
      </c>
      <c r="E245" s="218" t="s">
        <v>373</v>
      </c>
      <c r="F245" s="219" t="str">
        <f>'Перечень'!AA238</f>
        <v/>
      </c>
      <c r="G245" s="330"/>
      <c r="H245" s="337">
        <f t="shared" si="97"/>
        <v>0</v>
      </c>
      <c r="I245" s="342" t="s">
        <v>454</v>
      </c>
      <c r="J245" s="339" t="str">
        <f>'Перечень'!AC238</f>
        <v/>
      </c>
      <c r="K245" s="340"/>
      <c r="L245" s="341">
        <f t="shared" si="98"/>
        <v>0</v>
      </c>
      <c r="M245" s="225" t="str">
        <f>'Перечень'!AD238</f>
        <v/>
      </c>
      <c r="N245" s="336"/>
      <c r="O245" s="337">
        <f t="shared" si="99"/>
        <v>0</v>
      </c>
    </row>
    <row r="246" ht="12.0" customHeight="1">
      <c r="A246" s="327" t="s">
        <v>596</v>
      </c>
      <c r="B246" s="247" t="s">
        <v>428</v>
      </c>
      <c r="C246" s="328" t="s">
        <v>441</v>
      </c>
      <c r="D246" s="329" t="str">
        <f>'Перечень'!Y239</f>
        <v/>
      </c>
      <c r="E246" s="218" t="s">
        <v>372</v>
      </c>
      <c r="F246" s="219" t="str">
        <f>'Перечень'!AA239</f>
        <v/>
      </c>
      <c r="G246" s="330"/>
      <c r="H246" s="337">
        <f t="shared" si="97"/>
        <v>0</v>
      </c>
      <c r="I246" s="342"/>
      <c r="J246" s="347" t="str">
        <f>'Перечень'!AC239</f>
        <v/>
      </c>
      <c r="K246" s="348"/>
      <c r="L246" s="349">
        <f t="shared" si="98"/>
        <v>0</v>
      </c>
      <c r="M246" s="225" t="str">
        <f>'Перечень'!AD239</f>
        <v/>
      </c>
      <c r="N246" s="336"/>
      <c r="O246" s="337">
        <f t="shared" si="99"/>
        <v>0</v>
      </c>
    </row>
    <row r="247" ht="16.5" customHeight="1">
      <c r="A247" s="14"/>
      <c r="B247" s="14"/>
      <c r="C247" s="328" t="s">
        <v>441</v>
      </c>
      <c r="D247" s="329" t="str">
        <f>'Перечень'!Y240</f>
        <v/>
      </c>
      <c r="E247" s="218" t="s">
        <v>373</v>
      </c>
      <c r="F247" s="219" t="str">
        <f>'Перечень'!AA240</f>
        <v/>
      </c>
      <c r="G247" s="330"/>
      <c r="H247" s="337">
        <f t="shared" si="97"/>
        <v>0</v>
      </c>
      <c r="I247" s="342"/>
      <c r="J247" s="347" t="str">
        <f>'Перечень'!AC240</f>
        <v/>
      </c>
      <c r="K247" s="348"/>
      <c r="L247" s="349">
        <f t="shared" si="98"/>
        <v>0</v>
      </c>
      <c r="M247" s="225" t="str">
        <f>'Перечень'!AD240</f>
        <v/>
      </c>
      <c r="N247" s="336"/>
      <c r="O247" s="337">
        <f t="shared" si="99"/>
        <v>0</v>
      </c>
    </row>
    <row r="248" ht="13.5" customHeight="1">
      <c r="A248" s="327" t="s">
        <v>597</v>
      </c>
      <c r="B248" s="247" t="s">
        <v>428</v>
      </c>
      <c r="C248" s="328" t="s">
        <v>441</v>
      </c>
      <c r="D248" s="329" t="str">
        <f>'Перечень'!Y241</f>
        <v/>
      </c>
      <c r="E248" s="218" t="s">
        <v>372</v>
      </c>
      <c r="F248" s="219" t="str">
        <f>'Перечень'!AA241</f>
        <v/>
      </c>
      <c r="G248" s="330"/>
      <c r="H248" s="337">
        <f t="shared" si="97"/>
        <v>0</v>
      </c>
      <c r="I248" s="342"/>
      <c r="J248" s="347" t="str">
        <f>'Перечень'!AC241</f>
        <v/>
      </c>
      <c r="K248" s="348"/>
      <c r="L248" s="349">
        <f t="shared" si="98"/>
        <v>0</v>
      </c>
      <c r="M248" s="225" t="str">
        <f>'Перечень'!AD241</f>
        <v/>
      </c>
      <c r="N248" s="336"/>
      <c r="O248" s="337">
        <f t="shared" si="99"/>
        <v>0</v>
      </c>
    </row>
    <row r="249" ht="12.75" customHeight="1">
      <c r="A249" s="14"/>
      <c r="B249" s="14"/>
      <c r="C249" s="328" t="s">
        <v>441</v>
      </c>
      <c r="D249" s="329" t="str">
        <f>'Перечень'!Y242</f>
        <v/>
      </c>
      <c r="E249" s="218" t="s">
        <v>373</v>
      </c>
      <c r="F249" s="219" t="str">
        <f>'Перечень'!AA242</f>
        <v/>
      </c>
      <c r="G249" s="330"/>
      <c r="H249" s="337">
        <f t="shared" si="97"/>
        <v>0</v>
      </c>
      <c r="I249" s="342"/>
      <c r="J249" s="347" t="str">
        <f>'Перечень'!AC242</f>
        <v/>
      </c>
      <c r="K249" s="348"/>
      <c r="L249" s="349">
        <f t="shared" si="98"/>
        <v>0</v>
      </c>
      <c r="M249" s="225" t="str">
        <f>'Перечень'!AD242</f>
        <v/>
      </c>
      <c r="N249" s="336"/>
      <c r="O249" s="337">
        <f t="shared" si="99"/>
        <v>0</v>
      </c>
    </row>
    <row r="250" ht="12.0" customHeight="1">
      <c r="A250" s="314" t="s">
        <v>598</v>
      </c>
      <c r="B250" s="147"/>
      <c r="C250" s="316"/>
      <c r="D250" s="346"/>
      <c r="E250" s="296" t="s">
        <v>372</v>
      </c>
      <c r="F250" s="297">
        <f t="shared" ref="F250:G250" si="100">F232+F234+F236+F238+F240+F242+F244+F246+F248</f>
        <v>0</v>
      </c>
      <c r="G250" s="297">
        <f t="shared" si="100"/>
        <v>0</v>
      </c>
      <c r="H250" s="297">
        <f t="shared" si="97"/>
        <v>0</v>
      </c>
      <c r="I250" s="296" t="s">
        <v>434</v>
      </c>
      <c r="J250" s="441">
        <f t="shared" ref="J250:K250" si="101">J232+J234+J236+J238+J240+J242+J244+J246+J248</f>
        <v>0</v>
      </c>
      <c r="K250" s="441">
        <f t="shared" si="101"/>
        <v>0</v>
      </c>
      <c r="L250" s="441">
        <f t="shared" si="98"/>
        <v>0</v>
      </c>
      <c r="M250" s="297">
        <f t="shared" ref="M250:N250" si="102">M232+M234+M236+M238+M240+M242+M244+M246+M248</f>
        <v>0</v>
      </c>
      <c r="N250" s="297">
        <f t="shared" si="102"/>
        <v>0</v>
      </c>
      <c r="O250" s="297">
        <f t="shared" si="99"/>
        <v>0</v>
      </c>
    </row>
    <row r="251" ht="13.5" customHeight="1">
      <c r="A251" s="293"/>
      <c r="B251" s="294"/>
      <c r="C251" s="288"/>
      <c r="D251" s="346"/>
      <c r="E251" s="296" t="s">
        <v>373</v>
      </c>
      <c r="F251" s="297">
        <f t="shared" ref="F251:G251" si="103">F233+F235+F237+F239+F241+F243+F245+F247+F249</f>
        <v>0</v>
      </c>
      <c r="G251" s="297">
        <f t="shared" si="103"/>
        <v>0</v>
      </c>
      <c r="H251" s="297">
        <f t="shared" si="97"/>
        <v>0</v>
      </c>
      <c r="I251" s="290"/>
      <c r="J251" s="441">
        <f t="shared" ref="J251:K251" si="104">J233+J235+J237+J239+J241+J243+J245+J247+J249</f>
        <v>0</v>
      </c>
      <c r="K251" s="441">
        <f t="shared" si="104"/>
        <v>0</v>
      </c>
      <c r="L251" s="441">
        <f t="shared" si="98"/>
        <v>0</v>
      </c>
      <c r="M251" s="297">
        <f t="shared" ref="M251:N251" si="105">M233+M235+M237+M239+M241+M243+M245+M247+M249</f>
        <v>0</v>
      </c>
      <c r="N251" s="297">
        <f t="shared" si="105"/>
        <v>0</v>
      </c>
      <c r="O251" s="297">
        <f t="shared" si="99"/>
        <v>0</v>
      </c>
    </row>
    <row r="252" ht="12.75" customHeight="1">
      <c r="A252" s="152"/>
      <c r="B252" s="153"/>
      <c r="C252" s="288"/>
      <c r="D252" s="345"/>
      <c r="E252" s="290" t="s">
        <v>437</v>
      </c>
      <c r="F252" s="291">
        <f t="shared" ref="F252:G252" si="106">F250+F251</f>
        <v>0</v>
      </c>
      <c r="G252" s="291">
        <f t="shared" si="106"/>
        <v>0</v>
      </c>
      <c r="H252" s="291">
        <f t="shared" si="97"/>
        <v>0</v>
      </c>
      <c r="I252" s="290"/>
      <c r="J252" s="442">
        <f t="shared" ref="J252:K252" si="107">J250+J251</f>
        <v>0</v>
      </c>
      <c r="K252" s="442">
        <f t="shared" si="107"/>
        <v>0</v>
      </c>
      <c r="L252" s="442">
        <f t="shared" si="98"/>
        <v>0</v>
      </c>
      <c r="M252" s="291">
        <f t="shared" ref="M252:N252" si="108">M250+M251</f>
        <v>0</v>
      </c>
      <c r="N252" s="291">
        <f t="shared" si="108"/>
        <v>0</v>
      </c>
      <c r="O252" s="291">
        <f t="shared" si="99"/>
        <v>0</v>
      </c>
    </row>
    <row r="253" ht="24.0" customHeight="1">
      <c r="A253" s="208">
        <v>6.0</v>
      </c>
      <c r="B253" s="208" t="s">
        <v>599</v>
      </c>
      <c r="C253" s="320"/>
      <c r="D253" s="321"/>
      <c r="E253" s="210"/>
      <c r="F253" s="323"/>
      <c r="G253" s="323"/>
      <c r="H253" s="324"/>
      <c r="I253" s="321"/>
      <c r="J253" s="325"/>
      <c r="K253" s="325"/>
      <c r="L253" s="325"/>
      <c r="M253" s="326"/>
      <c r="N253" s="326"/>
      <c r="O253" s="326"/>
    </row>
    <row r="254" ht="34.5" customHeight="1">
      <c r="A254" s="327" t="s">
        <v>600</v>
      </c>
      <c r="B254" s="444" t="s">
        <v>601</v>
      </c>
      <c r="C254" s="328" t="s">
        <v>441</v>
      </c>
      <c r="D254" s="329" t="str">
        <f>'Перечень'!Y247</f>
        <v/>
      </c>
      <c r="E254" s="218" t="s">
        <v>372</v>
      </c>
      <c r="F254" s="219" t="str">
        <f>'Перечень'!AA247</f>
        <v/>
      </c>
      <c r="G254" s="330"/>
      <c r="H254" s="337">
        <f t="shared" ref="H254:H266" si="109">G254-F254</f>
        <v>0</v>
      </c>
      <c r="I254" s="328" t="s">
        <v>602</v>
      </c>
      <c r="J254" s="445" t="str">
        <f>'Перечень'!AC247</f>
        <v/>
      </c>
      <c r="K254" s="336"/>
      <c r="L254" s="337">
        <f t="shared" ref="L254:L266" si="110">K254-J254</f>
        <v>0</v>
      </c>
      <c r="M254" s="225" t="str">
        <f>'Перечень'!AD247</f>
        <v/>
      </c>
      <c r="N254" s="336"/>
      <c r="O254" s="337">
        <f t="shared" ref="O254:O266" si="111">N254-M254</f>
        <v>0</v>
      </c>
    </row>
    <row r="255" ht="59.25" customHeight="1">
      <c r="A255" s="14"/>
      <c r="B255" s="14"/>
      <c r="C255" s="328" t="s">
        <v>441</v>
      </c>
      <c r="D255" s="329" t="str">
        <f>'Перечень'!Y248</f>
        <v/>
      </c>
      <c r="E255" s="218" t="s">
        <v>373</v>
      </c>
      <c r="F255" s="219" t="str">
        <f>'Перечень'!AA248</f>
        <v/>
      </c>
      <c r="G255" s="330"/>
      <c r="H255" s="337">
        <f t="shared" si="109"/>
        <v>0</v>
      </c>
      <c r="I255" s="328" t="s">
        <v>602</v>
      </c>
      <c r="J255" s="445" t="str">
        <f>'Перечень'!AC248</f>
        <v/>
      </c>
      <c r="K255" s="336"/>
      <c r="L255" s="337">
        <f t="shared" si="110"/>
        <v>0</v>
      </c>
      <c r="M255" s="225" t="str">
        <f>'Перечень'!AD248</f>
        <v/>
      </c>
      <c r="N255" s="336"/>
      <c r="O255" s="337">
        <f t="shared" si="111"/>
        <v>0</v>
      </c>
    </row>
    <row r="256" ht="24.0" customHeight="1">
      <c r="A256" s="327" t="s">
        <v>603</v>
      </c>
      <c r="B256" s="444" t="s">
        <v>604</v>
      </c>
      <c r="C256" s="328" t="s">
        <v>441</v>
      </c>
      <c r="D256" s="329" t="str">
        <f>'Перечень'!Y249</f>
        <v/>
      </c>
      <c r="E256" s="218" t="s">
        <v>372</v>
      </c>
      <c r="F256" s="219" t="str">
        <f>'Перечень'!AA249</f>
        <v/>
      </c>
      <c r="G256" s="330"/>
      <c r="H256" s="337">
        <f t="shared" si="109"/>
        <v>0</v>
      </c>
      <c r="I256" s="328" t="s">
        <v>602</v>
      </c>
      <c r="J256" s="445" t="str">
        <f>'Перечень'!AC249</f>
        <v/>
      </c>
      <c r="K256" s="336"/>
      <c r="L256" s="337">
        <f t="shared" si="110"/>
        <v>0</v>
      </c>
      <c r="M256" s="225" t="str">
        <f>'Перечень'!AD249</f>
        <v/>
      </c>
      <c r="N256" s="336"/>
      <c r="O256" s="337">
        <f t="shared" si="111"/>
        <v>0</v>
      </c>
    </row>
    <row r="257" ht="36.0" customHeight="1">
      <c r="A257" s="14"/>
      <c r="B257" s="14"/>
      <c r="C257" s="328" t="s">
        <v>441</v>
      </c>
      <c r="D257" s="329" t="str">
        <f>'Перечень'!Y250</f>
        <v/>
      </c>
      <c r="E257" s="218" t="s">
        <v>373</v>
      </c>
      <c r="F257" s="219" t="str">
        <f>'Перечень'!AA250</f>
        <v/>
      </c>
      <c r="G257" s="330"/>
      <c r="H257" s="337">
        <f t="shared" si="109"/>
        <v>0</v>
      </c>
      <c r="I257" s="328" t="s">
        <v>602</v>
      </c>
      <c r="J257" s="445" t="str">
        <f>'Перечень'!AC250</f>
        <v/>
      </c>
      <c r="K257" s="336"/>
      <c r="L257" s="337">
        <f t="shared" si="110"/>
        <v>0</v>
      </c>
      <c r="M257" s="225" t="str">
        <f>'Перечень'!AD250</f>
        <v/>
      </c>
      <c r="N257" s="336"/>
      <c r="O257" s="337">
        <f t="shared" si="111"/>
        <v>0</v>
      </c>
    </row>
    <row r="258" ht="13.5" customHeight="1">
      <c r="A258" s="327" t="s">
        <v>605</v>
      </c>
      <c r="B258" s="247" t="s">
        <v>606</v>
      </c>
      <c r="C258" s="328" t="s">
        <v>441</v>
      </c>
      <c r="D258" s="329" t="str">
        <f>'Перечень'!Y251</f>
        <v/>
      </c>
      <c r="E258" s="218" t="s">
        <v>372</v>
      </c>
      <c r="F258" s="219" t="str">
        <f>'Перечень'!AA251</f>
        <v/>
      </c>
      <c r="G258" s="330"/>
      <c r="H258" s="337">
        <f t="shared" si="109"/>
        <v>0</v>
      </c>
      <c r="I258" s="328"/>
      <c r="J258" s="445" t="str">
        <f>'Перечень'!AC251</f>
        <v/>
      </c>
      <c r="K258" s="336"/>
      <c r="L258" s="337">
        <f t="shared" si="110"/>
        <v>0</v>
      </c>
      <c r="M258" s="225" t="str">
        <f>'Перечень'!AD251</f>
        <v/>
      </c>
      <c r="N258" s="336"/>
      <c r="O258" s="337">
        <f t="shared" si="111"/>
        <v>0</v>
      </c>
    </row>
    <row r="259" ht="14.25" customHeight="1">
      <c r="A259" s="14"/>
      <c r="B259" s="14"/>
      <c r="C259" s="328" t="s">
        <v>441</v>
      </c>
      <c r="D259" s="329" t="str">
        <f>'Перечень'!Y252</f>
        <v/>
      </c>
      <c r="E259" s="218" t="s">
        <v>373</v>
      </c>
      <c r="F259" s="219" t="str">
        <f>'Перечень'!AA252</f>
        <v/>
      </c>
      <c r="G259" s="330"/>
      <c r="H259" s="337">
        <f t="shared" si="109"/>
        <v>0</v>
      </c>
      <c r="I259" s="328"/>
      <c r="J259" s="445" t="str">
        <f>'Перечень'!AC252</f>
        <v/>
      </c>
      <c r="K259" s="336"/>
      <c r="L259" s="337">
        <f t="shared" si="110"/>
        <v>0</v>
      </c>
      <c r="M259" s="225" t="str">
        <f>'Перечень'!AD252</f>
        <v/>
      </c>
      <c r="N259" s="336"/>
      <c r="O259" s="337">
        <f t="shared" si="111"/>
        <v>0</v>
      </c>
    </row>
    <row r="260" ht="12.75" customHeight="1">
      <c r="A260" s="327" t="s">
        <v>607</v>
      </c>
      <c r="B260" s="247" t="s">
        <v>606</v>
      </c>
      <c r="C260" s="328" t="s">
        <v>441</v>
      </c>
      <c r="D260" s="329" t="str">
        <f>'Перечень'!Y253</f>
        <v/>
      </c>
      <c r="E260" s="218" t="s">
        <v>372</v>
      </c>
      <c r="F260" s="219" t="str">
        <f>'Перечень'!AA253</f>
        <v/>
      </c>
      <c r="G260" s="330"/>
      <c r="H260" s="337">
        <f t="shared" si="109"/>
        <v>0</v>
      </c>
      <c r="I260" s="328"/>
      <c r="J260" s="445" t="str">
        <f>'Перечень'!AC253</f>
        <v/>
      </c>
      <c r="K260" s="336"/>
      <c r="L260" s="337">
        <f t="shared" si="110"/>
        <v>0</v>
      </c>
      <c r="M260" s="225" t="str">
        <f>'Перечень'!AD253</f>
        <v/>
      </c>
      <c r="N260" s="336"/>
      <c r="O260" s="337">
        <f t="shared" si="111"/>
        <v>0</v>
      </c>
    </row>
    <row r="261" ht="13.5" customHeight="1">
      <c r="A261" s="14"/>
      <c r="B261" s="14"/>
      <c r="C261" s="328" t="s">
        <v>441</v>
      </c>
      <c r="D261" s="329" t="str">
        <f>'Перечень'!Y254</f>
        <v/>
      </c>
      <c r="E261" s="218" t="s">
        <v>373</v>
      </c>
      <c r="F261" s="219" t="str">
        <f>'Перечень'!AA254</f>
        <v/>
      </c>
      <c r="G261" s="330"/>
      <c r="H261" s="337">
        <f t="shared" si="109"/>
        <v>0</v>
      </c>
      <c r="I261" s="328"/>
      <c r="J261" s="445" t="str">
        <f>'Перечень'!AC254</f>
        <v/>
      </c>
      <c r="K261" s="336"/>
      <c r="L261" s="337">
        <f t="shared" si="110"/>
        <v>0</v>
      </c>
      <c r="M261" s="225" t="str">
        <f>'Перечень'!AD254</f>
        <v/>
      </c>
      <c r="N261" s="336"/>
      <c r="O261" s="337">
        <f t="shared" si="111"/>
        <v>0</v>
      </c>
    </row>
    <row r="262" ht="13.5" customHeight="1">
      <c r="A262" s="327" t="s">
        <v>608</v>
      </c>
      <c r="B262" s="247" t="s">
        <v>606</v>
      </c>
      <c r="C262" s="328" t="s">
        <v>441</v>
      </c>
      <c r="D262" s="329" t="str">
        <f>'Перечень'!Y255</f>
        <v/>
      </c>
      <c r="E262" s="218" t="s">
        <v>372</v>
      </c>
      <c r="F262" s="219" t="str">
        <f>'Перечень'!AA255</f>
        <v/>
      </c>
      <c r="G262" s="330"/>
      <c r="H262" s="337">
        <f t="shared" si="109"/>
        <v>0</v>
      </c>
      <c r="I262" s="328"/>
      <c r="J262" s="445" t="str">
        <f>'Перечень'!AC255</f>
        <v/>
      </c>
      <c r="K262" s="336"/>
      <c r="L262" s="337">
        <f t="shared" si="110"/>
        <v>0</v>
      </c>
      <c r="M262" s="225" t="str">
        <f>'Перечень'!AD255</f>
        <v/>
      </c>
      <c r="N262" s="336"/>
      <c r="O262" s="337">
        <f t="shared" si="111"/>
        <v>0</v>
      </c>
    </row>
    <row r="263" ht="14.25" customHeight="1">
      <c r="A263" s="14"/>
      <c r="B263" s="14"/>
      <c r="C263" s="328" t="s">
        <v>441</v>
      </c>
      <c r="D263" s="329" t="str">
        <f>'Перечень'!Y256</f>
        <v/>
      </c>
      <c r="E263" s="218" t="s">
        <v>373</v>
      </c>
      <c r="F263" s="219" t="str">
        <f>'Перечень'!AA256</f>
        <v/>
      </c>
      <c r="G263" s="330"/>
      <c r="H263" s="337">
        <f t="shared" si="109"/>
        <v>0</v>
      </c>
      <c r="I263" s="328"/>
      <c r="J263" s="445" t="str">
        <f>'Перечень'!AC256</f>
        <v/>
      </c>
      <c r="K263" s="336"/>
      <c r="L263" s="337">
        <f t="shared" si="110"/>
        <v>0</v>
      </c>
      <c r="M263" s="225" t="str">
        <f>'Перечень'!AD256</f>
        <v/>
      </c>
      <c r="N263" s="336"/>
      <c r="O263" s="337">
        <f t="shared" si="111"/>
        <v>0</v>
      </c>
    </row>
    <row r="264" ht="14.25" customHeight="1">
      <c r="A264" s="314" t="s">
        <v>609</v>
      </c>
      <c r="B264" s="147"/>
      <c r="C264" s="316"/>
      <c r="D264" s="346"/>
      <c r="E264" s="296" t="s">
        <v>372</v>
      </c>
      <c r="F264" s="297">
        <f t="shared" ref="F264:G264" si="112">F254+F256+F258+F260+F262</f>
        <v>0</v>
      </c>
      <c r="G264" s="297">
        <f t="shared" si="112"/>
        <v>0</v>
      </c>
      <c r="H264" s="297">
        <f t="shared" si="109"/>
        <v>0</v>
      </c>
      <c r="I264" s="296" t="s">
        <v>434</v>
      </c>
      <c r="J264" s="297">
        <f t="shared" ref="J264:K264" si="113">J254+J256+J258+J260+J262</f>
        <v>0</v>
      </c>
      <c r="K264" s="297">
        <f t="shared" si="113"/>
        <v>0</v>
      </c>
      <c r="L264" s="297">
        <f t="shared" si="110"/>
        <v>0</v>
      </c>
      <c r="M264" s="297">
        <f t="shared" ref="M264:N264" si="114">M254+M256+M258+M260+M262</f>
        <v>0</v>
      </c>
      <c r="N264" s="297">
        <f t="shared" si="114"/>
        <v>0</v>
      </c>
      <c r="O264" s="297">
        <f t="shared" si="111"/>
        <v>0</v>
      </c>
    </row>
    <row r="265" ht="13.5" customHeight="1">
      <c r="A265" s="293"/>
      <c r="B265" s="294"/>
      <c r="C265" s="288"/>
      <c r="D265" s="346"/>
      <c r="E265" s="296" t="s">
        <v>373</v>
      </c>
      <c r="F265" s="297">
        <f t="shared" ref="F265:G265" si="115">F255+F257+F259+F261+F263</f>
        <v>0</v>
      </c>
      <c r="G265" s="297">
        <f t="shared" si="115"/>
        <v>0</v>
      </c>
      <c r="H265" s="297">
        <f t="shared" si="109"/>
        <v>0</v>
      </c>
      <c r="I265" s="290"/>
      <c r="J265" s="297">
        <f t="shared" ref="J265:K265" si="116">J255+J257+J259+J261+J263</f>
        <v>0</v>
      </c>
      <c r="K265" s="297">
        <f t="shared" si="116"/>
        <v>0</v>
      </c>
      <c r="L265" s="297">
        <f t="shared" si="110"/>
        <v>0</v>
      </c>
      <c r="M265" s="297">
        <f t="shared" ref="M265:N265" si="117">M255+M257+M259+M261+M263</f>
        <v>0</v>
      </c>
      <c r="N265" s="297">
        <f t="shared" si="117"/>
        <v>0</v>
      </c>
      <c r="O265" s="297">
        <f t="shared" si="111"/>
        <v>0</v>
      </c>
    </row>
    <row r="266" ht="12.75" customHeight="1">
      <c r="A266" s="152"/>
      <c r="B266" s="153"/>
      <c r="C266" s="288"/>
      <c r="D266" s="345"/>
      <c r="E266" s="290" t="s">
        <v>437</v>
      </c>
      <c r="F266" s="291">
        <f t="shared" ref="F266:G266" si="118">F264+F265</f>
        <v>0</v>
      </c>
      <c r="G266" s="291">
        <f t="shared" si="118"/>
        <v>0</v>
      </c>
      <c r="H266" s="291">
        <f t="shared" si="109"/>
        <v>0</v>
      </c>
      <c r="I266" s="290"/>
      <c r="J266" s="291">
        <f t="shared" ref="J266:K266" si="119">J264+J265</f>
        <v>0</v>
      </c>
      <c r="K266" s="291">
        <f t="shared" si="119"/>
        <v>0</v>
      </c>
      <c r="L266" s="291">
        <f t="shared" si="110"/>
        <v>0</v>
      </c>
      <c r="M266" s="291">
        <f t="shared" ref="M266:N266" si="120">M264+M265</f>
        <v>0</v>
      </c>
      <c r="N266" s="291">
        <f t="shared" si="120"/>
        <v>0</v>
      </c>
      <c r="O266" s="291">
        <f t="shared" si="111"/>
        <v>0</v>
      </c>
    </row>
    <row r="267" ht="19.5" customHeight="1">
      <c r="A267" s="208">
        <v>7.0</v>
      </c>
      <c r="B267" s="208" t="s">
        <v>610</v>
      </c>
      <c r="C267" s="320"/>
      <c r="D267" s="321"/>
      <c r="E267" s="210"/>
      <c r="F267" s="323"/>
      <c r="G267" s="323"/>
      <c r="H267" s="324"/>
      <c r="I267" s="321"/>
      <c r="J267" s="325"/>
      <c r="K267" s="325"/>
      <c r="L267" s="325"/>
      <c r="M267" s="326"/>
      <c r="N267" s="326"/>
      <c r="O267" s="326"/>
    </row>
    <row r="268" ht="14.25" customHeight="1">
      <c r="A268" s="327" t="s">
        <v>611</v>
      </c>
      <c r="B268" s="247" t="s">
        <v>612</v>
      </c>
      <c r="C268" s="328" t="s">
        <v>441</v>
      </c>
      <c r="D268" s="329" t="str">
        <f>'Перечень'!Y261</f>
        <v/>
      </c>
      <c r="E268" s="218" t="s">
        <v>372</v>
      </c>
      <c r="F268" s="219" t="str">
        <f>'Перечень'!AA261</f>
        <v/>
      </c>
      <c r="G268" s="330"/>
      <c r="H268" s="337">
        <f t="shared" ref="H268:H283" si="121">G268-F268</f>
        <v>0</v>
      </c>
      <c r="I268" s="331" t="s">
        <v>442</v>
      </c>
      <c r="J268" s="339" t="str">
        <f>'Перечень'!AC261</f>
        <v/>
      </c>
      <c r="K268" s="340"/>
      <c r="L268" s="341">
        <f t="shared" ref="L268:L277" si="122">K268-J268</f>
        <v>0</v>
      </c>
      <c r="M268" s="225" t="str">
        <f>'Перечень'!AD261</f>
        <v/>
      </c>
      <c r="N268" s="336"/>
      <c r="O268" s="337">
        <f t="shared" ref="O268:O283" si="123">N268-M268</f>
        <v>0</v>
      </c>
    </row>
    <row r="269" ht="22.5" customHeight="1">
      <c r="A269" s="14"/>
      <c r="B269" s="14"/>
      <c r="C269" s="328" t="s">
        <v>441</v>
      </c>
      <c r="D269" s="329" t="str">
        <f>'Перечень'!Y262</f>
        <v/>
      </c>
      <c r="E269" s="218" t="s">
        <v>373</v>
      </c>
      <c r="F269" s="219" t="str">
        <f>'Перечень'!AA262</f>
        <v/>
      </c>
      <c r="G269" s="330"/>
      <c r="H269" s="337">
        <f t="shared" si="121"/>
        <v>0</v>
      </c>
      <c r="I269" s="331" t="s">
        <v>442</v>
      </c>
      <c r="J269" s="339" t="str">
        <f>'Перечень'!AC262</f>
        <v/>
      </c>
      <c r="K269" s="340"/>
      <c r="L269" s="341">
        <f t="shared" si="122"/>
        <v>0</v>
      </c>
      <c r="M269" s="225" t="str">
        <f>'Перечень'!AD262</f>
        <v/>
      </c>
      <c r="N269" s="336"/>
      <c r="O269" s="337">
        <f t="shared" si="123"/>
        <v>0</v>
      </c>
    </row>
    <row r="270" ht="12.0" customHeight="1">
      <c r="A270" s="327" t="s">
        <v>613</v>
      </c>
      <c r="B270" s="247" t="s">
        <v>606</v>
      </c>
      <c r="C270" s="328" t="s">
        <v>441</v>
      </c>
      <c r="D270" s="329" t="str">
        <f>'Перечень'!Y263</f>
        <v/>
      </c>
      <c r="E270" s="218" t="s">
        <v>372</v>
      </c>
      <c r="F270" s="219" t="str">
        <f>'Перечень'!AA263</f>
        <v/>
      </c>
      <c r="G270" s="330"/>
      <c r="H270" s="337">
        <f t="shared" si="121"/>
        <v>0</v>
      </c>
      <c r="I270" s="328"/>
      <c r="J270" s="339" t="str">
        <f>'Перечень'!AC263</f>
        <v/>
      </c>
      <c r="K270" s="340"/>
      <c r="L270" s="341">
        <f t="shared" si="122"/>
        <v>0</v>
      </c>
      <c r="M270" s="225" t="str">
        <f>'Перечень'!AD263</f>
        <v/>
      </c>
      <c r="N270" s="336"/>
      <c r="O270" s="337">
        <f t="shared" si="123"/>
        <v>0</v>
      </c>
    </row>
    <row r="271" ht="14.25" customHeight="1">
      <c r="A271" s="14"/>
      <c r="B271" s="14"/>
      <c r="C271" s="328" t="s">
        <v>441</v>
      </c>
      <c r="D271" s="329" t="str">
        <f>'Перечень'!Y264</f>
        <v/>
      </c>
      <c r="E271" s="218" t="s">
        <v>373</v>
      </c>
      <c r="F271" s="219" t="str">
        <f>'Перечень'!AA264</f>
        <v/>
      </c>
      <c r="G271" s="330"/>
      <c r="H271" s="337">
        <f t="shared" si="121"/>
        <v>0</v>
      </c>
      <c r="I271" s="328"/>
      <c r="J271" s="339" t="str">
        <f>'Перечень'!AC264</f>
        <v/>
      </c>
      <c r="K271" s="340"/>
      <c r="L271" s="341">
        <f t="shared" si="122"/>
        <v>0</v>
      </c>
      <c r="M271" s="225" t="str">
        <f>'Перечень'!AD264</f>
        <v/>
      </c>
      <c r="N271" s="336"/>
      <c r="O271" s="337">
        <f t="shared" si="123"/>
        <v>0</v>
      </c>
    </row>
    <row r="272" ht="13.5" customHeight="1">
      <c r="A272" s="327" t="s">
        <v>614</v>
      </c>
      <c r="B272" s="247" t="s">
        <v>606</v>
      </c>
      <c r="C272" s="328" t="s">
        <v>441</v>
      </c>
      <c r="D272" s="329" t="str">
        <f>'Перечень'!Y265</f>
        <v/>
      </c>
      <c r="E272" s="218" t="s">
        <v>372</v>
      </c>
      <c r="F272" s="219" t="str">
        <f>'Перечень'!AA265</f>
        <v/>
      </c>
      <c r="G272" s="330"/>
      <c r="H272" s="337">
        <f t="shared" si="121"/>
        <v>0</v>
      </c>
      <c r="I272" s="328"/>
      <c r="J272" s="339" t="str">
        <f>'Перечень'!AC265</f>
        <v/>
      </c>
      <c r="K272" s="340"/>
      <c r="L272" s="341">
        <f t="shared" si="122"/>
        <v>0</v>
      </c>
      <c r="M272" s="225" t="str">
        <f>'Перечень'!AD265</f>
        <v/>
      </c>
      <c r="N272" s="336"/>
      <c r="O272" s="337">
        <f t="shared" si="123"/>
        <v>0</v>
      </c>
    </row>
    <row r="273" ht="13.5" customHeight="1">
      <c r="A273" s="14"/>
      <c r="B273" s="14"/>
      <c r="C273" s="328" t="s">
        <v>441</v>
      </c>
      <c r="D273" s="329" t="str">
        <f>'Перечень'!Y266</f>
        <v/>
      </c>
      <c r="E273" s="218" t="s">
        <v>373</v>
      </c>
      <c r="F273" s="219" t="str">
        <f>'Перечень'!AA266</f>
        <v/>
      </c>
      <c r="G273" s="330"/>
      <c r="H273" s="337">
        <f t="shared" si="121"/>
        <v>0</v>
      </c>
      <c r="I273" s="328"/>
      <c r="J273" s="339" t="str">
        <f>'Перечень'!AC266</f>
        <v/>
      </c>
      <c r="K273" s="340"/>
      <c r="L273" s="341">
        <f t="shared" si="122"/>
        <v>0</v>
      </c>
      <c r="M273" s="225" t="str">
        <f>'Перечень'!AD266</f>
        <v/>
      </c>
      <c r="N273" s="336"/>
      <c r="O273" s="337">
        <f t="shared" si="123"/>
        <v>0</v>
      </c>
    </row>
    <row r="274" ht="13.5" customHeight="1">
      <c r="A274" s="327" t="s">
        <v>615</v>
      </c>
      <c r="B274" s="247" t="s">
        <v>606</v>
      </c>
      <c r="C274" s="328" t="s">
        <v>441</v>
      </c>
      <c r="D274" s="329" t="str">
        <f>'Перечень'!Y267</f>
        <v/>
      </c>
      <c r="E274" s="218" t="s">
        <v>372</v>
      </c>
      <c r="F274" s="219" t="str">
        <f>'Перечень'!AA267</f>
        <v/>
      </c>
      <c r="G274" s="330"/>
      <c r="H274" s="337">
        <f t="shared" si="121"/>
        <v>0</v>
      </c>
      <c r="I274" s="328"/>
      <c r="J274" s="339" t="str">
        <f>'Перечень'!AC267</f>
        <v/>
      </c>
      <c r="K274" s="340"/>
      <c r="L274" s="341">
        <f t="shared" si="122"/>
        <v>0</v>
      </c>
      <c r="M274" s="225" t="str">
        <f>'Перечень'!AD267</f>
        <v/>
      </c>
      <c r="N274" s="336"/>
      <c r="O274" s="337">
        <f t="shared" si="123"/>
        <v>0</v>
      </c>
    </row>
    <row r="275" ht="16.5" customHeight="1">
      <c r="A275" s="14"/>
      <c r="B275" s="14"/>
      <c r="C275" s="328" t="s">
        <v>441</v>
      </c>
      <c r="D275" s="329" t="str">
        <f>'Перечень'!Y268</f>
        <v/>
      </c>
      <c r="E275" s="218" t="s">
        <v>373</v>
      </c>
      <c r="F275" s="219" t="str">
        <f>'Перечень'!AA268</f>
        <v/>
      </c>
      <c r="G275" s="330"/>
      <c r="H275" s="337">
        <f t="shared" si="121"/>
        <v>0</v>
      </c>
      <c r="I275" s="328"/>
      <c r="J275" s="339" t="str">
        <f>'Перечень'!AC268</f>
        <v/>
      </c>
      <c r="K275" s="340"/>
      <c r="L275" s="341">
        <f t="shared" si="122"/>
        <v>0</v>
      </c>
      <c r="M275" s="225" t="str">
        <f>'Перечень'!AD268</f>
        <v/>
      </c>
      <c r="N275" s="336"/>
      <c r="O275" s="337">
        <f t="shared" si="123"/>
        <v>0</v>
      </c>
    </row>
    <row r="276" ht="15.0" customHeight="1">
      <c r="A276" s="327" t="s">
        <v>616</v>
      </c>
      <c r="B276" s="247" t="s">
        <v>606</v>
      </c>
      <c r="C276" s="328" t="s">
        <v>441</v>
      </c>
      <c r="D276" s="329" t="str">
        <f>'Перечень'!Y269</f>
        <v/>
      </c>
      <c r="E276" s="218" t="s">
        <v>372</v>
      </c>
      <c r="F276" s="219" t="str">
        <f>'Перечень'!AA269</f>
        <v/>
      </c>
      <c r="G276" s="330"/>
      <c r="H276" s="337">
        <f t="shared" si="121"/>
        <v>0</v>
      </c>
      <c r="I276" s="328"/>
      <c r="J276" s="339" t="str">
        <f>'Перечень'!AC269</f>
        <v/>
      </c>
      <c r="K276" s="340"/>
      <c r="L276" s="341">
        <f t="shared" si="122"/>
        <v>0</v>
      </c>
      <c r="M276" s="225" t="str">
        <f>'Перечень'!AD269</f>
        <v/>
      </c>
      <c r="N276" s="336"/>
      <c r="O276" s="337">
        <f t="shared" si="123"/>
        <v>0</v>
      </c>
    </row>
    <row r="277" ht="15.0" customHeight="1">
      <c r="A277" s="14"/>
      <c r="B277" s="14"/>
      <c r="C277" s="328" t="s">
        <v>441</v>
      </c>
      <c r="D277" s="329" t="str">
        <f>'Перечень'!Y270</f>
        <v/>
      </c>
      <c r="E277" s="218" t="s">
        <v>373</v>
      </c>
      <c r="F277" s="219" t="str">
        <f>'Перечень'!AA270</f>
        <v/>
      </c>
      <c r="G277" s="330"/>
      <c r="H277" s="337">
        <f t="shared" si="121"/>
        <v>0</v>
      </c>
      <c r="I277" s="328"/>
      <c r="J277" s="339" t="str">
        <f>'Перечень'!AC270</f>
        <v/>
      </c>
      <c r="K277" s="340"/>
      <c r="L277" s="341">
        <f t="shared" si="122"/>
        <v>0</v>
      </c>
      <c r="M277" s="225" t="str">
        <f>'Перечень'!AD270</f>
        <v/>
      </c>
      <c r="N277" s="336"/>
      <c r="O277" s="337">
        <f t="shared" si="123"/>
        <v>0</v>
      </c>
    </row>
    <row r="278" ht="15.0" customHeight="1">
      <c r="A278" s="314" t="s">
        <v>617</v>
      </c>
      <c r="B278" s="147"/>
      <c r="C278" s="316"/>
      <c r="D278" s="346"/>
      <c r="E278" s="296" t="s">
        <v>372</v>
      </c>
      <c r="F278" s="297">
        <f t="shared" ref="F278:G278" si="124">F268+F270+F272+F274+F276</f>
        <v>0</v>
      </c>
      <c r="G278" s="297">
        <f t="shared" si="124"/>
        <v>0</v>
      </c>
      <c r="H278" s="297">
        <f t="shared" si="121"/>
        <v>0</v>
      </c>
      <c r="I278" s="296" t="s">
        <v>434</v>
      </c>
      <c r="J278" s="318" t="s">
        <v>434</v>
      </c>
      <c r="K278" s="318" t="s">
        <v>434</v>
      </c>
      <c r="L278" s="318" t="s">
        <v>434</v>
      </c>
      <c r="M278" s="297">
        <f t="shared" ref="M278:N278" si="125">M268+M270+M272+M274+M276</f>
        <v>0</v>
      </c>
      <c r="N278" s="297">
        <f t="shared" si="125"/>
        <v>0</v>
      </c>
      <c r="O278" s="297">
        <f t="shared" si="123"/>
        <v>0</v>
      </c>
    </row>
    <row r="279" ht="15.0" customHeight="1">
      <c r="A279" s="293"/>
      <c r="B279" s="294"/>
      <c r="C279" s="288"/>
      <c r="D279" s="346"/>
      <c r="E279" s="296" t="s">
        <v>373</v>
      </c>
      <c r="F279" s="297">
        <f t="shared" ref="F279:G279" si="126">F269+F271+F273+F275+F277</f>
        <v>0</v>
      </c>
      <c r="G279" s="297">
        <f t="shared" si="126"/>
        <v>0</v>
      </c>
      <c r="H279" s="297">
        <f t="shared" si="121"/>
        <v>0</v>
      </c>
      <c r="I279" s="290"/>
      <c r="J279" s="292"/>
      <c r="K279" s="292"/>
      <c r="L279" s="292"/>
      <c r="M279" s="297">
        <f t="shared" ref="M279:N279" si="127">M269+M271+M273+M275+M277</f>
        <v>0</v>
      </c>
      <c r="N279" s="297">
        <f t="shared" si="127"/>
        <v>0</v>
      </c>
      <c r="O279" s="297">
        <f t="shared" si="123"/>
        <v>0</v>
      </c>
    </row>
    <row r="280" ht="12.75" customHeight="1">
      <c r="A280" s="152"/>
      <c r="B280" s="153"/>
      <c r="C280" s="288"/>
      <c r="D280" s="345"/>
      <c r="E280" s="290" t="s">
        <v>437</v>
      </c>
      <c r="F280" s="291">
        <f t="shared" ref="F280:G280" si="128">F278+F279</f>
        <v>0</v>
      </c>
      <c r="G280" s="291">
        <f t="shared" si="128"/>
        <v>0</v>
      </c>
      <c r="H280" s="291">
        <f t="shared" si="121"/>
        <v>0</v>
      </c>
      <c r="I280" s="290"/>
      <c r="J280" s="292"/>
      <c r="K280" s="292"/>
      <c r="L280" s="292"/>
      <c r="M280" s="291">
        <f t="shared" ref="M280:N280" si="129">M278+M279</f>
        <v>0</v>
      </c>
      <c r="N280" s="291">
        <f t="shared" si="129"/>
        <v>0</v>
      </c>
      <c r="O280" s="291">
        <f t="shared" si="123"/>
        <v>0</v>
      </c>
    </row>
    <row r="281" ht="12.75" customHeight="1">
      <c r="A281" s="446" t="s">
        <v>618</v>
      </c>
      <c r="B281" s="147"/>
      <c r="C281" s="447"/>
      <c r="D281" s="447"/>
      <c r="E281" s="448" t="s">
        <v>372</v>
      </c>
      <c r="F281" s="449">
        <f t="shared" ref="F281:G281" si="130">F65+F97+F208+F228+F250+F264+F278</f>
        <v>0</v>
      </c>
      <c r="G281" s="449">
        <f t="shared" si="130"/>
        <v>0</v>
      </c>
      <c r="H281" s="449">
        <f t="shared" si="121"/>
        <v>0</v>
      </c>
      <c r="I281" s="448" t="s">
        <v>434</v>
      </c>
      <c r="J281" s="450" t="s">
        <v>434</v>
      </c>
      <c r="K281" s="450" t="s">
        <v>434</v>
      </c>
      <c r="L281" s="450" t="s">
        <v>434</v>
      </c>
      <c r="M281" s="449">
        <f t="shared" ref="M281:N281" si="131">M65+M97+M208+M228+M250+M264+M278</f>
        <v>0</v>
      </c>
      <c r="N281" s="449">
        <f t="shared" si="131"/>
        <v>0</v>
      </c>
      <c r="O281" s="449">
        <f t="shared" si="123"/>
        <v>0</v>
      </c>
    </row>
    <row r="282" ht="12.75" customHeight="1">
      <c r="A282" s="293"/>
      <c r="B282" s="294"/>
      <c r="C282" s="447"/>
      <c r="D282" s="447"/>
      <c r="E282" s="448" t="s">
        <v>373</v>
      </c>
      <c r="F282" s="449">
        <f t="shared" ref="F282:G282" si="132">F66+F98+F209+F229+F251+F265+F279</f>
        <v>0</v>
      </c>
      <c r="G282" s="449">
        <f t="shared" si="132"/>
        <v>0</v>
      </c>
      <c r="H282" s="449">
        <f t="shared" si="121"/>
        <v>0</v>
      </c>
      <c r="I282" s="448" t="s">
        <v>434</v>
      </c>
      <c r="J282" s="450" t="s">
        <v>434</v>
      </c>
      <c r="K282" s="450" t="s">
        <v>434</v>
      </c>
      <c r="L282" s="450" t="s">
        <v>434</v>
      </c>
      <c r="M282" s="449">
        <f t="shared" ref="M282:N282" si="133">M66+M98+M209+M229+M251+M265+M279</f>
        <v>0</v>
      </c>
      <c r="N282" s="449">
        <f t="shared" si="133"/>
        <v>0</v>
      </c>
      <c r="O282" s="449">
        <f t="shared" si="123"/>
        <v>0</v>
      </c>
    </row>
    <row r="283" ht="11.25" customHeight="1">
      <c r="A283" s="152"/>
      <c r="B283" s="153"/>
      <c r="C283" s="447"/>
      <c r="D283" s="451"/>
      <c r="E283" s="448" t="s">
        <v>437</v>
      </c>
      <c r="F283" s="449">
        <f t="shared" ref="F283:G283" si="134">F281+F282</f>
        <v>0</v>
      </c>
      <c r="G283" s="449">
        <f t="shared" si="134"/>
        <v>0</v>
      </c>
      <c r="H283" s="449">
        <f t="shared" si="121"/>
        <v>0</v>
      </c>
      <c r="I283" s="448"/>
      <c r="J283" s="450"/>
      <c r="K283" s="450"/>
      <c r="L283" s="450"/>
      <c r="M283" s="449">
        <f t="shared" ref="M283:N283" si="135">M281+M282</f>
        <v>0</v>
      </c>
      <c r="N283" s="449">
        <f t="shared" si="135"/>
        <v>0</v>
      </c>
      <c r="O283" s="449">
        <f t="shared" si="123"/>
        <v>0</v>
      </c>
    </row>
    <row r="284" ht="12.75" customHeight="1">
      <c r="A284" s="452"/>
      <c r="B284" s="453"/>
      <c r="C284" s="136"/>
      <c r="D284" s="136"/>
      <c r="E284" s="137"/>
      <c r="F284" s="454"/>
      <c r="G284" s="454"/>
      <c r="H284" s="455"/>
      <c r="I284" s="454"/>
      <c r="J284" s="454"/>
      <c r="K284" s="454"/>
      <c r="L284" s="454"/>
      <c r="M284" s="455"/>
      <c r="N284" s="455"/>
      <c r="O284" s="455"/>
    </row>
    <row r="285" ht="28.5" customHeight="1">
      <c r="A285" s="456" t="s">
        <v>628</v>
      </c>
      <c r="B285" s="13"/>
      <c r="C285" s="13"/>
      <c r="D285" s="13"/>
      <c r="E285" s="8"/>
      <c r="F285" s="457">
        <f>F283+'Отчет № 2 за 2023 год'!F285</f>
        <v>0</v>
      </c>
      <c r="G285" s="457">
        <f>G283+'Отчет № 2 за 2023 год'!G285</f>
        <v>0</v>
      </c>
      <c r="H285" s="457">
        <f>G285-F285</f>
        <v>0</v>
      </c>
      <c r="I285" s="458"/>
      <c r="J285" s="458"/>
      <c r="K285" s="458"/>
      <c r="L285" s="458"/>
      <c r="M285" s="457">
        <f>M283+'Отчет № 2 за 2023 год'!M285</f>
        <v>0</v>
      </c>
      <c r="N285" s="457">
        <f>N283+'Отчет № 2 за 2023 год'!N285</f>
        <v>0</v>
      </c>
      <c r="O285" s="457">
        <f>N285-M285</f>
        <v>0</v>
      </c>
      <c r="P285" s="438"/>
      <c r="Q285" s="438"/>
      <c r="R285" s="438"/>
      <c r="S285" s="438"/>
      <c r="T285" s="438"/>
      <c r="U285" s="438"/>
      <c r="V285" s="438"/>
      <c r="W285" s="438"/>
      <c r="X285" s="438"/>
      <c r="Y285" s="438"/>
      <c r="Z285" s="438"/>
    </row>
    <row r="286" ht="12.75" customHeight="1">
      <c r="A286" s="452"/>
      <c r="B286" s="453"/>
      <c r="C286" s="136"/>
      <c r="D286" s="136"/>
      <c r="E286" s="137"/>
      <c r="F286" s="137"/>
      <c r="G286" s="137"/>
      <c r="H286" s="138"/>
      <c r="I286" s="137"/>
      <c r="J286" s="137"/>
      <c r="K286" s="137"/>
      <c r="L286" s="137"/>
      <c r="M286" s="138"/>
      <c r="N286" s="138"/>
      <c r="O286" s="138"/>
    </row>
    <row r="287" ht="12.75" customHeight="1">
      <c r="A287" s="136"/>
      <c r="B287" s="137"/>
      <c r="C287" s="136"/>
      <c r="D287" s="136"/>
      <c r="E287" s="137"/>
      <c r="F287" s="137"/>
      <c r="G287" s="137"/>
      <c r="H287" s="138"/>
      <c r="I287" s="137"/>
      <c r="J287" s="137"/>
      <c r="K287" s="137"/>
      <c r="L287" s="137"/>
      <c r="M287" s="138"/>
      <c r="N287" s="138"/>
      <c r="O287" s="138"/>
    </row>
    <row r="288" ht="12.75" customHeight="1">
      <c r="A288" s="459" t="s">
        <v>294</v>
      </c>
    </row>
    <row r="289" ht="12.75" customHeight="1">
      <c r="A289" s="197" t="s">
        <v>620</v>
      </c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</row>
    <row r="290" ht="12.75" customHeight="1">
      <c r="A290" s="69" t="s">
        <v>297</v>
      </c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ht="12.75" customHeight="1">
      <c r="A291" s="2"/>
      <c r="B291" s="45" t="s">
        <v>298</v>
      </c>
    </row>
    <row r="292" ht="12.75" customHeight="1">
      <c r="A292" s="2"/>
    </row>
    <row r="293" ht="12.75" customHeight="1">
      <c r="A293" s="459" t="s">
        <v>299</v>
      </c>
    </row>
    <row r="294" ht="12.75" customHeight="1">
      <c r="A294" s="197" t="s">
        <v>621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</row>
    <row r="295" ht="12.75" customHeight="1">
      <c r="A295" s="69" t="s">
        <v>297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ht="12.75" customHeight="1">
      <c r="A296" s="2"/>
    </row>
    <row r="297" ht="12.75" customHeight="1">
      <c r="A297" s="2"/>
    </row>
    <row r="298" ht="12.75" customHeight="1">
      <c r="A298" s="197" t="s">
        <v>304</v>
      </c>
      <c r="B298" s="197"/>
    </row>
    <row r="299" ht="12.75" customHeight="1">
      <c r="A299" s="197" t="s">
        <v>622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</row>
    <row r="300" ht="12.75" customHeight="1">
      <c r="A300" s="69" t="s">
        <v>297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ht="12.75" customHeight="1">
      <c r="A301" s="2"/>
    </row>
    <row r="302" ht="12.75" customHeight="1">
      <c r="A302" s="2"/>
    </row>
    <row r="303" ht="12.75" customHeight="1">
      <c r="A303" s="459" t="s">
        <v>629</v>
      </c>
    </row>
    <row r="304" ht="12.75" customHeight="1">
      <c r="A304" s="136"/>
      <c r="B304" s="137"/>
      <c r="C304" s="136"/>
      <c r="D304" s="136"/>
      <c r="E304" s="137"/>
      <c r="F304" s="137"/>
      <c r="G304" s="137"/>
      <c r="H304" s="138"/>
      <c r="I304" s="137"/>
      <c r="J304" s="137"/>
      <c r="K304" s="137"/>
      <c r="L304" s="137"/>
      <c r="M304" s="138"/>
      <c r="N304" s="138"/>
      <c r="O304" s="138"/>
    </row>
    <row r="305" ht="12.75" customHeight="1">
      <c r="A305" s="136"/>
      <c r="B305" s="137"/>
      <c r="C305" s="136"/>
      <c r="D305" s="136"/>
      <c r="E305" s="137"/>
      <c r="F305" s="137"/>
      <c r="G305" s="137"/>
      <c r="H305" s="138"/>
      <c r="I305" s="137"/>
      <c r="J305" s="137"/>
      <c r="K305" s="137"/>
      <c r="L305" s="137"/>
      <c r="M305" s="138"/>
      <c r="N305" s="138"/>
      <c r="O305" s="138"/>
    </row>
    <row r="306" ht="12.75" customHeight="1">
      <c r="A306" s="136"/>
      <c r="B306" s="137"/>
      <c r="C306" s="136"/>
      <c r="D306" s="136"/>
      <c r="E306" s="137"/>
      <c r="F306" s="137"/>
      <c r="G306" s="137"/>
      <c r="H306" s="138"/>
      <c r="I306" s="137"/>
      <c r="J306" s="137"/>
      <c r="K306" s="137"/>
      <c r="L306" s="137"/>
      <c r="M306" s="138"/>
      <c r="N306" s="138"/>
      <c r="O306" s="138"/>
    </row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58">
    <mergeCell ref="A1:O1"/>
    <mergeCell ref="A2:O2"/>
    <mergeCell ref="A3:O3"/>
    <mergeCell ref="M6:N6"/>
    <mergeCell ref="A7:I7"/>
    <mergeCell ref="M7:N7"/>
    <mergeCell ref="M8:N8"/>
    <mergeCell ref="I13:O13"/>
    <mergeCell ref="I14:L14"/>
    <mergeCell ref="I15:I16"/>
    <mergeCell ref="J15:L15"/>
    <mergeCell ref="A9:I9"/>
    <mergeCell ref="A12:A15"/>
    <mergeCell ref="B12:B15"/>
    <mergeCell ref="C12:O12"/>
    <mergeCell ref="C13:C15"/>
    <mergeCell ref="E13:H14"/>
    <mergeCell ref="M14:O15"/>
    <mergeCell ref="F15:H15"/>
    <mergeCell ref="D13:D15"/>
    <mergeCell ref="E15:E16"/>
    <mergeCell ref="A19:A20"/>
    <mergeCell ref="B19:B20"/>
    <mergeCell ref="A21:A22"/>
    <mergeCell ref="B21:B22"/>
    <mergeCell ref="B23:B24"/>
    <mergeCell ref="A23:A24"/>
    <mergeCell ref="A25:A26"/>
    <mergeCell ref="B25:B26"/>
    <mergeCell ref="A27:A28"/>
    <mergeCell ref="B27:B28"/>
    <mergeCell ref="A29:A30"/>
    <mergeCell ref="B29:B30"/>
    <mergeCell ref="B39:B40"/>
    <mergeCell ref="B41:B42"/>
    <mergeCell ref="B43:B44"/>
    <mergeCell ref="B45:B46"/>
    <mergeCell ref="B47:B48"/>
    <mergeCell ref="B49:B50"/>
    <mergeCell ref="B51:B52"/>
    <mergeCell ref="A31:A32"/>
    <mergeCell ref="B31:B32"/>
    <mergeCell ref="A33:A34"/>
    <mergeCell ref="B33:B34"/>
    <mergeCell ref="A35:A36"/>
    <mergeCell ref="B35:B36"/>
    <mergeCell ref="B37:B38"/>
    <mergeCell ref="A89:A90"/>
    <mergeCell ref="A91:A92"/>
    <mergeCell ref="A93:A94"/>
    <mergeCell ref="A95:A96"/>
    <mergeCell ref="B91:B92"/>
    <mergeCell ref="B93:B94"/>
    <mergeCell ref="B95:B96"/>
    <mergeCell ref="A97:B99"/>
    <mergeCell ref="A101:A102"/>
    <mergeCell ref="B101:B102"/>
    <mergeCell ref="B103:B10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53:B5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65:B67"/>
    <mergeCell ref="A69:A70"/>
    <mergeCell ref="B69:B70"/>
    <mergeCell ref="A71:A72"/>
    <mergeCell ref="B71:B72"/>
    <mergeCell ref="A73:A74"/>
    <mergeCell ref="B73:B74"/>
    <mergeCell ref="B75:B76"/>
    <mergeCell ref="A75:A76"/>
    <mergeCell ref="A77:A78"/>
    <mergeCell ref="A79:A80"/>
    <mergeCell ref="A81:A82"/>
    <mergeCell ref="A83:A84"/>
    <mergeCell ref="A85:A86"/>
    <mergeCell ref="A87:A88"/>
    <mergeCell ref="B77:B78"/>
    <mergeCell ref="B79:B80"/>
    <mergeCell ref="B81:B82"/>
    <mergeCell ref="B83:B84"/>
    <mergeCell ref="B85:B86"/>
    <mergeCell ref="B87:B88"/>
    <mergeCell ref="B89:B90"/>
    <mergeCell ref="A103:A104"/>
    <mergeCell ref="A105:A106"/>
    <mergeCell ref="B105:B106"/>
    <mergeCell ref="A107:A108"/>
    <mergeCell ref="B107:B108"/>
    <mergeCell ref="A109:A110"/>
    <mergeCell ref="B109:B110"/>
    <mergeCell ref="A153:A154"/>
    <mergeCell ref="A155:A156"/>
    <mergeCell ref="A157:A158"/>
    <mergeCell ref="A159:A160"/>
    <mergeCell ref="B155:B156"/>
    <mergeCell ref="B157:B158"/>
    <mergeCell ref="B159:B160"/>
    <mergeCell ref="A161:B163"/>
    <mergeCell ref="A164:A165"/>
    <mergeCell ref="B164:B165"/>
    <mergeCell ref="B166:B167"/>
    <mergeCell ref="A111:A112"/>
    <mergeCell ref="B111:B112"/>
    <mergeCell ref="A113:A114"/>
    <mergeCell ref="B113:B114"/>
    <mergeCell ref="A115:A116"/>
    <mergeCell ref="B115:B116"/>
    <mergeCell ref="A117:B119"/>
    <mergeCell ref="A126:A127"/>
    <mergeCell ref="A128:A129"/>
    <mergeCell ref="A130:A131"/>
    <mergeCell ref="A132:A133"/>
    <mergeCell ref="A120:A121"/>
    <mergeCell ref="B120:B121"/>
    <mergeCell ref="A122:A123"/>
    <mergeCell ref="B122:B123"/>
    <mergeCell ref="A124:A125"/>
    <mergeCell ref="B124:B125"/>
    <mergeCell ref="B126:B127"/>
    <mergeCell ref="B128:B129"/>
    <mergeCell ref="B130:B131"/>
    <mergeCell ref="B132:B133"/>
    <mergeCell ref="A134:B136"/>
    <mergeCell ref="A137:A138"/>
    <mergeCell ref="B137:B138"/>
    <mergeCell ref="B139:B140"/>
    <mergeCell ref="A139:A140"/>
    <mergeCell ref="A141:A142"/>
    <mergeCell ref="A143:A144"/>
    <mergeCell ref="A145:A146"/>
    <mergeCell ref="A147:A148"/>
    <mergeCell ref="A149:A150"/>
    <mergeCell ref="A151:A152"/>
    <mergeCell ref="B141:B142"/>
    <mergeCell ref="B143:B144"/>
    <mergeCell ref="B145:B146"/>
    <mergeCell ref="B147:B148"/>
    <mergeCell ref="B149:B150"/>
    <mergeCell ref="B151:B152"/>
    <mergeCell ref="B153:B154"/>
    <mergeCell ref="A166:A167"/>
    <mergeCell ref="A168:A169"/>
    <mergeCell ref="B168:B169"/>
    <mergeCell ref="A170:A171"/>
    <mergeCell ref="B170:B171"/>
    <mergeCell ref="A172:A173"/>
    <mergeCell ref="B172:B173"/>
    <mergeCell ref="A216:A217"/>
    <mergeCell ref="A218:A219"/>
    <mergeCell ref="A220:A221"/>
    <mergeCell ref="A222:A223"/>
    <mergeCell ref="A224:A225"/>
    <mergeCell ref="A226:A227"/>
    <mergeCell ref="B218:B219"/>
    <mergeCell ref="B220:B221"/>
    <mergeCell ref="B222:B223"/>
    <mergeCell ref="B224:B225"/>
    <mergeCell ref="B226:B227"/>
    <mergeCell ref="A228:B230"/>
    <mergeCell ref="B232:B233"/>
    <mergeCell ref="A246:A247"/>
    <mergeCell ref="A248:A249"/>
    <mergeCell ref="A250:B252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2:A263"/>
    <mergeCell ref="B262:B263"/>
    <mergeCell ref="A264:B266"/>
    <mergeCell ref="A274:A275"/>
    <mergeCell ref="A276:A277"/>
    <mergeCell ref="B276:B277"/>
    <mergeCell ref="A278:B280"/>
    <mergeCell ref="A281:B283"/>
    <mergeCell ref="A285:E285"/>
    <mergeCell ref="A288:B288"/>
    <mergeCell ref="A293:B293"/>
    <mergeCell ref="A303:B303"/>
    <mergeCell ref="A268:A269"/>
    <mergeCell ref="B268:B269"/>
    <mergeCell ref="A270:A271"/>
    <mergeCell ref="B270:B271"/>
    <mergeCell ref="A272:A273"/>
    <mergeCell ref="B272:B273"/>
    <mergeCell ref="B274:B275"/>
    <mergeCell ref="A174:A175"/>
    <mergeCell ref="B174:B175"/>
    <mergeCell ref="A176:A177"/>
    <mergeCell ref="B176:B177"/>
    <mergeCell ref="A178:B180"/>
    <mergeCell ref="A181:A182"/>
    <mergeCell ref="B181:B182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183:A184"/>
    <mergeCell ref="B183:B184"/>
    <mergeCell ref="A185:A186"/>
    <mergeCell ref="B185:B186"/>
    <mergeCell ref="A187:A188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A205:B207"/>
    <mergeCell ref="A208:B210"/>
    <mergeCell ref="A212:A213"/>
    <mergeCell ref="B212:B213"/>
    <mergeCell ref="A214:A215"/>
    <mergeCell ref="B214:B215"/>
    <mergeCell ref="B216:B217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A232:A233"/>
    <mergeCell ref="A234:A235"/>
    <mergeCell ref="A236:A237"/>
    <mergeCell ref="A238:A239"/>
    <mergeCell ref="A240:A241"/>
    <mergeCell ref="A242:A243"/>
    <mergeCell ref="A244:A24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35.13"/>
    <col customWidth="1" min="2" max="2" width="58.13"/>
    <col customWidth="1" min="3" max="3" width="41.13"/>
    <col customWidth="1" min="4" max="26" width="8.0"/>
  </cols>
  <sheetData>
    <row r="1" ht="12.75" customHeight="1">
      <c r="A1" s="2" t="s">
        <v>0</v>
      </c>
    </row>
    <row r="2" ht="12.75" customHeight="1">
      <c r="A2" s="2" t="s">
        <v>4</v>
      </c>
    </row>
    <row r="3" ht="6.0" customHeight="1">
      <c r="A3" s="2"/>
    </row>
    <row r="4" ht="31.5" customHeight="1">
      <c r="A4" s="3" t="s">
        <v>7</v>
      </c>
    </row>
    <row r="5" ht="12.75" customHeight="1"/>
    <row r="6" ht="29.25" customHeight="1">
      <c r="A6" s="6" t="s">
        <v>8</v>
      </c>
      <c r="B6" s="7" t="s">
        <v>10</v>
      </c>
      <c r="C6" s="8"/>
    </row>
    <row r="7" ht="28.5" customHeight="1">
      <c r="A7" s="9" t="s">
        <v>14</v>
      </c>
      <c r="B7" s="7" t="s">
        <v>17</v>
      </c>
      <c r="C7" s="8"/>
    </row>
    <row r="8" ht="25.5" customHeight="1">
      <c r="A8" s="10"/>
      <c r="B8" s="7" t="s">
        <v>19</v>
      </c>
      <c r="C8" s="8"/>
    </row>
    <row r="9" ht="25.5" customHeight="1">
      <c r="A9" s="10"/>
      <c r="B9" s="7" t="s">
        <v>22</v>
      </c>
      <c r="C9" s="8"/>
    </row>
    <row r="10" ht="39.75" customHeight="1">
      <c r="A10" s="10"/>
      <c r="B10" s="7" t="s">
        <v>25</v>
      </c>
      <c r="C10" s="8"/>
    </row>
    <row r="11" ht="39.0" customHeight="1">
      <c r="A11" s="10"/>
      <c r="B11" s="7" t="s">
        <v>27</v>
      </c>
      <c r="C11" s="8"/>
    </row>
    <row r="12" ht="39.0" customHeight="1">
      <c r="A12" s="10"/>
      <c r="B12" s="7" t="s">
        <v>31</v>
      </c>
      <c r="C12" s="8"/>
    </row>
    <row r="13" ht="27.0" customHeight="1">
      <c r="A13" s="6" t="s">
        <v>35</v>
      </c>
      <c r="B13" s="7" t="s">
        <v>38</v>
      </c>
      <c r="C13" s="8"/>
    </row>
    <row r="14" ht="65.25" customHeight="1">
      <c r="A14" s="6" t="s">
        <v>41</v>
      </c>
      <c r="B14" s="7" t="s">
        <v>42</v>
      </c>
      <c r="C14" s="8"/>
    </row>
    <row r="15" ht="27.75" customHeight="1">
      <c r="A15" s="9" t="s">
        <v>44</v>
      </c>
      <c r="B15" s="7" t="s">
        <v>45</v>
      </c>
      <c r="C15" s="8"/>
    </row>
    <row r="16" ht="18.0" customHeight="1">
      <c r="A16" s="15"/>
      <c r="B16" s="7" t="s">
        <v>48</v>
      </c>
      <c r="C16" s="8"/>
    </row>
    <row r="17" ht="30.75" customHeight="1">
      <c r="A17" s="9" t="s">
        <v>50</v>
      </c>
      <c r="B17" s="7" t="s">
        <v>51</v>
      </c>
      <c r="C17" s="8"/>
    </row>
    <row r="18" ht="18.75" customHeight="1">
      <c r="A18" s="15"/>
      <c r="B18" s="7" t="s">
        <v>52</v>
      </c>
      <c r="C18" s="8"/>
    </row>
    <row r="19" ht="42.0" customHeight="1">
      <c r="A19" s="9" t="s">
        <v>53</v>
      </c>
      <c r="B19" s="7" t="s">
        <v>46</v>
      </c>
      <c r="C19" s="8"/>
    </row>
    <row r="20" ht="42.0" customHeight="1">
      <c r="A20" s="10"/>
      <c r="B20" s="22" t="s">
        <v>54</v>
      </c>
      <c r="C20" s="8"/>
    </row>
    <row r="21" ht="44.25" customHeight="1">
      <c r="A21" s="10"/>
      <c r="B21" s="22" t="s">
        <v>55</v>
      </c>
      <c r="C21" s="8"/>
    </row>
    <row r="22" ht="39.0" customHeight="1">
      <c r="A22" s="10"/>
      <c r="B22" s="22" t="s">
        <v>56</v>
      </c>
      <c r="C22" s="8"/>
    </row>
    <row r="23" ht="27.0" customHeight="1">
      <c r="A23" s="10"/>
      <c r="B23" s="22" t="s">
        <v>57</v>
      </c>
      <c r="C23" s="8"/>
    </row>
    <row r="24" ht="27.0" customHeight="1">
      <c r="A24" s="10"/>
      <c r="B24" s="7" t="s">
        <v>58</v>
      </c>
      <c r="C24" s="8"/>
    </row>
    <row r="25" ht="25.5" customHeight="1">
      <c r="A25" s="10"/>
      <c r="B25" s="7" t="s">
        <v>59</v>
      </c>
      <c r="C25" s="8"/>
    </row>
    <row r="26" ht="30.75" customHeight="1">
      <c r="A26" s="10"/>
      <c r="B26" s="7" t="s">
        <v>60</v>
      </c>
      <c r="C26" s="8"/>
    </row>
    <row r="27" ht="31.5" customHeight="1">
      <c r="A27" s="10"/>
      <c r="B27" s="7" t="s">
        <v>61</v>
      </c>
      <c r="C27" s="8"/>
    </row>
    <row r="28" ht="30.75" customHeight="1">
      <c r="A28" s="10"/>
      <c r="B28" s="7" t="s">
        <v>62</v>
      </c>
      <c r="C28" s="8"/>
    </row>
    <row r="29" ht="30.75" customHeight="1">
      <c r="A29" s="10"/>
      <c r="B29" s="7" t="s">
        <v>63</v>
      </c>
      <c r="C29" s="8"/>
    </row>
    <row r="30" ht="30.75" customHeight="1">
      <c r="A30" s="10"/>
      <c r="B30" s="7" t="s">
        <v>64</v>
      </c>
      <c r="C30" s="8"/>
    </row>
    <row r="31" ht="39.0" customHeight="1">
      <c r="A31" s="10"/>
      <c r="B31" s="7" t="s">
        <v>65</v>
      </c>
      <c r="C31" s="8"/>
    </row>
    <row r="32" ht="25.5" customHeight="1">
      <c r="A32" s="10"/>
      <c r="B32" s="7" t="s">
        <v>66</v>
      </c>
      <c r="C32" s="8"/>
    </row>
    <row r="33" ht="65.25" customHeight="1">
      <c r="A33" s="10"/>
      <c r="B33" s="7" t="s">
        <v>67</v>
      </c>
      <c r="C33" s="8"/>
    </row>
    <row r="34" ht="39.0" customHeight="1">
      <c r="A34" s="15"/>
      <c r="B34" s="7" t="s">
        <v>68</v>
      </c>
      <c r="C34" s="8"/>
    </row>
    <row r="35" ht="12.75" customHeight="1">
      <c r="A35" s="6" t="s">
        <v>69</v>
      </c>
      <c r="B35" s="7" t="s">
        <v>70</v>
      </c>
      <c r="C35" s="8"/>
    </row>
    <row r="36" ht="55.5" customHeight="1">
      <c r="A36" s="6" t="s">
        <v>71</v>
      </c>
      <c r="B36" s="7" t="s">
        <v>72</v>
      </c>
      <c r="C36" s="8"/>
    </row>
    <row r="37" ht="65.25" customHeight="1">
      <c r="A37" s="6" t="s">
        <v>73</v>
      </c>
      <c r="B37" s="7" t="s">
        <v>74</v>
      </c>
      <c r="C37" s="8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6">
    <mergeCell ref="A1:C1"/>
    <mergeCell ref="A2:C2"/>
    <mergeCell ref="A3:C3"/>
    <mergeCell ref="A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0:C30"/>
    <mergeCell ref="B31:C31"/>
    <mergeCell ref="B32:C32"/>
    <mergeCell ref="B33:C33"/>
    <mergeCell ref="B34:C34"/>
    <mergeCell ref="B35:C35"/>
    <mergeCell ref="B36:C36"/>
    <mergeCell ref="B37:C37"/>
    <mergeCell ref="B23:C23"/>
    <mergeCell ref="B24:C24"/>
    <mergeCell ref="B25:C25"/>
    <mergeCell ref="B26:C26"/>
    <mergeCell ref="B27:C27"/>
    <mergeCell ref="B28:C28"/>
    <mergeCell ref="B29:C2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2.63" defaultRowHeight="15.0"/>
  <cols>
    <col customWidth="1" min="1" max="1" width="4.88"/>
    <col customWidth="1" min="2" max="2" width="6.0"/>
    <col customWidth="1" min="3" max="3" width="10.38"/>
    <col customWidth="1" min="4" max="4" width="11.75"/>
    <col customWidth="1" min="5" max="5" width="11.0"/>
    <col customWidth="1" min="6" max="6" width="14.38"/>
    <col customWidth="1" min="7" max="7" width="44.38"/>
    <col customWidth="1" min="8" max="8" width="10.38"/>
    <col customWidth="1" min="9" max="9" width="8.0"/>
    <col customWidth="1" min="10" max="10" width="10.0"/>
    <col customWidth="1" min="11" max="11" width="10.63"/>
    <col customWidth="1" min="12" max="12" width="5.75"/>
    <col customWidth="1" min="13" max="13" width="10.88"/>
    <col customWidth="1" min="14" max="14" width="11.63"/>
    <col customWidth="1" min="15" max="15" width="11.38"/>
    <col customWidth="1" min="16" max="16" width="14.88"/>
    <col customWidth="1" min="17" max="17" width="7.63"/>
    <col customWidth="1" min="18" max="18" width="10.38"/>
    <col customWidth="1" min="19" max="19" width="14.63"/>
    <col customWidth="1" min="20" max="20" width="15.25"/>
    <col customWidth="1" min="21" max="21" width="19.88"/>
    <col customWidth="1" min="22" max="22" width="11.63"/>
    <col customWidth="1" min="23" max="23" width="14.38"/>
    <col customWidth="1" min="24" max="24" width="13.25"/>
    <col customWidth="1" min="25" max="25" width="14.0"/>
    <col customWidth="1" min="26" max="26" width="16.13"/>
    <col customWidth="1" min="27" max="28" width="11.75"/>
    <col customWidth="1" min="29" max="29" width="12.0"/>
    <col customWidth="1" min="30" max="30" width="12.63"/>
    <col customWidth="1" min="31" max="31" width="11.13"/>
    <col customWidth="1" min="32" max="32" width="12.0"/>
    <col customWidth="1" min="33" max="33" width="13.25"/>
    <col customWidth="1" min="34" max="34" width="10.88"/>
    <col customWidth="1" min="35" max="35" width="12.75"/>
    <col customWidth="1" min="36" max="36" width="14.75"/>
    <col customWidth="1" min="37" max="37" width="11.63"/>
    <col customWidth="1" min="38" max="38" width="12.13"/>
    <col customWidth="1" min="39" max="40" width="13.75"/>
    <col customWidth="1" min="41" max="41" width="12.63"/>
    <col customWidth="1" min="42" max="42" width="12.38"/>
    <col customWidth="1" min="43" max="44" width="13.88"/>
    <col customWidth="1" min="45" max="45" width="14.0"/>
    <col customWidth="1" min="46" max="46" width="12.13"/>
    <col customWidth="1" min="47" max="47" width="16.63"/>
    <col customWidth="1" min="48" max="48" width="6.75"/>
    <col customWidth="1" min="49" max="49" width="16.0"/>
    <col customWidth="1" min="50" max="50" width="7.0"/>
    <col customWidth="1" min="51" max="51" width="18.88"/>
    <col customWidth="1" min="52" max="52" width="10.25"/>
    <col customWidth="1" min="53" max="53" width="12.25"/>
    <col customWidth="1" min="54" max="54" width="10.88"/>
    <col customWidth="1" min="55" max="55" width="14.38"/>
    <col customWidth="1" min="56" max="56" width="11.63"/>
    <col customWidth="1" min="57" max="57" width="9.88"/>
    <col customWidth="1" min="58" max="58" width="12.13"/>
    <col customWidth="1" min="59" max="59" width="10.88"/>
    <col customWidth="1" min="60" max="60" width="13.88"/>
    <col customWidth="1" min="61" max="61" width="16.0"/>
    <col customWidth="1" min="62" max="62" width="11.75"/>
    <col customWidth="1" min="63" max="63" width="11.0"/>
    <col customWidth="1" min="64" max="64" width="12.13"/>
    <col customWidth="1" min="65" max="65" width="15.38"/>
    <col customWidth="1" min="66" max="66" width="11.75"/>
    <col customWidth="1" min="67" max="67" width="11.13"/>
    <col customWidth="1" min="68" max="68" width="12.88"/>
    <col customWidth="1" min="69" max="69" width="15.38"/>
    <col customWidth="1" min="70" max="70" width="12.25"/>
    <col customWidth="1" min="71" max="71" width="10.88"/>
    <col customWidth="1" min="72" max="72" width="13.63"/>
    <col customWidth="1" min="73" max="73" width="13.75"/>
    <col customWidth="1" min="74" max="74" width="14.88"/>
    <col customWidth="1" min="75" max="75" width="9.13"/>
    <col customWidth="1" min="76" max="76" width="13.13"/>
    <col customWidth="1" min="77" max="77" width="7.63"/>
    <col customWidth="1" min="78" max="78" width="6.88"/>
    <col customWidth="1" min="79" max="79" width="8.63"/>
    <col customWidth="1" min="80" max="80" width="13.75"/>
    <col customWidth="1" min="81" max="81" width="8.38"/>
    <col customWidth="1" min="82" max="82" width="14.13"/>
    <col customWidth="1" min="83" max="83" width="19.38"/>
    <col customWidth="1" min="84" max="84" width="12.25"/>
    <col customWidth="1" min="85" max="85" width="12.0"/>
    <col customWidth="1" min="86" max="86" width="12.75"/>
    <col customWidth="1" min="87" max="87" width="12.25"/>
    <col customWidth="1" min="88" max="88" width="15.13"/>
    <col customWidth="1" min="89" max="89" width="13.63"/>
    <col customWidth="1" min="90" max="90" width="13.0"/>
    <col customWidth="1" min="91" max="91" width="13.88"/>
    <col customWidth="1" min="92" max="93" width="12.75"/>
    <col customWidth="1" min="94" max="94" width="14.25"/>
    <col customWidth="1" min="95" max="95" width="13.0"/>
    <col customWidth="1" min="96" max="96" width="12.63"/>
    <col customWidth="1" min="97" max="97" width="14.25"/>
    <col customWidth="1" min="98" max="98" width="12.88"/>
    <col customWidth="1" min="99" max="99" width="13.0"/>
    <col customWidth="1" min="100" max="100" width="13.88"/>
    <col customWidth="1" min="101" max="101" width="12.75"/>
    <col customWidth="1" min="102" max="102" width="13.63"/>
    <col customWidth="1" min="103" max="103" width="6.75"/>
    <col customWidth="1" min="104" max="104" width="8.38"/>
    <col customWidth="1" min="105" max="106" width="13.13"/>
    <col customWidth="1" min="107" max="108" width="12.25"/>
    <col customWidth="1" min="109" max="109" width="10.63"/>
    <col customWidth="1" min="110" max="110" width="12.25"/>
    <col customWidth="1" min="111" max="111" width="10.25"/>
    <col customWidth="1" min="112" max="112" width="9.88"/>
    <col customWidth="1" min="113" max="113" width="9.38"/>
    <col customWidth="1" min="114" max="114" width="10.0"/>
    <col customWidth="1" min="115" max="115" width="9.88"/>
    <col customWidth="1" min="116" max="116" width="9.75"/>
    <col customWidth="1" min="117" max="117" width="10.13"/>
    <col customWidth="1" min="118" max="118" width="9.38"/>
    <col customWidth="1" min="119" max="119" width="8.88"/>
    <col customWidth="1" min="120" max="120" width="10.38"/>
    <col customWidth="1" min="121" max="121" width="9.38"/>
    <col customWidth="1" min="122" max="122" width="8.88"/>
    <col customWidth="1" min="123" max="123" width="10.0"/>
    <col customWidth="1" min="124" max="124" width="12.75"/>
    <col customWidth="1" min="125" max="125" width="14.88"/>
    <col customWidth="1" min="126" max="126" width="9.13"/>
    <col customWidth="1" min="127" max="127" width="13.88"/>
    <col customWidth="1" min="128" max="128" width="7.25"/>
    <col customWidth="1" min="129" max="129" width="7.13"/>
    <col customWidth="1" min="130" max="130" width="10.38"/>
    <col customWidth="1" min="131" max="131" width="14.75"/>
    <col customWidth="1" min="132" max="132" width="13.38"/>
    <col customWidth="1" min="133" max="133" width="13.75"/>
    <col customWidth="1" min="134" max="134" width="19.0"/>
    <col customWidth="1" min="135" max="136" width="12.25"/>
    <col customWidth="1" min="137" max="137" width="13.75"/>
    <col customWidth="1" min="138" max="138" width="14.75"/>
    <col customWidth="1" min="139" max="139" width="15.63"/>
    <col customWidth="1" min="140" max="140" width="12.88"/>
    <col customWidth="1" min="141" max="141" width="10.88"/>
    <col customWidth="1" min="142" max="142" width="12.75"/>
    <col customWidth="1" min="143" max="143" width="14.38"/>
    <col customWidth="1" min="144" max="144" width="11.38"/>
    <col customWidth="1" min="145" max="145" width="12.63"/>
    <col customWidth="1" min="146" max="146" width="12.75"/>
    <col customWidth="1" min="147" max="147" width="14.0"/>
    <col customWidth="1" min="148" max="148" width="13.13"/>
    <col customWidth="1" min="149" max="149" width="11.38"/>
    <col customWidth="1" min="150" max="150" width="13.13"/>
    <col customWidth="1" min="151" max="151" width="13.75"/>
    <col customWidth="1" min="152" max="152" width="12.88"/>
    <col customWidth="1" min="153" max="153" width="11.25"/>
    <col customWidth="1" min="154" max="154" width="13.0"/>
    <col customWidth="1" min="155" max="155" width="14.88"/>
    <col customWidth="1" min="156" max="156" width="12.75"/>
    <col customWidth="1" min="157" max="157" width="13.63"/>
    <col customWidth="1" min="158" max="158" width="6.75"/>
    <col customWidth="1" min="159" max="159" width="8.38"/>
    <col customWidth="1" min="160" max="161" width="13.13"/>
    <col customWidth="1" min="162" max="163" width="12.25"/>
    <col customWidth="1" min="164" max="164" width="10.63"/>
    <col customWidth="1" min="165" max="165" width="12.25"/>
    <col customWidth="1" min="166" max="166" width="10.25"/>
    <col customWidth="1" min="167" max="167" width="9.88"/>
    <col customWidth="1" min="168" max="168" width="9.38"/>
    <col customWidth="1" min="169" max="169" width="10.0"/>
    <col customWidth="1" min="170" max="170" width="9.88"/>
    <col customWidth="1" min="171" max="171" width="9.75"/>
    <col customWidth="1" min="172" max="172" width="10.13"/>
    <col customWidth="1" min="173" max="173" width="9.38"/>
    <col customWidth="1" min="174" max="174" width="8.88"/>
    <col customWidth="1" min="175" max="175" width="10.38"/>
    <col customWidth="1" min="176" max="176" width="9.38"/>
    <col customWidth="1" min="177" max="177" width="8.88"/>
    <col customWidth="1" min="178" max="178" width="10.0"/>
    <col customWidth="1" min="179" max="179" width="12.75"/>
    <col customWidth="1" min="180" max="180" width="13.63"/>
    <col customWidth="1" min="181" max="181" width="6.75"/>
    <col customWidth="1" min="182" max="182" width="8.38"/>
    <col customWidth="1" min="183" max="184" width="13.13"/>
    <col customWidth="1" min="185" max="186" width="12.25"/>
    <col customWidth="1" min="187" max="187" width="10.63"/>
    <col customWidth="1" min="188" max="188" width="12.25"/>
    <col customWidth="1" min="189" max="189" width="10.25"/>
    <col customWidth="1" min="190" max="190" width="9.88"/>
    <col customWidth="1" min="191" max="191" width="9.38"/>
    <col customWidth="1" min="192" max="192" width="10.0"/>
    <col customWidth="1" min="193" max="193" width="9.88"/>
    <col customWidth="1" min="194" max="194" width="9.75"/>
    <col customWidth="1" min="195" max="195" width="10.13"/>
    <col customWidth="1" min="196" max="196" width="9.38"/>
    <col customWidth="1" min="197" max="197" width="8.88"/>
    <col customWidth="1" min="198" max="198" width="10.38"/>
    <col customWidth="1" min="199" max="199" width="9.38"/>
    <col customWidth="1" min="200" max="200" width="8.88"/>
    <col customWidth="1" min="201" max="201" width="10.0"/>
    <col customWidth="1" min="202" max="202" width="12.75"/>
    <col customWidth="1" min="203" max="203" width="13.0"/>
    <col customWidth="1" min="204" max="207" width="6.38"/>
  </cols>
  <sheetData>
    <row r="1" ht="12.75" customHeight="1">
      <c r="B1" s="2" t="s">
        <v>2</v>
      </c>
      <c r="GV1" s="2"/>
      <c r="GW1" s="2"/>
      <c r="GX1" s="2"/>
      <c r="GY1" s="2"/>
    </row>
    <row r="2" ht="12.75" customHeight="1">
      <c r="B2" s="2" t="s">
        <v>13</v>
      </c>
      <c r="GV2" s="2"/>
      <c r="GW2" s="2"/>
      <c r="GX2" s="2"/>
      <c r="GY2" s="2"/>
    </row>
    <row r="3" ht="12.75" customHeight="1">
      <c r="B3" s="2"/>
      <c r="GV3" s="2"/>
      <c r="GW3" s="2"/>
      <c r="GX3" s="2"/>
      <c r="GY3" s="2"/>
    </row>
    <row r="4" ht="18.0" customHeight="1">
      <c r="B4" s="2" t="s">
        <v>11</v>
      </c>
      <c r="GV4" s="2"/>
      <c r="GW4" s="2"/>
      <c r="GX4" s="2"/>
      <c r="GY4" s="2"/>
    </row>
    <row r="5" ht="12.75" customHeight="1">
      <c r="B5" s="2"/>
      <c r="GV5" s="2"/>
      <c r="GW5" s="2"/>
      <c r="GX5" s="2"/>
      <c r="GY5" s="2"/>
    </row>
    <row r="6" ht="60.75" customHeight="1">
      <c r="B6" s="16" t="s">
        <v>39</v>
      </c>
      <c r="GV6" s="16"/>
      <c r="GW6" s="16"/>
      <c r="GX6" s="16"/>
      <c r="GY6" s="16"/>
    </row>
    <row r="7" ht="12.75" customHeight="1">
      <c r="B7" s="17"/>
      <c r="C7" s="17"/>
      <c r="P7" s="19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19"/>
      <c r="AD7" s="21"/>
      <c r="AE7" s="21"/>
      <c r="AF7" s="19"/>
      <c r="AG7" s="21"/>
      <c r="AH7" s="21"/>
      <c r="AI7" s="19"/>
      <c r="AJ7" s="21"/>
      <c r="AK7" s="21"/>
      <c r="AL7" s="19"/>
      <c r="AM7" s="21"/>
      <c r="AN7" s="24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4"/>
      <c r="BH7" s="24"/>
      <c r="BI7" s="25"/>
      <c r="BJ7" s="25"/>
      <c r="BK7" s="24"/>
      <c r="BL7" s="24"/>
      <c r="BM7" s="25"/>
      <c r="BN7" s="25"/>
      <c r="BO7" s="24"/>
      <c r="BP7" s="24"/>
      <c r="BQ7" s="25"/>
      <c r="BR7" s="25"/>
      <c r="BS7" s="24"/>
      <c r="BT7" s="24"/>
      <c r="BU7" s="25"/>
      <c r="BV7" s="26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6"/>
      <c r="CN7" s="27"/>
      <c r="CO7" s="27"/>
      <c r="CP7" s="26"/>
      <c r="CQ7" s="27"/>
      <c r="CR7" s="27"/>
      <c r="CS7" s="26"/>
      <c r="CT7" s="27"/>
      <c r="CU7" s="27"/>
      <c r="CV7" s="26"/>
      <c r="CW7" s="27"/>
      <c r="CX7" s="28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8"/>
      <c r="DK7" s="29"/>
      <c r="DL7" s="29"/>
      <c r="DM7" s="28"/>
      <c r="DN7" s="29"/>
      <c r="DO7" s="29"/>
      <c r="DP7" s="28"/>
      <c r="DQ7" s="29"/>
      <c r="DR7" s="29"/>
      <c r="DS7" s="28"/>
      <c r="DT7" s="29"/>
      <c r="DU7" s="30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0"/>
      <c r="EN7" s="32"/>
      <c r="EO7" s="32"/>
      <c r="EP7" s="32"/>
      <c r="EQ7" s="30"/>
      <c r="ER7" s="32"/>
      <c r="ES7" s="32"/>
      <c r="ET7" s="32"/>
      <c r="EU7" s="30"/>
      <c r="EV7" s="32"/>
      <c r="EW7" s="32"/>
      <c r="EX7" s="32"/>
      <c r="EY7" s="30"/>
      <c r="EZ7" s="32"/>
      <c r="FA7" s="33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3"/>
      <c r="FN7" s="34"/>
      <c r="FO7" s="34"/>
      <c r="FP7" s="33"/>
      <c r="FQ7" s="34"/>
      <c r="FR7" s="34"/>
      <c r="FS7" s="33"/>
      <c r="FT7" s="34"/>
      <c r="FU7" s="34"/>
      <c r="FV7" s="33"/>
      <c r="FW7" s="34"/>
      <c r="FX7" s="37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7"/>
      <c r="GK7" s="38"/>
      <c r="GL7" s="38"/>
      <c r="GM7" s="37"/>
      <c r="GN7" s="38"/>
      <c r="GO7" s="38"/>
      <c r="GP7" s="37"/>
      <c r="GQ7" s="38"/>
      <c r="GR7" s="38"/>
      <c r="GS7" s="37"/>
      <c r="GT7" s="38"/>
    </row>
    <row r="8" ht="103.5" customHeight="1">
      <c r="A8" s="39" t="s">
        <v>86</v>
      </c>
      <c r="B8" s="6" t="s">
        <v>87</v>
      </c>
      <c r="C8" s="6" t="s">
        <v>89</v>
      </c>
      <c r="D8" s="6" t="s">
        <v>90</v>
      </c>
      <c r="E8" s="6" t="s">
        <v>92</v>
      </c>
      <c r="F8" s="6" t="s">
        <v>94</v>
      </c>
      <c r="G8" s="6" t="s">
        <v>95</v>
      </c>
      <c r="H8" s="6" t="s">
        <v>96</v>
      </c>
      <c r="I8" s="6" t="s">
        <v>97</v>
      </c>
      <c r="J8" s="6" t="s">
        <v>98</v>
      </c>
      <c r="K8" s="6" t="s">
        <v>99</v>
      </c>
      <c r="L8" s="6" t="s">
        <v>100</v>
      </c>
      <c r="M8" s="6" t="s">
        <v>101</v>
      </c>
      <c r="N8" s="6" t="s">
        <v>102</v>
      </c>
      <c r="O8" s="41" t="s">
        <v>104</v>
      </c>
      <c r="P8" s="42" t="s">
        <v>105</v>
      </c>
      <c r="Q8" s="6" t="s">
        <v>106</v>
      </c>
      <c r="R8" s="6" t="s">
        <v>107</v>
      </c>
      <c r="S8" s="6" t="s">
        <v>108</v>
      </c>
      <c r="T8" s="41" t="s">
        <v>109</v>
      </c>
      <c r="U8" s="41" t="s">
        <v>110</v>
      </c>
      <c r="V8" s="6" t="s">
        <v>111</v>
      </c>
      <c r="W8" s="41" t="s">
        <v>112</v>
      </c>
      <c r="X8" s="6" t="s">
        <v>113</v>
      </c>
      <c r="Y8" s="41" t="s">
        <v>114</v>
      </c>
      <c r="Z8" s="6" t="s">
        <v>116</v>
      </c>
      <c r="AA8" s="6" t="s">
        <v>117</v>
      </c>
      <c r="AB8" s="41" t="s">
        <v>118</v>
      </c>
      <c r="AC8" s="46" t="s">
        <v>119</v>
      </c>
      <c r="AD8" s="6" t="s">
        <v>120</v>
      </c>
      <c r="AE8" s="41" t="s">
        <v>121</v>
      </c>
      <c r="AF8" s="46" t="s">
        <v>122</v>
      </c>
      <c r="AG8" s="6" t="s">
        <v>123</v>
      </c>
      <c r="AH8" s="41" t="s">
        <v>124</v>
      </c>
      <c r="AI8" s="46" t="s">
        <v>125</v>
      </c>
      <c r="AJ8" s="6" t="s">
        <v>126</v>
      </c>
      <c r="AK8" s="41" t="s">
        <v>127</v>
      </c>
      <c r="AL8" s="46" t="s">
        <v>128</v>
      </c>
      <c r="AM8" s="48" t="s">
        <v>129</v>
      </c>
      <c r="AN8" s="50" t="s">
        <v>130</v>
      </c>
      <c r="AO8" s="6" t="s">
        <v>131</v>
      </c>
      <c r="AP8" s="6" t="s">
        <v>132</v>
      </c>
      <c r="AQ8" s="6" t="s">
        <v>133</v>
      </c>
      <c r="AR8" s="6" t="s">
        <v>134</v>
      </c>
      <c r="AS8" s="6" t="s">
        <v>135</v>
      </c>
      <c r="AT8" s="41" t="s">
        <v>136</v>
      </c>
      <c r="AU8" s="41" t="s">
        <v>137</v>
      </c>
      <c r="AV8" s="6" t="s">
        <v>138</v>
      </c>
      <c r="AW8" s="41" t="s">
        <v>139</v>
      </c>
      <c r="AX8" s="6" t="s">
        <v>140</v>
      </c>
      <c r="AY8" s="41" t="s">
        <v>141</v>
      </c>
      <c r="AZ8" s="6" t="s">
        <v>142</v>
      </c>
      <c r="BA8" s="41" t="s">
        <v>143</v>
      </c>
      <c r="BB8" s="6" t="s">
        <v>144</v>
      </c>
      <c r="BC8" s="41" t="s">
        <v>145</v>
      </c>
      <c r="BD8" s="6" t="s">
        <v>146</v>
      </c>
      <c r="BE8" s="6" t="s">
        <v>147</v>
      </c>
      <c r="BF8" s="41" t="s">
        <v>148</v>
      </c>
      <c r="BG8" s="46" t="s">
        <v>149</v>
      </c>
      <c r="BH8" s="46" t="s">
        <v>150</v>
      </c>
      <c r="BI8" s="6" t="s">
        <v>151</v>
      </c>
      <c r="BJ8" s="41" t="s">
        <v>152</v>
      </c>
      <c r="BK8" s="46" t="s">
        <v>153</v>
      </c>
      <c r="BL8" s="46" t="s">
        <v>154</v>
      </c>
      <c r="BM8" s="6" t="s">
        <v>155</v>
      </c>
      <c r="BN8" s="41" t="s">
        <v>156</v>
      </c>
      <c r="BO8" s="46" t="s">
        <v>157</v>
      </c>
      <c r="BP8" s="46" t="s">
        <v>158</v>
      </c>
      <c r="BQ8" s="6" t="s">
        <v>159</v>
      </c>
      <c r="BR8" s="41" t="s">
        <v>160</v>
      </c>
      <c r="BS8" s="46" t="s">
        <v>161</v>
      </c>
      <c r="BT8" s="46" t="s">
        <v>162</v>
      </c>
      <c r="BU8" s="52" t="s">
        <v>163</v>
      </c>
      <c r="BV8" s="53" t="s">
        <v>164</v>
      </c>
      <c r="BW8" s="6" t="s">
        <v>165</v>
      </c>
      <c r="BX8" s="6" t="s">
        <v>166</v>
      </c>
      <c r="BY8" s="6" t="s">
        <v>167</v>
      </c>
      <c r="BZ8" s="6" t="s">
        <v>168</v>
      </c>
      <c r="CA8" s="41" t="s">
        <v>170</v>
      </c>
      <c r="CB8" s="41" t="s">
        <v>173</v>
      </c>
      <c r="CC8" s="6" t="s">
        <v>174</v>
      </c>
      <c r="CD8" s="41" t="s">
        <v>175</v>
      </c>
      <c r="CE8" s="41" t="s">
        <v>176</v>
      </c>
      <c r="CF8" s="6" t="s">
        <v>177</v>
      </c>
      <c r="CG8" s="41" t="s">
        <v>178</v>
      </c>
      <c r="CH8" s="6" t="s">
        <v>179</v>
      </c>
      <c r="CI8" s="41" t="s">
        <v>180</v>
      </c>
      <c r="CJ8" s="6" t="s">
        <v>181</v>
      </c>
      <c r="CK8" s="6" t="s">
        <v>182</v>
      </c>
      <c r="CL8" s="41" t="s">
        <v>183</v>
      </c>
      <c r="CM8" s="46" t="s">
        <v>184</v>
      </c>
      <c r="CN8" s="6" t="s">
        <v>185</v>
      </c>
      <c r="CO8" s="41" t="s">
        <v>186</v>
      </c>
      <c r="CP8" s="46" t="s">
        <v>187</v>
      </c>
      <c r="CQ8" s="6" t="s">
        <v>188</v>
      </c>
      <c r="CR8" s="41" t="s">
        <v>189</v>
      </c>
      <c r="CS8" s="46" t="s">
        <v>190</v>
      </c>
      <c r="CT8" s="6" t="s">
        <v>191</v>
      </c>
      <c r="CU8" s="41" t="s">
        <v>192</v>
      </c>
      <c r="CV8" s="46" t="s">
        <v>193</v>
      </c>
      <c r="CW8" s="56" t="s">
        <v>194</v>
      </c>
      <c r="CX8" s="57" t="s">
        <v>195</v>
      </c>
      <c r="CY8" s="6" t="s">
        <v>197</v>
      </c>
      <c r="CZ8" s="6" t="s">
        <v>199</v>
      </c>
      <c r="DA8" s="41" t="s">
        <v>200</v>
      </c>
      <c r="DB8" s="41" t="s">
        <v>201</v>
      </c>
      <c r="DC8" s="6" t="s">
        <v>202</v>
      </c>
      <c r="DD8" s="41" t="s">
        <v>203</v>
      </c>
      <c r="DE8" s="6" t="s">
        <v>204</v>
      </c>
      <c r="DF8" s="41" t="s">
        <v>205</v>
      </c>
      <c r="DG8" s="6" t="s">
        <v>206</v>
      </c>
      <c r="DH8" s="6" t="s">
        <v>207</v>
      </c>
      <c r="DI8" s="41" t="s">
        <v>208</v>
      </c>
      <c r="DJ8" s="46" t="s">
        <v>209</v>
      </c>
      <c r="DK8" s="6" t="s">
        <v>210</v>
      </c>
      <c r="DL8" s="41" t="s">
        <v>211</v>
      </c>
      <c r="DM8" s="46" t="s">
        <v>212</v>
      </c>
      <c r="DN8" s="6" t="s">
        <v>213</v>
      </c>
      <c r="DO8" s="41" t="s">
        <v>214</v>
      </c>
      <c r="DP8" s="46" t="s">
        <v>215</v>
      </c>
      <c r="DQ8" s="6" t="s">
        <v>216</v>
      </c>
      <c r="DR8" s="41" t="s">
        <v>217</v>
      </c>
      <c r="DS8" s="46" t="s">
        <v>218</v>
      </c>
      <c r="DT8" s="58" t="s">
        <v>219</v>
      </c>
      <c r="DU8" s="59" t="s">
        <v>220</v>
      </c>
      <c r="DV8" s="6" t="s">
        <v>165</v>
      </c>
      <c r="DW8" s="6" t="s">
        <v>221</v>
      </c>
      <c r="DX8" s="6" t="s">
        <v>167</v>
      </c>
      <c r="DY8" s="6" t="s">
        <v>168</v>
      </c>
      <c r="DZ8" s="41" t="s">
        <v>170</v>
      </c>
      <c r="EA8" s="41" t="s">
        <v>222</v>
      </c>
      <c r="EB8" s="6" t="s">
        <v>223</v>
      </c>
      <c r="EC8" s="41" t="s">
        <v>224</v>
      </c>
      <c r="ED8" s="41" t="s">
        <v>226</v>
      </c>
      <c r="EE8" s="6" t="s">
        <v>227</v>
      </c>
      <c r="EF8" s="41" t="s">
        <v>228</v>
      </c>
      <c r="EG8" s="6" t="s">
        <v>229</v>
      </c>
      <c r="EH8" s="41" t="s">
        <v>231</v>
      </c>
      <c r="EI8" s="6" t="s">
        <v>232</v>
      </c>
      <c r="EJ8" s="6" t="s">
        <v>233</v>
      </c>
      <c r="EK8" s="41" t="s">
        <v>234</v>
      </c>
      <c r="EL8" s="41" t="s">
        <v>235</v>
      </c>
      <c r="EM8" s="46" t="s">
        <v>236</v>
      </c>
      <c r="EN8" s="6" t="s">
        <v>237</v>
      </c>
      <c r="EO8" s="41" t="s">
        <v>238</v>
      </c>
      <c r="EP8" s="41" t="s">
        <v>239</v>
      </c>
      <c r="EQ8" s="46" t="s">
        <v>240</v>
      </c>
      <c r="ER8" s="6" t="s">
        <v>241</v>
      </c>
      <c r="ES8" s="41" t="s">
        <v>242</v>
      </c>
      <c r="ET8" s="41" t="s">
        <v>244</v>
      </c>
      <c r="EU8" s="46" t="s">
        <v>245</v>
      </c>
      <c r="EV8" s="6" t="s">
        <v>246</v>
      </c>
      <c r="EW8" s="41" t="s">
        <v>247</v>
      </c>
      <c r="EX8" s="41" t="s">
        <v>248</v>
      </c>
      <c r="EY8" s="46" t="s">
        <v>245</v>
      </c>
      <c r="EZ8" s="61" t="s">
        <v>249</v>
      </c>
      <c r="FA8" s="62" t="s">
        <v>250</v>
      </c>
      <c r="FB8" s="6" t="s">
        <v>251</v>
      </c>
      <c r="FC8" s="6" t="s">
        <v>252</v>
      </c>
      <c r="FD8" s="41" t="s">
        <v>253</v>
      </c>
      <c r="FE8" s="41" t="s">
        <v>254</v>
      </c>
      <c r="FF8" s="6" t="s">
        <v>255</v>
      </c>
      <c r="FG8" s="41" t="s">
        <v>256</v>
      </c>
      <c r="FH8" s="6" t="s">
        <v>257</v>
      </c>
      <c r="FI8" s="41" t="s">
        <v>258</v>
      </c>
      <c r="FJ8" s="6" t="s">
        <v>259</v>
      </c>
      <c r="FK8" s="6" t="s">
        <v>260</v>
      </c>
      <c r="FL8" s="41" t="s">
        <v>261</v>
      </c>
      <c r="FM8" s="46" t="s">
        <v>262</v>
      </c>
      <c r="FN8" s="6" t="s">
        <v>263</v>
      </c>
      <c r="FO8" s="41" t="s">
        <v>264</v>
      </c>
      <c r="FP8" s="46" t="s">
        <v>264</v>
      </c>
      <c r="FQ8" s="6" t="s">
        <v>265</v>
      </c>
      <c r="FR8" s="41" t="s">
        <v>266</v>
      </c>
      <c r="FS8" s="46" t="s">
        <v>267</v>
      </c>
      <c r="FT8" s="6" t="s">
        <v>268</v>
      </c>
      <c r="FU8" s="41" t="s">
        <v>269</v>
      </c>
      <c r="FV8" s="46" t="s">
        <v>270</v>
      </c>
      <c r="FW8" s="64" t="s">
        <v>271</v>
      </c>
      <c r="FX8" s="65" t="s">
        <v>272</v>
      </c>
      <c r="FY8" s="6" t="s">
        <v>273</v>
      </c>
      <c r="FZ8" s="6" t="s">
        <v>274</v>
      </c>
      <c r="GA8" s="41" t="s">
        <v>275</v>
      </c>
      <c r="GB8" s="41" t="s">
        <v>276</v>
      </c>
      <c r="GC8" s="6" t="s">
        <v>277</v>
      </c>
      <c r="GD8" s="41" t="s">
        <v>278</v>
      </c>
      <c r="GE8" s="6" t="s">
        <v>279</v>
      </c>
      <c r="GF8" s="41" t="s">
        <v>280</v>
      </c>
      <c r="GG8" s="6" t="s">
        <v>281</v>
      </c>
      <c r="GH8" s="6" t="s">
        <v>282</v>
      </c>
      <c r="GI8" s="41" t="s">
        <v>283</v>
      </c>
      <c r="GJ8" s="46" t="s">
        <v>283</v>
      </c>
      <c r="GK8" s="6" t="s">
        <v>284</v>
      </c>
      <c r="GL8" s="41" t="s">
        <v>285</v>
      </c>
      <c r="GM8" s="46" t="s">
        <v>286</v>
      </c>
      <c r="GN8" s="6" t="s">
        <v>287</v>
      </c>
      <c r="GO8" s="41" t="s">
        <v>288</v>
      </c>
      <c r="GP8" s="46" t="s">
        <v>289</v>
      </c>
      <c r="GQ8" s="6" t="s">
        <v>290</v>
      </c>
      <c r="GR8" s="41" t="s">
        <v>291</v>
      </c>
      <c r="GS8" s="46" t="s">
        <v>292</v>
      </c>
      <c r="GT8" s="68" t="s">
        <v>293</v>
      </c>
      <c r="GU8" s="6" t="s">
        <v>295</v>
      </c>
      <c r="GV8" s="11"/>
      <c r="GW8" s="11"/>
      <c r="GX8" s="11"/>
      <c r="GY8" s="11"/>
    </row>
    <row r="9" ht="27.0" customHeight="1">
      <c r="A9" s="39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1" t="s">
        <v>300</v>
      </c>
      <c r="P9" s="42"/>
      <c r="Q9" s="6"/>
      <c r="R9" s="6"/>
      <c r="S9" s="6"/>
      <c r="T9" s="41" t="s">
        <v>302</v>
      </c>
      <c r="U9" s="41" t="s">
        <v>303</v>
      </c>
      <c r="V9" s="6"/>
      <c r="W9" s="41" t="s">
        <v>305</v>
      </c>
      <c r="X9" s="6"/>
      <c r="Y9" s="41" t="s">
        <v>306</v>
      </c>
      <c r="Z9" s="6"/>
      <c r="AA9" s="6"/>
      <c r="AB9" s="41" t="s">
        <v>307</v>
      </c>
      <c r="AC9" s="46" t="s">
        <v>309</v>
      </c>
      <c r="AD9" s="6"/>
      <c r="AE9" s="41" t="s">
        <v>310</v>
      </c>
      <c r="AF9" s="46" t="s">
        <v>311</v>
      </c>
      <c r="AG9" s="6"/>
      <c r="AH9" s="41" t="s">
        <v>312</v>
      </c>
      <c r="AI9" s="46" t="s">
        <v>313</v>
      </c>
      <c r="AJ9" s="6" t="s">
        <v>314</v>
      </c>
      <c r="AK9" s="41" t="s">
        <v>315</v>
      </c>
      <c r="AL9" s="46" t="s">
        <v>313</v>
      </c>
      <c r="AM9" s="48"/>
      <c r="AN9" s="50"/>
      <c r="AO9" s="6"/>
      <c r="AP9" s="6"/>
      <c r="AQ9" s="6"/>
      <c r="AR9" s="6"/>
      <c r="AS9" s="6"/>
      <c r="AT9" s="41" t="s">
        <v>316</v>
      </c>
      <c r="AU9" s="41" t="s">
        <v>317</v>
      </c>
      <c r="AV9" s="6"/>
      <c r="AW9" s="41" t="s">
        <v>318</v>
      </c>
      <c r="AX9" s="6"/>
      <c r="AY9" s="41" t="s">
        <v>319</v>
      </c>
      <c r="AZ9" s="6"/>
      <c r="BA9" s="41" t="s">
        <v>320</v>
      </c>
      <c r="BB9" s="6"/>
      <c r="BC9" s="41" t="s">
        <v>321</v>
      </c>
      <c r="BD9" s="6"/>
      <c r="BE9" s="6"/>
      <c r="BF9" s="41" t="s">
        <v>322</v>
      </c>
      <c r="BG9" s="46" t="s">
        <v>323</v>
      </c>
      <c r="BH9" s="46" t="s">
        <v>324</v>
      </c>
      <c r="BI9" s="6"/>
      <c r="BJ9" s="41" t="s">
        <v>325</v>
      </c>
      <c r="BK9" s="46" t="s">
        <v>326</v>
      </c>
      <c r="BL9" s="46" t="s">
        <v>327</v>
      </c>
      <c r="BM9" s="6"/>
      <c r="BN9" s="41" t="s">
        <v>329</v>
      </c>
      <c r="BO9" s="46" t="s">
        <v>330</v>
      </c>
      <c r="BP9" s="46" t="s">
        <v>331</v>
      </c>
      <c r="BQ9" s="6" t="s">
        <v>332</v>
      </c>
      <c r="BR9" s="41" t="s">
        <v>333</v>
      </c>
      <c r="BS9" s="46" t="s">
        <v>334</v>
      </c>
      <c r="BT9" s="46" t="s">
        <v>335</v>
      </c>
      <c r="BU9" s="52"/>
      <c r="BV9" s="53"/>
      <c r="BW9" s="6"/>
      <c r="BX9" s="6"/>
      <c r="BY9" s="6"/>
      <c r="BZ9" s="6"/>
      <c r="CA9" s="41"/>
      <c r="CB9" s="41"/>
      <c r="CC9" s="6"/>
      <c r="CD9" s="41"/>
      <c r="CE9" s="41"/>
      <c r="CF9" s="6"/>
      <c r="CG9" s="41"/>
      <c r="CH9" s="6"/>
      <c r="CI9" s="41"/>
      <c r="CJ9" s="6"/>
      <c r="CK9" s="6"/>
      <c r="CL9" s="41"/>
      <c r="CM9" s="46"/>
      <c r="CN9" s="6"/>
      <c r="CO9" s="41"/>
      <c r="CP9" s="46"/>
      <c r="CQ9" s="6"/>
      <c r="CR9" s="41"/>
      <c r="CS9" s="46"/>
      <c r="CT9" s="6" t="s">
        <v>336</v>
      </c>
      <c r="CU9" s="41"/>
      <c r="CV9" s="46"/>
      <c r="CW9" s="56"/>
      <c r="CX9" s="57"/>
      <c r="CY9" s="6"/>
      <c r="CZ9" s="6"/>
      <c r="DA9" s="41"/>
      <c r="DB9" s="41"/>
      <c r="DC9" s="6"/>
      <c r="DD9" s="41"/>
      <c r="DE9" s="6"/>
      <c r="DF9" s="41"/>
      <c r="DG9" s="6"/>
      <c r="DH9" s="6"/>
      <c r="DI9" s="41"/>
      <c r="DJ9" s="46"/>
      <c r="DK9" s="6"/>
      <c r="DL9" s="41"/>
      <c r="DM9" s="46"/>
      <c r="DN9" s="6"/>
      <c r="DO9" s="41"/>
      <c r="DP9" s="46"/>
      <c r="DQ9" s="6" t="s">
        <v>337</v>
      </c>
      <c r="DR9" s="41"/>
      <c r="DS9" s="46"/>
      <c r="DT9" s="58"/>
      <c r="DU9" s="59"/>
      <c r="DV9" s="6"/>
      <c r="DW9" s="6"/>
      <c r="DX9" s="6"/>
      <c r="DY9" s="6"/>
      <c r="DZ9" s="41"/>
      <c r="EA9" s="41"/>
      <c r="EB9" s="6"/>
      <c r="EC9" s="41"/>
      <c r="ED9" s="41"/>
      <c r="EE9" s="6"/>
      <c r="EF9" s="41"/>
      <c r="EG9" s="6"/>
      <c r="EH9" s="41"/>
      <c r="EI9" s="6"/>
      <c r="EJ9" s="6"/>
      <c r="EK9" s="41"/>
      <c r="EL9" s="41"/>
      <c r="EM9" s="46"/>
      <c r="EN9" s="6"/>
      <c r="EO9" s="41"/>
      <c r="EP9" s="41"/>
      <c r="EQ9" s="46"/>
      <c r="ER9" s="6"/>
      <c r="ES9" s="41"/>
      <c r="ET9" s="41"/>
      <c r="EU9" s="46"/>
      <c r="EV9" s="6" t="s">
        <v>338</v>
      </c>
      <c r="EW9" s="41"/>
      <c r="EX9" s="41"/>
      <c r="EY9" s="46"/>
      <c r="EZ9" s="61"/>
      <c r="FA9" s="62"/>
      <c r="FB9" s="6"/>
      <c r="FC9" s="6"/>
      <c r="FD9" s="41"/>
      <c r="FE9" s="41"/>
      <c r="FF9" s="6"/>
      <c r="FG9" s="41"/>
      <c r="FH9" s="6"/>
      <c r="FI9" s="41"/>
      <c r="FJ9" s="6"/>
      <c r="FK9" s="6"/>
      <c r="FL9" s="41"/>
      <c r="FM9" s="46"/>
      <c r="FN9" s="6"/>
      <c r="FO9" s="41"/>
      <c r="FP9" s="46"/>
      <c r="FQ9" s="6"/>
      <c r="FR9" s="41"/>
      <c r="FS9" s="46"/>
      <c r="FT9" s="6" t="s">
        <v>339</v>
      </c>
      <c r="FU9" s="41"/>
      <c r="FV9" s="46"/>
      <c r="FW9" s="64"/>
      <c r="FX9" s="65"/>
      <c r="FY9" s="6"/>
      <c r="FZ9" s="6"/>
      <c r="GA9" s="41"/>
      <c r="GB9" s="41"/>
      <c r="GC9" s="6"/>
      <c r="GD9" s="41"/>
      <c r="GE9" s="6"/>
      <c r="GF9" s="41"/>
      <c r="GG9" s="6"/>
      <c r="GH9" s="6"/>
      <c r="GI9" s="41"/>
      <c r="GJ9" s="46"/>
      <c r="GK9" s="6"/>
      <c r="GL9" s="41"/>
      <c r="GM9" s="46"/>
      <c r="GN9" s="6"/>
      <c r="GO9" s="41"/>
      <c r="GP9" s="46"/>
      <c r="GQ9" s="6" t="s">
        <v>340</v>
      </c>
      <c r="GR9" s="41"/>
      <c r="GS9" s="46"/>
      <c r="GT9" s="68"/>
      <c r="GU9" s="6"/>
      <c r="GV9" s="11"/>
      <c r="GW9" s="11"/>
      <c r="GX9" s="11"/>
      <c r="GY9" s="11"/>
    </row>
    <row r="10" ht="13.5" customHeight="1">
      <c r="A10" s="6">
        <v>1.0</v>
      </c>
      <c r="B10" s="6">
        <v>2.0</v>
      </c>
      <c r="C10" s="6">
        <v>3.0</v>
      </c>
      <c r="D10" s="6">
        <v>4.0</v>
      </c>
      <c r="E10" s="6">
        <v>5.0</v>
      </c>
      <c r="F10" s="6">
        <v>6.0</v>
      </c>
      <c r="G10" s="6">
        <v>7.0</v>
      </c>
      <c r="H10" s="6">
        <v>8.0</v>
      </c>
      <c r="I10" s="6">
        <v>9.0</v>
      </c>
      <c r="J10" s="6">
        <v>10.0</v>
      </c>
      <c r="K10" s="6">
        <v>11.0</v>
      </c>
      <c r="L10" s="6">
        <v>12.0</v>
      </c>
      <c r="M10" s="6">
        <v>13.0</v>
      </c>
      <c r="N10" s="6">
        <v>14.0</v>
      </c>
      <c r="O10" s="6">
        <v>15.0</v>
      </c>
      <c r="P10" s="48">
        <v>16.0</v>
      </c>
      <c r="Q10" s="48">
        <v>17.0</v>
      </c>
      <c r="R10" s="48">
        <v>18.0</v>
      </c>
      <c r="S10" s="48">
        <v>19.0</v>
      </c>
      <c r="T10" s="48">
        <v>20.0</v>
      </c>
      <c r="U10" s="48">
        <v>21.0</v>
      </c>
      <c r="V10" s="48">
        <v>22.0</v>
      </c>
      <c r="W10" s="48">
        <v>23.0</v>
      </c>
      <c r="X10" s="48">
        <v>24.0</v>
      </c>
      <c r="Y10" s="48">
        <v>25.0</v>
      </c>
      <c r="Z10" s="48">
        <v>26.0</v>
      </c>
      <c r="AA10" s="48">
        <v>27.0</v>
      </c>
      <c r="AB10" s="48">
        <v>28.0</v>
      </c>
      <c r="AC10" s="48">
        <v>29.0</v>
      </c>
      <c r="AD10" s="48">
        <v>30.0</v>
      </c>
      <c r="AE10" s="48">
        <v>31.0</v>
      </c>
      <c r="AF10" s="48">
        <v>32.0</v>
      </c>
      <c r="AG10" s="48">
        <v>33.0</v>
      </c>
      <c r="AH10" s="48">
        <v>34.0</v>
      </c>
      <c r="AI10" s="48">
        <v>35.0</v>
      </c>
      <c r="AJ10" s="48">
        <v>36.0</v>
      </c>
      <c r="AK10" s="48">
        <v>37.0</v>
      </c>
      <c r="AL10" s="48">
        <v>38.0</v>
      </c>
      <c r="AM10" s="48">
        <v>39.0</v>
      </c>
      <c r="AN10" s="52">
        <v>40.0</v>
      </c>
      <c r="AO10" s="52">
        <v>41.0</v>
      </c>
      <c r="AP10" s="52">
        <v>42.0</v>
      </c>
      <c r="AQ10" s="52">
        <v>43.0</v>
      </c>
      <c r="AR10" s="52">
        <v>44.0</v>
      </c>
      <c r="AS10" s="52">
        <v>45.0</v>
      </c>
      <c r="AT10" s="52">
        <v>46.0</v>
      </c>
      <c r="AU10" s="52">
        <v>47.0</v>
      </c>
      <c r="AV10" s="52">
        <v>48.0</v>
      </c>
      <c r="AW10" s="52">
        <v>49.0</v>
      </c>
      <c r="AX10" s="52">
        <v>50.0</v>
      </c>
      <c r="AY10" s="52">
        <v>51.0</v>
      </c>
      <c r="AZ10" s="52">
        <v>52.0</v>
      </c>
      <c r="BA10" s="52">
        <v>53.0</v>
      </c>
      <c r="BB10" s="52">
        <v>54.0</v>
      </c>
      <c r="BC10" s="52">
        <v>55.0</v>
      </c>
      <c r="BD10" s="52">
        <v>56.0</v>
      </c>
      <c r="BE10" s="52">
        <v>57.0</v>
      </c>
      <c r="BF10" s="52">
        <v>58.0</v>
      </c>
      <c r="BG10" s="52">
        <v>59.0</v>
      </c>
      <c r="BH10" s="52">
        <v>60.0</v>
      </c>
      <c r="BI10" s="52">
        <v>61.0</v>
      </c>
      <c r="BJ10" s="52">
        <v>62.0</v>
      </c>
      <c r="BK10" s="52">
        <v>63.0</v>
      </c>
      <c r="BL10" s="52">
        <v>64.0</v>
      </c>
      <c r="BM10" s="52">
        <v>65.0</v>
      </c>
      <c r="BN10" s="52">
        <v>66.0</v>
      </c>
      <c r="BO10" s="52">
        <v>67.0</v>
      </c>
      <c r="BP10" s="52">
        <v>68.0</v>
      </c>
      <c r="BQ10" s="52">
        <v>69.0</v>
      </c>
      <c r="BR10" s="52">
        <v>70.0</v>
      </c>
      <c r="BS10" s="52">
        <v>71.0</v>
      </c>
      <c r="BT10" s="52">
        <v>72.0</v>
      </c>
      <c r="BU10" s="52">
        <v>73.0</v>
      </c>
      <c r="BV10" s="56">
        <v>74.0</v>
      </c>
      <c r="BW10" s="71">
        <v>75.0</v>
      </c>
      <c r="BX10" s="71">
        <v>76.0</v>
      </c>
      <c r="BY10" s="71">
        <v>77.0</v>
      </c>
      <c r="BZ10" s="71">
        <v>78.0</v>
      </c>
      <c r="CA10" s="71">
        <v>79.0</v>
      </c>
      <c r="CB10" s="71">
        <v>80.0</v>
      </c>
      <c r="CC10" s="71">
        <v>82.0</v>
      </c>
      <c r="CD10" s="71">
        <v>83.0</v>
      </c>
      <c r="CE10" s="71">
        <v>84.0</v>
      </c>
      <c r="CF10" s="71">
        <v>85.0</v>
      </c>
      <c r="CG10" s="71">
        <v>86.0</v>
      </c>
      <c r="CH10" s="71">
        <v>87.0</v>
      </c>
      <c r="CI10" s="71">
        <v>88.0</v>
      </c>
      <c r="CJ10" s="71">
        <v>89.0</v>
      </c>
      <c r="CK10" s="71">
        <v>90.0</v>
      </c>
      <c r="CL10" s="71">
        <v>91.0</v>
      </c>
      <c r="CM10" s="71">
        <v>92.0</v>
      </c>
      <c r="CN10" s="71">
        <v>93.0</v>
      </c>
      <c r="CO10" s="71">
        <v>94.0</v>
      </c>
      <c r="CP10" s="71">
        <v>95.0</v>
      </c>
      <c r="CQ10" s="71">
        <v>96.0</v>
      </c>
      <c r="CR10" s="71">
        <v>97.0</v>
      </c>
      <c r="CS10" s="71">
        <v>98.0</v>
      </c>
      <c r="CT10" s="71">
        <v>99.0</v>
      </c>
      <c r="CU10" s="71">
        <v>100.0</v>
      </c>
      <c r="CV10" s="71">
        <v>101.0</v>
      </c>
      <c r="CW10" s="71">
        <v>102.0</v>
      </c>
      <c r="CX10" s="58">
        <v>103.0</v>
      </c>
      <c r="CY10" s="58">
        <v>104.0</v>
      </c>
      <c r="CZ10" s="58">
        <v>107.0</v>
      </c>
      <c r="DA10" s="58">
        <v>108.0</v>
      </c>
      <c r="DB10" s="58">
        <v>109.0</v>
      </c>
      <c r="DC10" s="58">
        <v>110.0</v>
      </c>
      <c r="DD10" s="58">
        <v>111.0</v>
      </c>
      <c r="DE10" s="58">
        <v>112.0</v>
      </c>
      <c r="DF10" s="58">
        <v>113.0</v>
      </c>
      <c r="DG10" s="58">
        <v>114.0</v>
      </c>
      <c r="DH10" s="58">
        <v>115.0</v>
      </c>
      <c r="DI10" s="58">
        <v>116.0</v>
      </c>
      <c r="DJ10" s="58">
        <v>117.0</v>
      </c>
      <c r="DK10" s="58">
        <v>118.0</v>
      </c>
      <c r="DL10" s="58">
        <v>119.0</v>
      </c>
      <c r="DM10" s="58">
        <v>120.0</v>
      </c>
      <c r="DN10" s="58">
        <v>121.0</v>
      </c>
      <c r="DO10" s="58">
        <v>122.0</v>
      </c>
      <c r="DP10" s="58">
        <v>123.0</v>
      </c>
      <c r="DQ10" s="58">
        <v>124.0</v>
      </c>
      <c r="DR10" s="58">
        <v>125.0</v>
      </c>
      <c r="DS10" s="58">
        <v>126.0</v>
      </c>
      <c r="DT10" s="58">
        <v>127.0</v>
      </c>
      <c r="DU10" s="61">
        <v>128.0</v>
      </c>
      <c r="DV10" s="61">
        <v>129.0</v>
      </c>
      <c r="DW10" s="61">
        <v>130.0</v>
      </c>
      <c r="DX10" s="61">
        <v>131.0</v>
      </c>
      <c r="DY10" s="61">
        <v>132.0</v>
      </c>
      <c r="DZ10" s="61">
        <v>133.0</v>
      </c>
      <c r="EA10" s="61">
        <v>134.0</v>
      </c>
      <c r="EB10" s="61">
        <v>135.0</v>
      </c>
      <c r="EC10" s="61">
        <v>136.0</v>
      </c>
      <c r="ED10" s="61">
        <v>137.0</v>
      </c>
      <c r="EE10" s="61">
        <v>138.0</v>
      </c>
      <c r="EF10" s="61">
        <v>139.0</v>
      </c>
      <c r="EG10" s="61">
        <v>140.0</v>
      </c>
      <c r="EH10" s="61">
        <v>141.0</v>
      </c>
      <c r="EI10" s="61">
        <v>142.0</v>
      </c>
      <c r="EJ10" s="61">
        <v>143.0</v>
      </c>
      <c r="EK10" s="61">
        <v>144.0</v>
      </c>
      <c r="EL10" s="61">
        <v>145.0</v>
      </c>
      <c r="EM10" s="61" t="s">
        <v>342</v>
      </c>
      <c r="EN10" s="61">
        <v>146.0</v>
      </c>
      <c r="EO10" s="61">
        <v>147.0</v>
      </c>
      <c r="EP10" s="61">
        <v>148.0</v>
      </c>
      <c r="EQ10" s="61" t="s">
        <v>343</v>
      </c>
      <c r="ER10" s="61">
        <v>149.0</v>
      </c>
      <c r="ES10" s="61">
        <v>150.0</v>
      </c>
      <c r="ET10" s="61">
        <v>151.0</v>
      </c>
      <c r="EU10" s="61" t="s">
        <v>344</v>
      </c>
      <c r="EV10" s="61">
        <v>152.0</v>
      </c>
      <c r="EW10" s="61">
        <v>153.0</v>
      </c>
      <c r="EX10" s="61">
        <v>154.0</v>
      </c>
      <c r="EY10" s="61" t="s">
        <v>345</v>
      </c>
      <c r="EZ10" s="61">
        <v>155.0</v>
      </c>
      <c r="FA10" s="64">
        <v>156.0</v>
      </c>
      <c r="FB10" s="64">
        <v>157.0</v>
      </c>
      <c r="FC10" s="64">
        <v>158.0</v>
      </c>
      <c r="FD10" s="64">
        <v>159.0</v>
      </c>
      <c r="FE10" s="64">
        <v>160.0</v>
      </c>
      <c r="FF10" s="64">
        <v>161.0</v>
      </c>
      <c r="FG10" s="64">
        <v>162.0</v>
      </c>
      <c r="FH10" s="64">
        <v>163.0</v>
      </c>
      <c r="FI10" s="64">
        <v>164.0</v>
      </c>
      <c r="FJ10" s="64">
        <v>165.0</v>
      </c>
      <c r="FK10" s="64">
        <v>166.0</v>
      </c>
      <c r="FL10" s="64">
        <v>167.0</v>
      </c>
      <c r="FM10" s="64">
        <v>168.0</v>
      </c>
      <c r="FN10" s="64">
        <v>169.0</v>
      </c>
      <c r="FO10" s="64">
        <v>170.0</v>
      </c>
      <c r="FP10" s="64">
        <v>171.0</v>
      </c>
      <c r="FQ10" s="64">
        <v>172.0</v>
      </c>
      <c r="FR10" s="64">
        <v>173.0</v>
      </c>
      <c r="FS10" s="64">
        <v>174.0</v>
      </c>
      <c r="FT10" s="64">
        <v>175.0</v>
      </c>
      <c r="FU10" s="64">
        <v>176.0</v>
      </c>
      <c r="FV10" s="64">
        <v>177.0</v>
      </c>
      <c r="FW10" s="64">
        <v>178.0</v>
      </c>
      <c r="FX10" s="68">
        <v>179.0</v>
      </c>
      <c r="FY10" s="68">
        <v>180.0</v>
      </c>
      <c r="FZ10" s="68">
        <v>181.0</v>
      </c>
      <c r="GA10" s="68">
        <v>182.0</v>
      </c>
      <c r="GB10" s="68">
        <v>183.0</v>
      </c>
      <c r="GC10" s="68">
        <v>184.0</v>
      </c>
      <c r="GD10" s="68">
        <v>185.0</v>
      </c>
      <c r="GE10" s="68">
        <v>186.0</v>
      </c>
      <c r="GF10" s="68">
        <v>187.0</v>
      </c>
      <c r="GG10" s="68">
        <v>188.0</v>
      </c>
      <c r="GH10" s="68">
        <v>189.0</v>
      </c>
      <c r="GI10" s="68">
        <v>190.0</v>
      </c>
      <c r="GJ10" s="68">
        <v>191.0</v>
      </c>
      <c r="GK10" s="68">
        <v>192.0</v>
      </c>
      <c r="GL10" s="68">
        <v>193.0</v>
      </c>
      <c r="GM10" s="68">
        <v>194.0</v>
      </c>
      <c r="GN10" s="68">
        <v>195.0</v>
      </c>
      <c r="GO10" s="68">
        <v>196.0</v>
      </c>
      <c r="GP10" s="68">
        <v>197.0</v>
      </c>
      <c r="GQ10" s="68">
        <v>198.0</v>
      </c>
      <c r="GR10" s="68">
        <v>199.0</v>
      </c>
      <c r="GS10" s="68">
        <v>200.0</v>
      </c>
      <c r="GT10" s="68">
        <v>201.0</v>
      </c>
      <c r="GU10" s="6">
        <v>202.0</v>
      </c>
      <c r="GV10" s="11"/>
      <c r="GW10" s="11"/>
      <c r="GX10" s="11"/>
      <c r="GY10" s="11"/>
    </row>
    <row r="11" ht="15.0" customHeight="1">
      <c r="A11" s="72"/>
      <c r="B11" s="72" t="s">
        <v>346</v>
      </c>
      <c r="C11" s="72"/>
      <c r="D11" s="72"/>
      <c r="E11" s="72"/>
      <c r="F11" s="72"/>
      <c r="G11" s="72"/>
      <c r="H11" s="73">
        <f t="shared" ref="H11:K11" si="1">SUM(H15:H21)</f>
        <v>33539</v>
      </c>
      <c r="I11" s="73">
        <f t="shared" si="1"/>
        <v>33539</v>
      </c>
      <c r="J11" s="73">
        <f t="shared" si="1"/>
        <v>33539</v>
      </c>
      <c r="K11" s="73">
        <f t="shared" si="1"/>
        <v>33539</v>
      </c>
      <c r="L11" s="72"/>
      <c r="M11" s="74">
        <f t="shared" ref="M11:Q11" si="2">SUM(M15:M21)</f>
        <v>469</v>
      </c>
      <c r="N11" s="74">
        <f t="shared" si="2"/>
        <v>2050</v>
      </c>
      <c r="O11" s="74">
        <f t="shared" si="2"/>
        <v>2519</v>
      </c>
      <c r="P11" s="75">
        <f t="shared" si="2"/>
        <v>1179365</v>
      </c>
      <c r="Q11" s="75">
        <f t="shared" si="2"/>
        <v>0</v>
      </c>
      <c r="R11" s="76" t="str">
        <f>SUM(R15:R21)/COUNT(R15:R21)</f>
        <v>#DIV/0!</v>
      </c>
      <c r="S11" s="75">
        <f>SUM(S15:S21)</f>
        <v>580697</v>
      </c>
      <c r="T11" s="75">
        <f t="shared" ref="T11:T13" si="49">P11-S11</f>
        <v>598668</v>
      </c>
      <c r="U11" s="76" t="str">
        <f t="shared" ref="U11:U13" si="50">(T11/K11)-R11</f>
        <v>#DIV/0!</v>
      </c>
      <c r="V11" s="77"/>
      <c r="W11" s="75">
        <f>SUM(W15:W21)</f>
        <v>78623.89</v>
      </c>
      <c r="X11" s="77"/>
      <c r="Y11" s="75">
        <f>SUM(Y15:Y21)</f>
        <v>6959.47</v>
      </c>
      <c r="Z11" s="76">
        <f t="shared" ref="Z11:AA11" si="3">SUM(Z15:Z21)/COUNT(Z15:Z21)</f>
        <v>14.32276333</v>
      </c>
      <c r="AA11" s="76">
        <f t="shared" si="3"/>
        <v>16.735316</v>
      </c>
      <c r="AB11" s="75">
        <f t="shared" ref="AB11:AC11" si="4">SUM(AB15:AB21)</f>
        <v>1176312.951</v>
      </c>
      <c r="AC11" s="78">
        <f t="shared" si="4"/>
        <v>1176.312951</v>
      </c>
      <c r="AD11" s="76">
        <f>SUM(AD15:AD21)/COUNT(AD15:AD21)</f>
        <v>14.39276333</v>
      </c>
      <c r="AE11" s="75">
        <f t="shared" ref="AE11:AF11" si="5">SUM(AE15:AE21)</f>
        <v>1175657.381</v>
      </c>
      <c r="AF11" s="78">
        <f t="shared" si="5"/>
        <v>1175.657381</v>
      </c>
      <c r="AG11" s="76">
        <f>SUM(AG15:AG21)/COUNT(AG15:AG21)</f>
        <v>14.30109667</v>
      </c>
      <c r="AH11" s="75">
        <f t="shared" ref="AH11:AI11" si="6">SUM(AH15:AH21)</f>
        <v>1171898.061</v>
      </c>
      <c r="AI11" s="78">
        <f t="shared" si="6"/>
        <v>1171.898061</v>
      </c>
      <c r="AJ11" s="76">
        <f>SUM(AJ15:AJ21)/COUNT(AJ15:AJ21)</f>
        <v>14.30109667</v>
      </c>
      <c r="AK11" s="75">
        <f t="shared" ref="AK11:AL11" si="7">SUM(AK15:AK21)</f>
        <v>1171898.061</v>
      </c>
      <c r="AL11" s="78">
        <f t="shared" si="7"/>
        <v>1171.898061</v>
      </c>
      <c r="AM11" s="77"/>
      <c r="AN11" s="79">
        <f t="shared" ref="AN11:AT11" si="8">SUM(AN15:AN21)</f>
        <v>3822.39</v>
      </c>
      <c r="AO11" s="80">
        <f t="shared" si="8"/>
        <v>4</v>
      </c>
      <c r="AP11" s="80">
        <f t="shared" si="8"/>
        <v>0</v>
      </c>
      <c r="AQ11" s="79">
        <f t="shared" si="8"/>
        <v>3415.16</v>
      </c>
      <c r="AR11" s="79">
        <f t="shared" si="8"/>
        <v>407.23</v>
      </c>
      <c r="AS11" s="79">
        <f t="shared" si="8"/>
        <v>0</v>
      </c>
      <c r="AT11" s="79">
        <f t="shared" si="8"/>
        <v>3415.16</v>
      </c>
      <c r="AU11" s="81" t="str">
        <f>SUM(AU15:AU21)/COUNT(AU15:AU21)</f>
        <v>#DIV/0!</v>
      </c>
      <c r="AV11" s="82"/>
      <c r="AW11" s="81" t="str">
        <f>SUM(AW15:AW21)/COUNT(AW15:AW21)</f>
        <v>#DIV/0!</v>
      </c>
      <c r="AX11" s="83"/>
      <c r="AY11" s="81" t="str">
        <f>SUM(AY15:AY21)/COUNT(AY15:AY21)</f>
        <v>#DIV/0!</v>
      </c>
      <c r="AZ11" s="81"/>
      <c r="BA11" s="79">
        <f>SUM(BA15:BA21)</f>
        <v>800.708601</v>
      </c>
      <c r="BB11" s="81"/>
      <c r="BC11" s="79">
        <f>SUM(BC15:BC21)</f>
        <v>80.11332</v>
      </c>
      <c r="BD11" s="79">
        <f t="shared" ref="BD11:BF11" si="9">SUM(BD15:BD21)/COUNT(BD15:BD21)</f>
        <v>35.9225</v>
      </c>
      <c r="BE11" s="81">
        <f t="shared" si="9"/>
        <v>36.4075</v>
      </c>
      <c r="BF11" s="84">
        <f t="shared" si="9"/>
        <v>0.05920507201</v>
      </c>
      <c r="BG11" s="79">
        <f t="shared" ref="BG11:BH11" si="10">SUM(BG15:BG21)</f>
        <v>3399.412613</v>
      </c>
      <c r="BH11" s="79">
        <f t="shared" si="10"/>
        <v>3806.642613</v>
      </c>
      <c r="BI11" s="81">
        <f t="shared" ref="BI11:BJ11" si="11">SUM(BI15:BI21)/COUNT(BI15:BI21)</f>
        <v>36.245</v>
      </c>
      <c r="BJ11" s="85">
        <f t="shared" si="11"/>
        <v>0.05894166751</v>
      </c>
      <c r="BK11" s="79">
        <f t="shared" ref="BK11:BL11" si="12">SUM(BK15:BK21)</f>
        <v>3383.398795</v>
      </c>
      <c r="BL11" s="79">
        <f t="shared" si="12"/>
        <v>3790.628795</v>
      </c>
      <c r="BM11" s="81">
        <f t="shared" ref="BM11:BN11" si="13">SUM(BM15:BM21)/COUNT(BM15:BM21)</f>
        <v>35.9225</v>
      </c>
      <c r="BN11" s="85">
        <f t="shared" si="13"/>
        <v>0.0584189109</v>
      </c>
      <c r="BO11" s="79">
        <f t="shared" ref="BO11:BP11" si="14">SUM(BO15:BO21)</f>
        <v>3351.391469</v>
      </c>
      <c r="BP11" s="79">
        <f t="shared" si="14"/>
        <v>3758.621469</v>
      </c>
      <c r="BQ11" s="81">
        <f t="shared" ref="BQ11:BR11" si="15">SUM(BQ15:BQ21)/COUNT(BQ15:BQ21)</f>
        <v>35.9225</v>
      </c>
      <c r="BR11" s="81">
        <f t="shared" si="15"/>
        <v>0.0584189109</v>
      </c>
      <c r="BS11" s="79">
        <f t="shared" ref="BS11:BT11" si="16">SUM(BS15:BS21)</f>
        <v>3351.391469</v>
      </c>
      <c r="BT11" s="79">
        <f t="shared" si="16"/>
        <v>3758.621469</v>
      </c>
      <c r="BU11" s="81"/>
      <c r="BV11" s="86">
        <f t="shared" ref="BV11:BZ11" si="17">SUM(BV15:BV21)</f>
        <v>8074.36</v>
      </c>
      <c r="BW11" s="87">
        <f t="shared" si="17"/>
        <v>1</v>
      </c>
      <c r="BX11" s="88">
        <f t="shared" si="17"/>
        <v>0.051</v>
      </c>
      <c r="BY11" s="87">
        <f t="shared" si="17"/>
        <v>248</v>
      </c>
      <c r="BZ11" s="87">
        <f t="shared" si="17"/>
        <v>41</v>
      </c>
      <c r="CA11" s="88"/>
      <c r="CB11" s="89" t="str">
        <f>SUM(CB15:CB21)/COUNT(CB15:CB21)</f>
        <v>#DIV/0!</v>
      </c>
      <c r="CC11" s="86">
        <f t="shared" ref="CC11:CD11" si="18">SUM(CC15:CC21)</f>
        <v>112.8</v>
      </c>
      <c r="CD11" s="86">
        <f t="shared" si="18"/>
        <v>7961.56</v>
      </c>
      <c r="CE11" s="90" t="str">
        <f>SUM(CE15:CE21)/COUNT(CE15:CE21)</f>
        <v>#DIV/0!</v>
      </c>
      <c r="CF11" s="91"/>
      <c r="CG11" s="86">
        <f>SUM(CG15:CG21)</f>
        <v>2066.9968</v>
      </c>
      <c r="CH11" s="91"/>
      <c r="CI11" s="86">
        <f>SUM(CI15:CI21)</f>
        <v>1111.8858</v>
      </c>
      <c r="CJ11" s="90">
        <f t="shared" ref="CJ11:CK11" si="19">SUM(CJ15:CJ21)/COUNT(CJ15:CJ21)</f>
        <v>4.0375</v>
      </c>
      <c r="CK11" s="90">
        <f t="shared" si="19"/>
        <v>4.753125</v>
      </c>
      <c r="CL11" s="86">
        <f t="shared" ref="CL11:CM11" si="20">SUM(CL15:CL21)</f>
        <v>10778.78</v>
      </c>
      <c r="CM11" s="86" t="str">
        <f t="shared" si="20"/>
        <v>#DIV/0!</v>
      </c>
      <c r="CN11" s="89">
        <f>SUM(CN15:CN21)/COUNT(CN15:CN21)</f>
        <v>4.51125</v>
      </c>
      <c r="CO11" s="86">
        <f t="shared" ref="CO11:CP11" si="21">SUM(CO15:CO21)</f>
        <v>10442.74</v>
      </c>
      <c r="CP11" s="92" t="str">
        <f t="shared" si="21"/>
        <v>#DIV/0!</v>
      </c>
      <c r="CQ11" s="89">
        <f>SUM(CQ15:CQ21)/COUNT(CQ15:CQ21)</f>
        <v>4.0375</v>
      </c>
      <c r="CR11" s="86">
        <f t="shared" ref="CR11:CS11" si="22">SUM(CR15:CR21)</f>
        <v>9800.12</v>
      </c>
      <c r="CS11" s="86" t="str">
        <f t="shared" si="22"/>
        <v>#DIV/0!</v>
      </c>
      <c r="CT11" s="89">
        <f>SUM(CT15:CT21)/COUNT(CT15:CT21)</f>
        <v>4.0375</v>
      </c>
      <c r="CU11" s="86">
        <f t="shared" ref="CU11:CV11" si="23">SUM(CU15:CU21)</f>
        <v>9800.12</v>
      </c>
      <c r="CV11" s="86" t="str">
        <f t="shared" si="23"/>
        <v>#DIV/0!</v>
      </c>
      <c r="CW11" s="91"/>
      <c r="CX11" s="93">
        <f t="shared" ref="CX11:DA11" si="24">SUM(CX15:CX21)</f>
        <v>0</v>
      </c>
      <c r="CY11" s="93">
        <f t="shared" si="24"/>
        <v>0</v>
      </c>
      <c r="CZ11" s="93">
        <f t="shared" si="24"/>
        <v>0</v>
      </c>
      <c r="DA11" s="93">
        <f t="shared" si="24"/>
        <v>0</v>
      </c>
      <c r="DB11" s="94" t="str">
        <f>SUM(DB15:DB21)/COUNT(DB15:DB21)</f>
        <v>#DIV/0!</v>
      </c>
      <c r="DC11" s="95"/>
      <c r="DD11" s="93">
        <f>SUM(DD15:DD21)</f>
        <v>0</v>
      </c>
      <c r="DE11" s="95"/>
      <c r="DF11" s="93">
        <f>SUM(DF15:DF21)</f>
        <v>0</v>
      </c>
      <c r="DG11" s="94" t="str">
        <f t="shared" ref="DG11:DH11" si="25">SUM(DG15:DG21)/COUNT(DG15:DG21)</f>
        <v>#DIV/0!</v>
      </c>
      <c r="DH11" s="94" t="str">
        <f t="shared" si="25"/>
        <v>#DIV/0!</v>
      </c>
      <c r="DI11" s="93">
        <f t="shared" ref="DI11:DJ11" si="26">SUM(DI15:DI21)</f>
        <v>0</v>
      </c>
      <c r="DJ11" s="96">
        <f t="shared" si="26"/>
        <v>0</v>
      </c>
      <c r="DK11" s="97" t="str">
        <f>SUM(DK15:DK21)/COUNT(DK15:DK21)</f>
        <v>#DIV/0!</v>
      </c>
      <c r="DL11" s="93">
        <f t="shared" ref="DL11:DM11" si="27">SUM(DL15:DL21)</f>
        <v>0</v>
      </c>
      <c r="DM11" s="98">
        <f t="shared" si="27"/>
        <v>0</v>
      </c>
      <c r="DN11" s="97" t="str">
        <f>SUM(DN15:DN21)/COUNT(DN15:DN21)</f>
        <v>#DIV/0!</v>
      </c>
      <c r="DO11" s="93">
        <f t="shared" ref="DO11:DP11" si="28">SUM(DO15:DO21)</f>
        <v>0</v>
      </c>
      <c r="DP11" s="96">
        <f t="shared" si="28"/>
        <v>0</v>
      </c>
      <c r="DQ11" s="97" t="str">
        <f>SUM(DQ15:DQ21)/COUNT(DQ15:DQ21)</f>
        <v>#DIV/0!</v>
      </c>
      <c r="DR11" s="93">
        <f t="shared" ref="DR11:DS11" si="29">SUM(DR15:DR21)</f>
        <v>0</v>
      </c>
      <c r="DS11" s="96">
        <f t="shared" si="29"/>
        <v>0</v>
      </c>
      <c r="DT11" s="95"/>
      <c r="DU11" s="99">
        <f t="shared" ref="DU11:DY11" si="30">SUM(DU15:DU21)</f>
        <v>10846.91</v>
      </c>
      <c r="DV11" s="100">
        <f t="shared" si="30"/>
        <v>1</v>
      </c>
      <c r="DW11" s="101">
        <f t="shared" si="30"/>
        <v>0.49</v>
      </c>
      <c r="DX11" s="100">
        <f t="shared" si="30"/>
        <v>248</v>
      </c>
      <c r="DY11" s="100">
        <f t="shared" si="30"/>
        <v>34</v>
      </c>
      <c r="DZ11" s="101"/>
      <c r="EA11" s="102" t="str">
        <f>SUM(EA15:EA21)/COUNT(EA15:EA21)</f>
        <v>#DIV/0!</v>
      </c>
      <c r="EB11" s="99">
        <f t="shared" ref="EB11:EC11" si="31">SUM(EB15:EB21)</f>
        <v>1580.05</v>
      </c>
      <c r="EC11" s="99">
        <f t="shared" si="31"/>
        <v>9266.86</v>
      </c>
      <c r="ED11" s="104" t="str">
        <f>SUM(ED15:ED21)/COUNT(ED15:ED21)</f>
        <v>#DIV/0!</v>
      </c>
      <c r="EE11" s="106"/>
      <c r="EF11" s="99">
        <f>SUM(EF15:EF21)</f>
        <v>4219.62955</v>
      </c>
      <c r="EG11" s="106"/>
      <c r="EH11" s="99">
        <f>SUM(EH15:EH21)</f>
        <v>1425.69645</v>
      </c>
      <c r="EI11" s="104">
        <f t="shared" ref="EI11:EJ11" si="32">SUM(EI15:EI21)/COUNT(EI15:EI21)</f>
        <v>3.925</v>
      </c>
      <c r="EJ11" s="104">
        <f t="shared" si="32"/>
        <v>4.9825</v>
      </c>
      <c r="EK11" s="99">
        <f t="shared" ref="EK11:EM11" si="33">SUM(EK15:EK21)</f>
        <v>10642.66</v>
      </c>
      <c r="EL11" s="99" t="str">
        <f t="shared" si="33"/>
        <v>#DIV/0!</v>
      </c>
      <c r="EM11" s="99" t="str">
        <f t="shared" si="33"/>
        <v>#DIV/0!</v>
      </c>
      <c r="EN11" s="102">
        <f>SUM(EN15:EN21)/COUNT(EN15:EN21)</f>
        <v>4.64</v>
      </c>
      <c r="EO11" s="99">
        <f t="shared" ref="EO11:EQ11" si="34">SUM(EO15:EO21)</f>
        <v>10082.95</v>
      </c>
      <c r="EP11" s="99" t="str">
        <f t="shared" si="34"/>
        <v>#DIV/0!</v>
      </c>
      <c r="EQ11" s="99" t="str">
        <f t="shared" si="34"/>
        <v>#DIV/0!</v>
      </c>
      <c r="ER11" s="102">
        <f>SUM(ER15:ER21)/COUNT(ER15:ER21)</f>
        <v>3.9475</v>
      </c>
      <c r="ES11" s="99">
        <f t="shared" ref="ES11:EU11" si="35">SUM(ES15:ES21)</f>
        <v>8936.02</v>
      </c>
      <c r="ET11" s="99" t="str">
        <f t="shared" si="35"/>
        <v>#DIV/0!</v>
      </c>
      <c r="EU11" s="99" t="str">
        <f t="shared" si="35"/>
        <v>#DIV/0!</v>
      </c>
      <c r="EV11" s="102">
        <f>SUM(EV15:EV21)/COUNT(EV15:EV21)</f>
        <v>3.9475</v>
      </c>
      <c r="EW11" s="107">
        <f t="shared" ref="EW11:EY11" si="36">SUM(EW15:EW21)</f>
        <v>8936.02</v>
      </c>
      <c r="EX11" s="107" t="str">
        <f t="shared" si="36"/>
        <v>#DIV/0!</v>
      </c>
      <c r="EY11" s="99" t="str">
        <f t="shared" si="36"/>
        <v>#DIV/0!</v>
      </c>
      <c r="EZ11" s="106"/>
      <c r="FA11" s="108">
        <f t="shared" ref="FA11:FD11" si="37">SUM(FA15:FA21)</f>
        <v>17442</v>
      </c>
      <c r="FB11" s="108">
        <f t="shared" si="37"/>
        <v>14</v>
      </c>
      <c r="FC11" s="108">
        <f t="shared" si="37"/>
        <v>0</v>
      </c>
      <c r="FD11" s="108">
        <f t="shared" si="37"/>
        <v>17442</v>
      </c>
      <c r="FE11" s="109" t="str">
        <f>SUM(FE15:FE21)/COUNT(FE15:FE21)</f>
        <v>#DIV/0!</v>
      </c>
      <c r="FF11" s="110"/>
      <c r="FG11" s="108">
        <f>SUM(FG15:FG21)</f>
        <v>0</v>
      </c>
      <c r="FH11" s="110"/>
      <c r="FI11" s="108">
        <f>SUM(FI15:FI21)</f>
        <v>1046.52</v>
      </c>
      <c r="FJ11" s="109">
        <f t="shared" ref="FJ11:FK11" si="38">SUM(FJ15:FJ21)/COUNT(FJ15:FJ21)</f>
        <v>0.00002</v>
      </c>
      <c r="FK11" s="109">
        <f t="shared" si="38"/>
        <v>0.00002</v>
      </c>
      <c r="FL11" s="108">
        <f t="shared" ref="FL11:FM11" si="39">SUM(FL15:FL21)</f>
        <v>0.00028</v>
      </c>
      <c r="FM11" s="111">
        <f t="shared" si="39"/>
        <v>0.00000028</v>
      </c>
      <c r="FN11" s="112">
        <f>SUM(FN15:FN21)/COUNT(FN15:FN21)</f>
        <v>0.00002</v>
      </c>
      <c r="FO11" s="108">
        <f t="shared" ref="FO11:FP11" si="40">SUM(FO15:FO21)</f>
        <v>0.00028</v>
      </c>
      <c r="FP11" s="113">
        <f t="shared" si="40"/>
        <v>0.00000028</v>
      </c>
      <c r="FQ11" s="112">
        <f>SUM(FQ15:FQ21)/COUNT(FQ15:FQ21)</f>
        <v>0.00002</v>
      </c>
      <c r="FR11" s="108">
        <f t="shared" ref="FR11:FS11" si="41">SUM(FR15:FR21)</f>
        <v>0.00028</v>
      </c>
      <c r="FS11" s="111">
        <f t="shared" si="41"/>
        <v>0.00000028</v>
      </c>
      <c r="FT11" s="112">
        <f>SUM(FT15:FT21)/COUNT(FT15:FT21)</f>
        <v>0.00002</v>
      </c>
      <c r="FU11" s="108">
        <f t="shared" ref="FU11:FV11" si="42">SUM(FU15:FU21)</f>
        <v>0.00028</v>
      </c>
      <c r="FV11" s="111">
        <f t="shared" si="42"/>
        <v>0.00000028</v>
      </c>
      <c r="FW11" s="110"/>
      <c r="FX11" s="114">
        <f t="shared" ref="FX11:GA11" si="43">SUM(FX15:FX21)</f>
        <v>0</v>
      </c>
      <c r="FY11" s="115">
        <f t="shared" si="43"/>
        <v>0</v>
      </c>
      <c r="FZ11" s="115">
        <f t="shared" si="43"/>
        <v>0</v>
      </c>
      <c r="GA11" s="115">
        <f t="shared" si="43"/>
        <v>0</v>
      </c>
      <c r="GB11" s="116" t="str">
        <f>SUM(GB15:GB21)/COUNT(GB15:GB21)</f>
        <v>#DIV/0!</v>
      </c>
      <c r="GC11" s="117"/>
      <c r="GD11" s="115">
        <f>SUM(GD15:GD21)</f>
        <v>0</v>
      </c>
      <c r="GE11" s="117"/>
      <c r="GF11" s="115">
        <f>SUM(GF15:GF21)</f>
        <v>0</v>
      </c>
      <c r="GG11" s="116" t="str">
        <f t="shared" ref="GG11:GH11" si="44">SUM(GG15:GG21)/COUNT(GG15:GG21)</f>
        <v>#DIV/0!</v>
      </c>
      <c r="GH11" s="116" t="str">
        <f t="shared" si="44"/>
        <v>#DIV/0!</v>
      </c>
      <c r="GI11" s="115">
        <f t="shared" ref="GI11:GJ11" si="45">SUM(GI15:GI21)</f>
        <v>0</v>
      </c>
      <c r="GJ11" s="118">
        <f t="shared" si="45"/>
        <v>0</v>
      </c>
      <c r="GK11" s="119" t="str">
        <f>SUM(GK15:GK21)/COUNT(GK15:GK21)</f>
        <v>#DIV/0!</v>
      </c>
      <c r="GL11" s="115">
        <f t="shared" ref="GL11:GM11" si="46">SUM(GL15:GL21)</f>
        <v>0</v>
      </c>
      <c r="GM11" s="120">
        <f t="shared" si="46"/>
        <v>0</v>
      </c>
      <c r="GN11" s="119" t="str">
        <f>SUM(GN15:GN21)/COUNT(GN15:GN21)</f>
        <v>#DIV/0!</v>
      </c>
      <c r="GO11" s="115">
        <f t="shared" ref="GO11:GP11" si="47">SUM(GO15:GO21)</f>
        <v>0</v>
      </c>
      <c r="GP11" s="118">
        <f t="shared" si="47"/>
        <v>0</v>
      </c>
      <c r="GQ11" s="119" t="str">
        <f>SUM(GQ15:GQ21)/COUNT(GQ15:GQ21)</f>
        <v>#DIV/0!</v>
      </c>
      <c r="GR11" s="115">
        <f t="shared" ref="GR11:GS11" si="48">SUM(GR15:GR21)</f>
        <v>0</v>
      </c>
      <c r="GS11" s="118">
        <f t="shared" si="48"/>
        <v>0</v>
      </c>
      <c r="GT11" s="121"/>
      <c r="GU11" s="72"/>
      <c r="GV11" s="122"/>
      <c r="GW11" s="122"/>
      <c r="GX11" s="122"/>
      <c r="GY11" s="122"/>
    </row>
    <row r="12" ht="51.0" customHeight="1">
      <c r="A12" s="123">
        <v>0.0</v>
      </c>
      <c r="B12" s="124">
        <v>1.0</v>
      </c>
      <c r="C12" s="125" t="s">
        <v>350</v>
      </c>
      <c r="D12" s="125" t="s">
        <v>350</v>
      </c>
      <c r="E12" s="125" t="s">
        <v>351</v>
      </c>
      <c r="F12" s="125" t="s">
        <v>352</v>
      </c>
      <c r="G12" s="125" t="s">
        <v>353</v>
      </c>
      <c r="H12" s="126">
        <v>4232.6</v>
      </c>
      <c r="I12" s="126">
        <v>3472.6</v>
      </c>
      <c r="J12" s="126">
        <v>3461.5</v>
      </c>
      <c r="K12" s="126">
        <v>3462.0</v>
      </c>
      <c r="L12" s="124">
        <v>4.0</v>
      </c>
      <c r="M12" s="127">
        <v>135.0</v>
      </c>
      <c r="N12" s="127">
        <v>30.0</v>
      </c>
      <c r="O12" s="128">
        <f t="shared" ref="O12:O13" si="52">M12+N12</f>
        <v>165</v>
      </c>
      <c r="P12" s="129">
        <v>212450.0</v>
      </c>
      <c r="Q12" s="130">
        <v>0.0</v>
      </c>
      <c r="R12" s="131">
        <v>0.0</v>
      </c>
      <c r="S12" s="130">
        <v>72425.0</v>
      </c>
      <c r="T12" s="132">
        <f t="shared" si="49"/>
        <v>140025</v>
      </c>
      <c r="U12" s="133">
        <f t="shared" si="50"/>
        <v>40.44627383</v>
      </c>
      <c r="V12" s="134">
        <v>19.0</v>
      </c>
      <c r="W12" s="132">
        <f t="shared" ref="W12:W13" si="53">T12/100*V12</f>
        <v>26604.75</v>
      </c>
      <c r="X12" s="134">
        <v>2.0</v>
      </c>
      <c r="Y12" s="132">
        <f t="shared" ref="Y12:Y13" si="54">T12/100*X12</f>
        <v>2800.5</v>
      </c>
      <c r="Z12" s="131">
        <v>39.69</v>
      </c>
      <c r="AA12" s="131">
        <v>40.26</v>
      </c>
      <c r="AB12" s="132">
        <f t="shared" ref="AB12:AB13" si="55">(AA12+R12)*K12+S12</f>
        <v>211805.12</v>
      </c>
      <c r="AC12" s="135">
        <f t="shared" ref="AC12:AC13" si="56">AB12/1000</f>
        <v>211.80512</v>
      </c>
      <c r="AD12" s="131">
        <v>40.07</v>
      </c>
      <c r="AE12" s="132">
        <f t="shared" ref="AE12:AE13" si="57">(AD12+R12)*K12+S12</f>
        <v>211147.34</v>
      </c>
      <c r="AF12" s="135">
        <f t="shared" ref="AF12:AF13" si="58">AE12/1000</f>
        <v>211.14734</v>
      </c>
      <c r="AG12" s="131">
        <v>39.69</v>
      </c>
      <c r="AH12" s="132">
        <f t="shared" ref="AH12:AH13" si="59">(AG12+R12)*K12+S12</f>
        <v>209831.78</v>
      </c>
      <c r="AI12" s="135">
        <f t="shared" ref="AI12:AI13" si="60">AH12/1000</f>
        <v>209.83178</v>
      </c>
      <c r="AJ12" s="131">
        <f t="shared" ref="AJ12:AJ13" si="61">AG12</f>
        <v>39.69</v>
      </c>
      <c r="AK12" s="132">
        <f t="shared" ref="AK12:AK13" si="62">(AJ12+R12)*K12+S12</f>
        <v>209831.78</v>
      </c>
      <c r="AL12" s="135">
        <f t="shared" ref="AL12:AL13" si="63">AK12/1000</f>
        <v>209.83178</v>
      </c>
      <c r="AM12" s="141"/>
      <c r="AN12" s="142">
        <v>354.85</v>
      </c>
      <c r="AO12" s="130">
        <v>1.0</v>
      </c>
      <c r="AP12" s="130">
        <v>0.0</v>
      </c>
      <c r="AQ12" s="143">
        <v>336.89</v>
      </c>
      <c r="AR12" s="143">
        <v>17.96</v>
      </c>
      <c r="AS12" s="143">
        <v>0.0</v>
      </c>
      <c r="AT12" s="145">
        <f t="shared" ref="AT12:AT13" si="64">AN12-AR12-AS12</f>
        <v>336.89</v>
      </c>
      <c r="AU12" s="133">
        <f t="shared" ref="AU12:AU13" si="65">AT12/K12</f>
        <v>0.097310803</v>
      </c>
      <c r="AV12" s="148">
        <v>4640.0</v>
      </c>
      <c r="AW12" s="145">
        <f t="shared" ref="AW12:AW13" si="66">(AU12/AV12)*1.163*1000000</f>
        <v>24.39061722</v>
      </c>
      <c r="AX12" s="150">
        <v>0.92</v>
      </c>
      <c r="AY12" s="145">
        <f t="shared" ref="AY12:AY13" si="67">AW12/AX12</f>
        <v>26.51154045</v>
      </c>
      <c r="AZ12" s="134">
        <v>0.0</v>
      </c>
      <c r="BA12" s="145">
        <f t="shared" ref="BA12:BA13" si="68">AT12/100*AZ12</f>
        <v>0</v>
      </c>
      <c r="BB12" s="150">
        <v>0.0</v>
      </c>
      <c r="BC12" s="145">
        <f t="shared" ref="BC12:BC13" si="69">AT12/100*BB12</f>
        <v>0</v>
      </c>
      <c r="BD12" s="143">
        <v>26.51</v>
      </c>
      <c r="BE12" s="143">
        <v>26.51</v>
      </c>
      <c r="BF12" s="151">
        <f t="shared" ref="BF12:BF13" si="70">BE12*AX12*AV12/1163000</f>
        <v>0.09730514875</v>
      </c>
      <c r="BG12" s="135">
        <f t="shared" ref="BG12:BG13" si="71">BF12*K12</f>
        <v>336.870425</v>
      </c>
      <c r="BH12" s="135">
        <f t="shared" ref="BH12:BH13" si="72">BG12+AR12+AS12</f>
        <v>354.830425</v>
      </c>
      <c r="BI12" s="143">
        <v>26.51</v>
      </c>
      <c r="BJ12" s="151">
        <f t="shared" ref="BJ12:BJ13" si="73">BI12*AX12*AV12/1163000</f>
        <v>0.09730514875</v>
      </c>
      <c r="BK12" s="135">
        <f t="shared" ref="BK12:BK13" si="74">BJ12*K12</f>
        <v>336.870425</v>
      </c>
      <c r="BL12" s="135">
        <f t="shared" ref="BL12:BL13" si="75">BK12+AR12+AS12</f>
        <v>354.830425</v>
      </c>
      <c r="BM12" s="143">
        <v>26.51</v>
      </c>
      <c r="BN12" s="151">
        <f t="shared" ref="BN12:BN13" si="76">BM12*AX12*AV12/1163000</f>
        <v>0.09730514875</v>
      </c>
      <c r="BO12" s="135">
        <f t="shared" ref="BO12:BO13" si="77">BN12*K12</f>
        <v>336.870425</v>
      </c>
      <c r="BP12" s="135">
        <f t="shared" ref="BP12:BP13" si="78">BO12+AR12+AS12</f>
        <v>354.830425</v>
      </c>
      <c r="BQ12" s="143">
        <f t="shared" ref="BQ12:BT12" si="51">BM12</f>
        <v>26.51</v>
      </c>
      <c r="BR12" s="157">
        <f t="shared" si="51"/>
        <v>0.09730514875</v>
      </c>
      <c r="BS12" s="135">
        <f t="shared" si="51"/>
        <v>336.870425</v>
      </c>
      <c r="BT12" s="135">
        <f t="shared" si="51"/>
        <v>354.830425</v>
      </c>
      <c r="BU12" s="158"/>
      <c r="BV12" s="159">
        <v>328.81</v>
      </c>
      <c r="BW12" s="130">
        <v>0.0</v>
      </c>
      <c r="BX12" s="160">
        <v>0.0</v>
      </c>
      <c r="BY12" s="130">
        <v>0.0</v>
      </c>
      <c r="BZ12" s="130">
        <v>0.0</v>
      </c>
      <c r="CA12" s="161">
        <f t="shared" ref="CA12:CA13" si="80">BZ12/O12</f>
        <v>0</v>
      </c>
      <c r="CB12" s="133">
        <f t="shared" ref="CB12:CB13" si="81">BX12*BY12*CA12</f>
        <v>0</v>
      </c>
      <c r="CC12" s="143">
        <v>14.25</v>
      </c>
      <c r="CD12" s="145">
        <f t="shared" ref="CD12:CD13" si="82">BV12-CC12</f>
        <v>314.56</v>
      </c>
      <c r="CE12" s="151">
        <f t="shared" ref="CE12:CE13" si="83">(CD12/O12)-CB12</f>
        <v>1.906424242</v>
      </c>
      <c r="CF12" s="134">
        <v>0.0</v>
      </c>
      <c r="CG12" s="145">
        <f t="shared" ref="CG12:CG13" si="84">CD12/100*CF12</f>
        <v>0</v>
      </c>
      <c r="CH12" s="134">
        <v>0.0</v>
      </c>
      <c r="CI12" s="145">
        <f t="shared" ref="CI12:CI13" si="85">CD12/100*CH12</f>
        <v>0</v>
      </c>
      <c r="CJ12" s="164">
        <v>1.90642</v>
      </c>
      <c r="CK12" s="164">
        <v>1.90642</v>
      </c>
      <c r="CL12" s="145">
        <f t="shared" ref="CL12:CL13" si="86">CK12*O12+CC12</f>
        <v>328.8093</v>
      </c>
      <c r="CM12" s="135">
        <f t="shared" ref="CM12:CM13" si="87">(CK12+CB12)*O12+CC12</f>
        <v>328.8093</v>
      </c>
      <c r="CN12" s="131">
        <v>1.90642</v>
      </c>
      <c r="CO12" s="145">
        <f t="shared" ref="CO12:CO13" si="88">CN12*O12+CC12</f>
        <v>328.8093</v>
      </c>
      <c r="CP12" s="171">
        <f t="shared" ref="CP12:CP13" si="89">(CN12+CB12)*O12+CC12</f>
        <v>328.8093</v>
      </c>
      <c r="CQ12" s="131">
        <v>1.90642</v>
      </c>
      <c r="CR12" s="145">
        <f t="shared" ref="CR12:CR13" si="90">CQ12*O12+CC12</f>
        <v>328.8093</v>
      </c>
      <c r="CS12" s="135">
        <f t="shared" ref="CS12:CS13" si="91">(CQ12+CB12)*O12+CC12</f>
        <v>328.8093</v>
      </c>
      <c r="CT12" s="131">
        <f t="shared" ref="CT12:CT13" si="92">CQ12</f>
        <v>1.90642</v>
      </c>
      <c r="CU12" s="145">
        <f t="shared" ref="CU12:CU13" si="93">CT12*O12+CC12</f>
        <v>328.8093</v>
      </c>
      <c r="CV12" s="135">
        <f t="shared" ref="CV12:CV13" si="94">(CT12+CB12)*O12+CC12</f>
        <v>328.8093</v>
      </c>
      <c r="CW12" s="176"/>
      <c r="CX12" s="178">
        <v>0.0</v>
      </c>
      <c r="CY12" s="130">
        <v>0.0</v>
      </c>
      <c r="CZ12" s="130">
        <v>0.0</v>
      </c>
      <c r="DA12" s="132">
        <f t="shared" ref="DA12:DA13" si="95">CX12-CZ12</f>
        <v>0</v>
      </c>
      <c r="DB12" s="151" t="str">
        <f t="shared" ref="DB12:DB13" si="96">CX12/CY12</f>
        <v>#DIV/0!</v>
      </c>
      <c r="DC12" s="134">
        <v>0.0</v>
      </c>
      <c r="DD12" s="132">
        <f t="shared" ref="DD12:DD13" si="97">DA12/100*DC12</f>
        <v>0</v>
      </c>
      <c r="DE12" s="134">
        <v>0.0</v>
      </c>
      <c r="DF12" s="132">
        <f t="shared" ref="DF12:DF13" si="98">DA12/100*DE12</f>
        <v>0</v>
      </c>
      <c r="DG12" s="164">
        <v>0.0</v>
      </c>
      <c r="DH12" s="164">
        <v>0.0</v>
      </c>
      <c r="DI12" s="132">
        <f t="shared" ref="DI12:DI13" si="99">DH12*CY12+CZ12</f>
        <v>0</v>
      </c>
      <c r="DJ12" s="135">
        <f t="shared" ref="DJ12:DJ13" si="100">DI12/1000</f>
        <v>0</v>
      </c>
      <c r="DK12" s="131">
        <v>0.0</v>
      </c>
      <c r="DL12" s="132">
        <f t="shared" ref="DL12:DL13" si="101">DK12*CY12+CZ12</f>
        <v>0</v>
      </c>
      <c r="DM12" s="171">
        <f t="shared" ref="DM12:DM13" si="102">DL12/1000</f>
        <v>0</v>
      </c>
      <c r="DN12" s="131">
        <v>0.0</v>
      </c>
      <c r="DO12" s="132">
        <f t="shared" ref="DO12:DO13" si="103">DN12*CY12+CZ12</f>
        <v>0</v>
      </c>
      <c r="DP12" s="135">
        <f t="shared" ref="DP12:DP13" si="104">DO12/1000</f>
        <v>0</v>
      </c>
      <c r="DQ12" s="131">
        <f t="shared" ref="DQ12:DQ13" si="105">DN12</f>
        <v>0</v>
      </c>
      <c r="DR12" s="132">
        <f t="shared" ref="DR12:DR13" si="106">DQ12*CY12+CZ12</f>
        <v>0</v>
      </c>
      <c r="DS12" s="135">
        <f t="shared" ref="DS12:DS13" si="107">DR12/1000</f>
        <v>0</v>
      </c>
      <c r="DT12" s="187"/>
      <c r="DU12" s="189">
        <v>813.0</v>
      </c>
      <c r="DV12" s="130">
        <v>0.0</v>
      </c>
      <c r="DW12" s="160">
        <v>0.0</v>
      </c>
      <c r="DX12" s="130">
        <v>0.0</v>
      </c>
      <c r="DY12" s="130">
        <v>0.0</v>
      </c>
      <c r="DZ12" s="161">
        <f t="shared" ref="DZ12:DZ13" si="108">DY12/O12</f>
        <v>0</v>
      </c>
      <c r="EA12" s="133">
        <f t="shared" ref="EA12:EA13" si="109">DW12*DX12*DZ12</f>
        <v>0</v>
      </c>
      <c r="EB12" s="190">
        <v>16.0</v>
      </c>
      <c r="EC12" s="191">
        <f t="shared" ref="EC12:EC13" si="110">DU12-EB12</f>
        <v>797</v>
      </c>
      <c r="ED12" s="151">
        <f t="shared" ref="ED12:ED13" si="111">(EC12/O12)-EA12</f>
        <v>4.83030303</v>
      </c>
      <c r="EE12" s="134">
        <v>0.0</v>
      </c>
      <c r="EF12" s="191">
        <f t="shared" ref="EF12:EF13" si="112">EC12/100*EE12</f>
        <v>0</v>
      </c>
      <c r="EG12" s="134">
        <v>0.0</v>
      </c>
      <c r="EH12" s="191">
        <f t="shared" ref="EH12:EH13" si="113">EC12/100*EG12</f>
        <v>0</v>
      </c>
      <c r="EI12" s="164">
        <v>4.8303</v>
      </c>
      <c r="EJ12" s="164">
        <v>4.8303</v>
      </c>
      <c r="EK12" s="191">
        <f t="shared" ref="EK12:EK13" si="114">EJ12*O12+EB12</f>
        <v>812.9995</v>
      </c>
      <c r="EL12" s="191">
        <f t="shared" ref="EL12:EL13" si="115">(EJ12+EA12)*O12+EB12</f>
        <v>812.9995</v>
      </c>
      <c r="EM12" s="192">
        <f t="shared" ref="EM12:EM13" si="116">EL12/1000</f>
        <v>0.8129995</v>
      </c>
      <c r="EN12" s="131">
        <v>4.8303</v>
      </c>
      <c r="EO12" s="191">
        <f t="shared" ref="EO12:EO13" si="117">EN12*O12+EB12</f>
        <v>812.9995</v>
      </c>
      <c r="EP12" s="191">
        <f t="shared" ref="EP12:EP13" si="118">(EN12+EA12)*O12+EB12</f>
        <v>812.9995</v>
      </c>
      <c r="EQ12" s="192">
        <f t="shared" ref="EQ12:EQ13" si="119">EP12/1000</f>
        <v>0.8129995</v>
      </c>
      <c r="ER12" s="131">
        <v>4.8303</v>
      </c>
      <c r="ES12" s="191">
        <f t="shared" ref="ES12:ES13" si="120">ER12*O12+EB12</f>
        <v>812.9995</v>
      </c>
      <c r="ET12" s="191">
        <f t="shared" ref="ET12:ET13" si="121">(ER12+EA12)*O12+EB12</f>
        <v>812.9995</v>
      </c>
      <c r="EU12" s="192">
        <f t="shared" ref="EU12:EU13" si="122">ET12/1000</f>
        <v>0.8129995</v>
      </c>
      <c r="EV12" s="131">
        <f t="shared" ref="EV12:EV13" si="123">ER12</f>
        <v>4.8303</v>
      </c>
      <c r="EW12" s="145">
        <f t="shared" ref="EW12:EW13" si="124">EV12*O12+EB12</f>
        <v>812.9995</v>
      </c>
      <c r="EX12" s="145">
        <f t="shared" ref="EX12:EX13" si="125">(EV12+EA12)*O12+EB12</f>
        <v>812.9995</v>
      </c>
      <c r="EY12" s="192">
        <f t="shared" ref="EY12:EY13" si="126">EX12/1000</f>
        <v>0.8129995</v>
      </c>
      <c r="EZ12" s="193"/>
      <c r="FA12" s="194">
        <v>0.0</v>
      </c>
      <c r="FB12" s="130">
        <v>0.0</v>
      </c>
      <c r="FC12" s="130">
        <v>0.0</v>
      </c>
      <c r="FD12" s="132">
        <f t="shared" ref="FD12:FD13" si="127">FA12-FC12</f>
        <v>0</v>
      </c>
      <c r="FE12" s="151" t="str">
        <f t="shared" ref="FE12:FE13" si="128">FA12/FB12</f>
        <v>#DIV/0!</v>
      </c>
      <c r="FF12" s="134">
        <v>0.0</v>
      </c>
      <c r="FG12" s="132">
        <f t="shared" ref="FG12:FG13" si="129">FD12/100*FF12</f>
        <v>0</v>
      </c>
      <c r="FH12" s="134">
        <v>0.0</v>
      </c>
      <c r="FI12" s="132">
        <f t="shared" ref="FI12:FI13" si="130">FD12/100*FH12</f>
        <v>0</v>
      </c>
      <c r="FJ12" s="164">
        <v>0.0</v>
      </c>
      <c r="FK12" s="164">
        <v>0.0</v>
      </c>
      <c r="FL12" s="132">
        <f t="shared" ref="FL12:FL13" si="131">FK12*FB12+FC12</f>
        <v>0</v>
      </c>
      <c r="FM12" s="135">
        <f t="shared" ref="FM12:FM13" si="132">FL12/1000</f>
        <v>0</v>
      </c>
      <c r="FN12" s="131">
        <v>0.0</v>
      </c>
      <c r="FO12" s="132">
        <f t="shared" ref="FO12:FO13" si="133">FN12*FB12+FC12</f>
        <v>0</v>
      </c>
      <c r="FP12" s="171">
        <f t="shared" ref="FP12:FP13" si="134">FO12/1000</f>
        <v>0</v>
      </c>
      <c r="FQ12" s="131">
        <v>0.0</v>
      </c>
      <c r="FR12" s="132">
        <f t="shared" ref="FR12:FR13" si="135">FQ12*FB12+FC12</f>
        <v>0</v>
      </c>
      <c r="FS12" s="135">
        <f t="shared" ref="FS12:FS13" si="136">FR12/1000</f>
        <v>0</v>
      </c>
      <c r="FT12" s="131">
        <f t="shared" ref="FT12:FT13" si="137">FQ12</f>
        <v>0</v>
      </c>
      <c r="FU12" s="132">
        <f t="shared" ref="FU12:FU13" si="138">FT12*FB12+FC12</f>
        <v>0</v>
      </c>
      <c r="FV12" s="135">
        <f t="shared" ref="FV12:FV13" si="139">FU12/1000</f>
        <v>0</v>
      </c>
      <c r="FW12" s="195"/>
      <c r="FX12" s="196">
        <v>0.0</v>
      </c>
      <c r="FY12" s="130">
        <v>0.0</v>
      </c>
      <c r="FZ12" s="130">
        <v>0.0</v>
      </c>
      <c r="GA12" s="132">
        <f t="shared" ref="GA12:GA13" si="140">FX12-FZ12</f>
        <v>0</v>
      </c>
      <c r="GB12" s="151" t="str">
        <f t="shared" ref="GB12:GB13" si="141">FX12/FY12</f>
        <v>#DIV/0!</v>
      </c>
      <c r="GC12" s="134">
        <v>0.0</v>
      </c>
      <c r="GD12" s="132">
        <f t="shared" ref="GD12:GD13" si="142">GA12/100*GC12</f>
        <v>0</v>
      </c>
      <c r="GE12" s="134">
        <v>0.0</v>
      </c>
      <c r="GF12" s="132">
        <f t="shared" ref="GF12:GF13" si="143">GA12/100*GE12</f>
        <v>0</v>
      </c>
      <c r="GG12" s="164">
        <v>0.0</v>
      </c>
      <c r="GH12" s="164">
        <v>0.0</v>
      </c>
      <c r="GI12" s="132">
        <f t="shared" ref="GI12:GI13" si="144">GH12*FY12+FZ12</f>
        <v>0</v>
      </c>
      <c r="GJ12" s="135">
        <f t="shared" ref="GJ12:GJ13" si="145">GI12/1000</f>
        <v>0</v>
      </c>
      <c r="GK12" s="131">
        <v>0.0</v>
      </c>
      <c r="GL12" s="132">
        <f t="shared" ref="GL12:GL13" si="146">GK12*FY12+FZ12</f>
        <v>0</v>
      </c>
      <c r="GM12" s="171">
        <f t="shared" ref="GM12:GM13" si="147">GL12/1000</f>
        <v>0</v>
      </c>
      <c r="GN12" s="131">
        <v>0.0</v>
      </c>
      <c r="GO12" s="132">
        <f t="shared" ref="GO12:GO13" si="148">GN12*FY12+FZ12</f>
        <v>0</v>
      </c>
      <c r="GP12" s="135">
        <f t="shared" ref="GP12:GP13" si="149">GO12/1000</f>
        <v>0</v>
      </c>
      <c r="GQ12" s="131">
        <f t="shared" ref="GQ12:GQ13" si="150">GN12</f>
        <v>0</v>
      </c>
      <c r="GR12" s="132">
        <f t="shared" ref="GR12:GR13" si="151">GQ12*FY12+FZ12</f>
        <v>0</v>
      </c>
      <c r="GS12" s="135">
        <f t="shared" ref="GS12:GS13" si="152">GR12/1000</f>
        <v>0</v>
      </c>
      <c r="GT12" s="198"/>
      <c r="GU12" s="130"/>
      <c r="GV12" s="199"/>
      <c r="GW12" s="199"/>
      <c r="GX12" s="199"/>
      <c r="GY12" s="199"/>
    </row>
    <row r="13" ht="14.25" customHeight="1">
      <c r="A13" s="123">
        <v>0.0</v>
      </c>
      <c r="B13" s="124">
        <v>1.0</v>
      </c>
      <c r="C13" s="125" t="s">
        <v>350</v>
      </c>
      <c r="D13" s="125" t="s">
        <v>350</v>
      </c>
      <c r="E13" s="125" t="s">
        <v>351</v>
      </c>
      <c r="F13" s="125" t="s">
        <v>352</v>
      </c>
      <c r="G13" s="125" t="s">
        <v>353</v>
      </c>
      <c r="H13" s="126">
        <v>4232.6</v>
      </c>
      <c r="I13" s="126">
        <v>3472.6</v>
      </c>
      <c r="J13" s="126">
        <v>3461.5</v>
      </c>
      <c r="K13" s="126">
        <v>3462.0</v>
      </c>
      <c r="L13" s="124">
        <v>4.0</v>
      </c>
      <c r="M13" s="127">
        <v>135.0</v>
      </c>
      <c r="N13" s="127">
        <v>30.0</v>
      </c>
      <c r="O13" s="128">
        <f t="shared" si="52"/>
        <v>165</v>
      </c>
      <c r="P13" s="129">
        <v>212450.0</v>
      </c>
      <c r="Q13" s="130">
        <v>1.0</v>
      </c>
      <c r="R13" s="131">
        <v>0.0</v>
      </c>
      <c r="S13" s="130">
        <v>72425.0</v>
      </c>
      <c r="T13" s="132">
        <f t="shared" si="49"/>
        <v>140025</v>
      </c>
      <c r="U13" s="133">
        <f t="shared" si="50"/>
        <v>40.44627383</v>
      </c>
      <c r="V13" s="134">
        <v>19.0</v>
      </c>
      <c r="W13" s="132">
        <f t="shared" si="53"/>
        <v>26604.75</v>
      </c>
      <c r="X13" s="134">
        <v>2.0</v>
      </c>
      <c r="Y13" s="132">
        <f t="shared" si="54"/>
        <v>2800.5</v>
      </c>
      <c r="Z13" s="131">
        <v>39.69</v>
      </c>
      <c r="AA13" s="131">
        <v>40.26</v>
      </c>
      <c r="AB13" s="132">
        <f t="shared" si="55"/>
        <v>211805.12</v>
      </c>
      <c r="AC13" s="135">
        <f t="shared" si="56"/>
        <v>211.80512</v>
      </c>
      <c r="AD13" s="131">
        <v>40.07</v>
      </c>
      <c r="AE13" s="132">
        <f t="shared" si="57"/>
        <v>211147.34</v>
      </c>
      <c r="AF13" s="135">
        <f t="shared" si="58"/>
        <v>211.14734</v>
      </c>
      <c r="AG13" s="131">
        <v>39.69</v>
      </c>
      <c r="AH13" s="132">
        <f t="shared" si="59"/>
        <v>209831.78</v>
      </c>
      <c r="AI13" s="135">
        <f t="shared" si="60"/>
        <v>209.83178</v>
      </c>
      <c r="AJ13" s="131">
        <f t="shared" si="61"/>
        <v>39.69</v>
      </c>
      <c r="AK13" s="132">
        <f t="shared" si="62"/>
        <v>209831.78</v>
      </c>
      <c r="AL13" s="135">
        <f t="shared" si="63"/>
        <v>209.83178</v>
      </c>
      <c r="AM13" s="141"/>
      <c r="AN13" s="142">
        <v>906.2</v>
      </c>
      <c r="AO13" s="130">
        <v>1.0</v>
      </c>
      <c r="AP13" s="130">
        <v>0.0</v>
      </c>
      <c r="AQ13" s="143">
        <v>888.24</v>
      </c>
      <c r="AR13" s="143">
        <v>17.96</v>
      </c>
      <c r="AS13" s="143">
        <v>0.0</v>
      </c>
      <c r="AT13" s="145">
        <f t="shared" si="64"/>
        <v>888.24</v>
      </c>
      <c r="AU13" s="133">
        <f t="shared" si="65"/>
        <v>0.2565684575</v>
      </c>
      <c r="AV13" s="148">
        <v>4640.0</v>
      </c>
      <c r="AW13" s="145">
        <f t="shared" si="66"/>
        <v>64.30799916</v>
      </c>
      <c r="AX13" s="150">
        <v>0.92</v>
      </c>
      <c r="AY13" s="145">
        <f t="shared" si="67"/>
        <v>69.89999909</v>
      </c>
      <c r="AZ13" s="134">
        <v>58.3</v>
      </c>
      <c r="BA13" s="145">
        <f t="shared" si="68"/>
        <v>517.84392</v>
      </c>
      <c r="BB13" s="150">
        <v>15.0</v>
      </c>
      <c r="BC13" s="145">
        <f t="shared" si="69"/>
        <v>133.236</v>
      </c>
      <c r="BD13" s="143">
        <v>59.42</v>
      </c>
      <c r="BE13" s="143">
        <v>67.28</v>
      </c>
      <c r="BF13" s="151">
        <f t="shared" si="70"/>
        <v>0.2469517317</v>
      </c>
      <c r="BG13" s="135">
        <f t="shared" si="71"/>
        <v>854.9468952</v>
      </c>
      <c r="BH13" s="135">
        <f t="shared" si="72"/>
        <v>872.9068952</v>
      </c>
      <c r="BI13" s="143">
        <v>64.66</v>
      </c>
      <c r="BJ13" s="151">
        <f t="shared" si="73"/>
        <v>0.2373350026</v>
      </c>
      <c r="BK13" s="135">
        <f t="shared" si="74"/>
        <v>821.6537789</v>
      </c>
      <c r="BL13" s="135">
        <f t="shared" si="75"/>
        <v>839.6137789</v>
      </c>
      <c r="BM13" s="143">
        <v>59.42</v>
      </c>
      <c r="BN13" s="151">
        <f t="shared" si="76"/>
        <v>0.2181015443</v>
      </c>
      <c r="BO13" s="135">
        <f t="shared" si="77"/>
        <v>755.0675463</v>
      </c>
      <c r="BP13" s="135">
        <f t="shared" si="78"/>
        <v>773.0275463</v>
      </c>
      <c r="BQ13" s="143">
        <f t="shared" ref="BQ13:BT13" si="79">BM13</f>
        <v>59.42</v>
      </c>
      <c r="BR13" s="157">
        <f t="shared" si="79"/>
        <v>0.2181015443</v>
      </c>
      <c r="BS13" s="135">
        <f t="shared" si="79"/>
        <v>755.0675463</v>
      </c>
      <c r="BT13" s="135">
        <f t="shared" si="79"/>
        <v>773.0275463</v>
      </c>
      <c r="BU13" s="158"/>
      <c r="BV13" s="159">
        <f>328.81+800</f>
        <v>1128.81</v>
      </c>
      <c r="BW13" s="130">
        <v>1.0</v>
      </c>
      <c r="BX13" s="160">
        <v>0.051</v>
      </c>
      <c r="BY13" s="130">
        <v>300.0</v>
      </c>
      <c r="BZ13" s="130">
        <v>40.0</v>
      </c>
      <c r="CA13" s="161">
        <f t="shared" si="80"/>
        <v>0.2424242424</v>
      </c>
      <c r="CB13" s="133">
        <f t="shared" si="81"/>
        <v>3.709090909</v>
      </c>
      <c r="CC13" s="143">
        <v>14.25</v>
      </c>
      <c r="CD13" s="145">
        <f t="shared" si="82"/>
        <v>1114.56</v>
      </c>
      <c r="CE13" s="151">
        <f t="shared" si="83"/>
        <v>3.045818182</v>
      </c>
      <c r="CF13" s="134">
        <v>24.0</v>
      </c>
      <c r="CG13" s="145">
        <f t="shared" si="84"/>
        <v>267.4944</v>
      </c>
      <c r="CH13" s="134">
        <v>2.0</v>
      </c>
      <c r="CI13" s="145">
        <f t="shared" si="85"/>
        <v>22.2912</v>
      </c>
      <c r="CJ13" s="164">
        <v>2.98</v>
      </c>
      <c r="CK13" s="164">
        <v>3.03</v>
      </c>
      <c r="CL13" s="145">
        <f t="shared" si="86"/>
        <v>514.2</v>
      </c>
      <c r="CM13" s="135">
        <f t="shared" si="87"/>
        <v>1126.2</v>
      </c>
      <c r="CN13" s="131">
        <v>3.02</v>
      </c>
      <c r="CO13" s="145">
        <f t="shared" si="88"/>
        <v>512.55</v>
      </c>
      <c r="CP13" s="171">
        <f t="shared" si="89"/>
        <v>1124.55</v>
      </c>
      <c r="CQ13" s="131">
        <v>2.98</v>
      </c>
      <c r="CR13" s="145">
        <f t="shared" si="90"/>
        <v>505.95</v>
      </c>
      <c r="CS13" s="135">
        <f t="shared" si="91"/>
        <v>1117.95</v>
      </c>
      <c r="CT13" s="131">
        <f t="shared" si="92"/>
        <v>2.98</v>
      </c>
      <c r="CU13" s="145">
        <f t="shared" si="93"/>
        <v>505.95</v>
      </c>
      <c r="CV13" s="135">
        <f t="shared" si="94"/>
        <v>1117.95</v>
      </c>
      <c r="CW13" s="176"/>
      <c r="CX13" s="178">
        <v>10400.0</v>
      </c>
      <c r="CY13" s="130">
        <v>135.0</v>
      </c>
      <c r="CZ13" s="130">
        <v>0.0</v>
      </c>
      <c r="DA13" s="132">
        <f t="shared" si="95"/>
        <v>10400</v>
      </c>
      <c r="DB13" s="151">
        <f t="shared" si="96"/>
        <v>77.03703704</v>
      </c>
      <c r="DC13" s="134">
        <v>3.0</v>
      </c>
      <c r="DD13" s="132">
        <f t="shared" si="97"/>
        <v>312</v>
      </c>
      <c r="DE13" s="134">
        <v>3.0</v>
      </c>
      <c r="DF13" s="132">
        <f t="shared" si="98"/>
        <v>312</v>
      </c>
      <c r="DG13" s="164">
        <v>74.72593</v>
      </c>
      <c r="DH13" s="164">
        <v>76.45926</v>
      </c>
      <c r="DI13" s="132">
        <f t="shared" si="99"/>
        <v>10322.0001</v>
      </c>
      <c r="DJ13" s="135">
        <f t="shared" si="100"/>
        <v>10.3220001</v>
      </c>
      <c r="DK13" s="131">
        <v>75.88115</v>
      </c>
      <c r="DL13" s="132">
        <f t="shared" si="101"/>
        <v>10243.95525</v>
      </c>
      <c r="DM13" s="171">
        <f t="shared" si="102"/>
        <v>10.24395525</v>
      </c>
      <c r="DN13" s="131">
        <v>74.72593</v>
      </c>
      <c r="DO13" s="132">
        <f t="shared" si="103"/>
        <v>10088.00055</v>
      </c>
      <c r="DP13" s="135">
        <f t="shared" si="104"/>
        <v>10.08800055</v>
      </c>
      <c r="DQ13" s="131">
        <f t="shared" si="105"/>
        <v>74.72593</v>
      </c>
      <c r="DR13" s="132">
        <f t="shared" si="106"/>
        <v>10088.00055</v>
      </c>
      <c r="DS13" s="135">
        <f t="shared" si="107"/>
        <v>10.08800055</v>
      </c>
      <c r="DT13" s="187"/>
      <c r="DU13" s="189">
        <f>813+1500</f>
        <v>2313</v>
      </c>
      <c r="DV13" s="130">
        <v>1.0</v>
      </c>
      <c r="DW13" s="160">
        <v>0.049</v>
      </c>
      <c r="DX13" s="130">
        <v>300.0</v>
      </c>
      <c r="DY13" s="130">
        <v>40.0</v>
      </c>
      <c r="DZ13" s="161">
        <f t="shared" si="108"/>
        <v>0.2424242424</v>
      </c>
      <c r="EA13" s="133">
        <f t="shared" si="109"/>
        <v>3.563636364</v>
      </c>
      <c r="EB13" s="190">
        <v>16.0</v>
      </c>
      <c r="EC13" s="191">
        <f t="shared" si="110"/>
        <v>2297</v>
      </c>
      <c r="ED13" s="151">
        <f t="shared" si="111"/>
        <v>10.35757576</v>
      </c>
      <c r="EE13" s="134">
        <v>51.0</v>
      </c>
      <c r="EF13" s="191">
        <f t="shared" si="112"/>
        <v>1171.47</v>
      </c>
      <c r="EG13" s="134">
        <v>11.0</v>
      </c>
      <c r="EH13" s="191">
        <f t="shared" si="113"/>
        <v>252.67</v>
      </c>
      <c r="EI13" s="164">
        <v>9.27</v>
      </c>
      <c r="EJ13" s="164">
        <v>10.09</v>
      </c>
      <c r="EK13" s="191">
        <f t="shared" si="114"/>
        <v>1680.85</v>
      </c>
      <c r="EL13" s="191">
        <f t="shared" si="115"/>
        <v>2268.85</v>
      </c>
      <c r="EM13" s="192">
        <f t="shared" si="116"/>
        <v>2.26885</v>
      </c>
      <c r="EN13" s="131">
        <v>9.82</v>
      </c>
      <c r="EO13" s="191">
        <f t="shared" si="117"/>
        <v>1636.3</v>
      </c>
      <c r="EP13" s="191">
        <f t="shared" si="118"/>
        <v>2224.3</v>
      </c>
      <c r="EQ13" s="192">
        <f t="shared" si="119"/>
        <v>2.2243</v>
      </c>
      <c r="ER13" s="131">
        <v>9.27</v>
      </c>
      <c r="ES13" s="191">
        <f t="shared" si="120"/>
        <v>1545.55</v>
      </c>
      <c r="ET13" s="191">
        <f t="shared" si="121"/>
        <v>2133.55</v>
      </c>
      <c r="EU13" s="192">
        <f t="shared" si="122"/>
        <v>2.13355</v>
      </c>
      <c r="EV13" s="131">
        <f t="shared" si="123"/>
        <v>9.27</v>
      </c>
      <c r="EW13" s="145">
        <f t="shared" si="124"/>
        <v>1545.55</v>
      </c>
      <c r="EX13" s="145">
        <f t="shared" si="125"/>
        <v>2133.55</v>
      </c>
      <c r="EY13" s="192">
        <f t="shared" si="126"/>
        <v>2.13355</v>
      </c>
      <c r="EZ13" s="193"/>
      <c r="FA13" s="194">
        <v>10400.0</v>
      </c>
      <c r="FB13" s="130">
        <v>3.0</v>
      </c>
      <c r="FC13" s="130">
        <v>0.0</v>
      </c>
      <c r="FD13" s="132">
        <f t="shared" si="127"/>
        <v>10400</v>
      </c>
      <c r="FE13" s="151">
        <f t="shared" si="128"/>
        <v>3466.666667</v>
      </c>
      <c r="FF13" s="134">
        <v>3.0</v>
      </c>
      <c r="FG13" s="132">
        <f t="shared" si="129"/>
        <v>312</v>
      </c>
      <c r="FH13" s="134">
        <v>3.0</v>
      </c>
      <c r="FI13" s="132">
        <f t="shared" si="130"/>
        <v>312</v>
      </c>
      <c r="FJ13" s="164">
        <v>74.72593</v>
      </c>
      <c r="FK13" s="164">
        <v>76.45926</v>
      </c>
      <c r="FL13" s="132">
        <f t="shared" si="131"/>
        <v>229.37778</v>
      </c>
      <c r="FM13" s="135">
        <f t="shared" si="132"/>
        <v>0.22937778</v>
      </c>
      <c r="FN13" s="131">
        <v>75.88115</v>
      </c>
      <c r="FO13" s="132">
        <f t="shared" si="133"/>
        <v>227.64345</v>
      </c>
      <c r="FP13" s="171">
        <f t="shared" si="134"/>
        <v>0.22764345</v>
      </c>
      <c r="FQ13" s="131">
        <v>74.72593</v>
      </c>
      <c r="FR13" s="132">
        <f t="shared" si="135"/>
        <v>224.17779</v>
      </c>
      <c r="FS13" s="135">
        <f t="shared" si="136"/>
        <v>0.22417779</v>
      </c>
      <c r="FT13" s="131">
        <f t="shared" si="137"/>
        <v>74.72593</v>
      </c>
      <c r="FU13" s="132">
        <f t="shared" si="138"/>
        <v>224.17779</v>
      </c>
      <c r="FV13" s="135">
        <f t="shared" si="139"/>
        <v>0.22417779</v>
      </c>
      <c r="FW13" s="195"/>
      <c r="FX13" s="196">
        <v>10400.0</v>
      </c>
      <c r="FY13" s="130">
        <v>2.0</v>
      </c>
      <c r="FZ13" s="130">
        <v>0.0</v>
      </c>
      <c r="GA13" s="132">
        <f t="shared" si="140"/>
        <v>10400</v>
      </c>
      <c r="GB13" s="151">
        <f t="shared" si="141"/>
        <v>5200</v>
      </c>
      <c r="GC13" s="134">
        <v>3.0</v>
      </c>
      <c r="GD13" s="132">
        <f t="shared" si="142"/>
        <v>312</v>
      </c>
      <c r="GE13" s="134">
        <v>3.0</v>
      </c>
      <c r="GF13" s="132">
        <f t="shared" si="143"/>
        <v>312</v>
      </c>
      <c r="GG13" s="164">
        <v>74.72593</v>
      </c>
      <c r="GH13" s="164">
        <v>76.45926</v>
      </c>
      <c r="GI13" s="132">
        <f t="shared" si="144"/>
        <v>152.91852</v>
      </c>
      <c r="GJ13" s="135">
        <f t="shared" si="145"/>
        <v>0.15291852</v>
      </c>
      <c r="GK13" s="131">
        <v>75.88115</v>
      </c>
      <c r="GL13" s="132">
        <f t="shared" si="146"/>
        <v>151.7623</v>
      </c>
      <c r="GM13" s="171">
        <f t="shared" si="147"/>
        <v>0.1517623</v>
      </c>
      <c r="GN13" s="131">
        <v>74.72593</v>
      </c>
      <c r="GO13" s="132">
        <f t="shared" si="148"/>
        <v>149.45186</v>
      </c>
      <c r="GP13" s="135">
        <f t="shared" si="149"/>
        <v>0.14945186</v>
      </c>
      <c r="GQ13" s="131">
        <f t="shared" si="150"/>
        <v>74.72593</v>
      </c>
      <c r="GR13" s="132">
        <f t="shared" si="151"/>
        <v>149.45186</v>
      </c>
      <c r="GS13" s="135">
        <f t="shared" si="152"/>
        <v>0.14945186</v>
      </c>
      <c r="GT13" s="198"/>
      <c r="GU13" s="130"/>
      <c r="GV13" s="199"/>
      <c r="GW13" s="199"/>
      <c r="GX13" s="199"/>
      <c r="GY13" s="199"/>
    </row>
    <row r="14" ht="6.0" customHeight="1">
      <c r="A14" s="123"/>
      <c r="B14" s="124"/>
      <c r="C14" s="124"/>
      <c r="D14" s="125"/>
      <c r="E14" s="125"/>
      <c r="F14" s="125"/>
      <c r="G14" s="125"/>
      <c r="H14" s="126"/>
      <c r="I14" s="126"/>
      <c r="J14" s="126"/>
      <c r="K14" s="126"/>
      <c r="L14" s="124"/>
      <c r="M14" s="127"/>
      <c r="N14" s="127"/>
      <c r="O14" s="127"/>
      <c r="P14" s="129"/>
      <c r="Q14" s="130"/>
      <c r="R14" s="131"/>
      <c r="S14" s="130"/>
      <c r="T14" s="130"/>
      <c r="U14" s="131"/>
      <c r="V14" s="134"/>
      <c r="W14" s="132"/>
      <c r="X14" s="134"/>
      <c r="Y14" s="132"/>
      <c r="Z14" s="131"/>
      <c r="AA14" s="131"/>
      <c r="AB14" s="132"/>
      <c r="AC14" s="228"/>
      <c r="AD14" s="131"/>
      <c r="AE14" s="132"/>
      <c r="AF14" s="228"/>
      <c r="AG14" s="131"/>
      <c r="AH14" s="132"/>
      <c r="AI14" s="228"/>
      <c r="AJ14" s="131"/>
      <c r="AK14" s="132"/>
      <c r="AL14" s="228"/>
      <c r="AM14" s="229"/>
      <c r="AN14" s="142"/>
      <c r="AO14" s="130"/>
      <c r="AP14" s="130"/>
      <c r="AQ14" s="143"/>
      <c r="AR14" s="143"/>
      <c r="AS14" s="143"/>
      <c r="AT14" s="145"/>
      <c r="AU14" s="133"/>
      <c r="AV14" s="148"/>
      <c r="AW14" s="145"/>
      <c r="AX14" s="150"/>
      <c r="AY14" s="145"/>
      <c r="AZ14" s="134"/>
      <c r="BA14" s="145"/>
      <c r="BB14" s="150"/>
      <c r="BC14" s="145"/>
      <c r="BD14" s="143"/>
      <c r="BE14" s="143"/>
      <c r="BF14" s="151"/>
      <c r="BG14" s="228"/>
      <c r="BH14" s="228"/>
      <c r="BI14" s="143"/>
      <c r="BJ14" s="151"/>
      <c r="BK14" s="228"/>
      <c r="BL14" s="228"/>
      <c r="BM14" s="143"/>
      <c r="BN14" s="151"/>
      <c r="BO14" s="228"/>
      <c r="BP14" s="228"/>
      <c r="BQ14" s="130"/>
      <c r="BR14" s="157"/>
      <c r="BS14" s="228"/>
      <c r="BT14" s="228"/>
      <c r="BU14" s="230"/>
      <c r="BV14" s="159"/>
      <c r="BW14" s="130"/>
      <c r="BX14" s="160"/>
      <c r="BY14" s="130"/>
      <c r="BZ14" s="130"/>
      <c r="CA14" s="161"/>
      <c r="CB14" s="133" t="s">
        <v>401</v>
      </c>
      <c r="CC14" s="143"/>
      <c r="CD14" s="143"/>
      <c r="CE14" s="164"/>
      <c r="CF14" s="134"/>
      <c r="CG14" s="145"/>
      <c r="CH14" s="134"/>
      <c r="CI14" s="145"/>
      <c r="CJ14" s="164"/>
      <c r="CK14" s="164"/>
      <c r="CL14" s="145"/>
      <c r="CM14" s="135"/>
      <c r="CN14" s="131"/>
      <c r="CO14" s="145"/>
      <c r="CP14" s="171"/>
      <c r="CQ14" s="131"/>
      <c r="CR14" s="145"/>
      <c r="CS14" s="135"/>
      <c r="CT14" s="131"/>
      <c r="CU14" s="145"/>
      <c r="CV14" s="135"/>
      <c r="CW14" s="231"/>
      <c r="CX14" s="178"/>
      <c r="CY14" s="130"/>
      <c r="CZ14" s="130"/>
      <c r="DA14" s="130"/>
      <c r="DB14" s="164"/>
      <c r="DC14" s="134"/>
      <c r="DD14" s="132"/>
      <c r="DE14" s="134"/>
      <c r="DF14" s="132"/>
      <c r="DG14" s="164"/>
      <c r="DH14" s="164"/>
      <c r="DI14" s="132"/>
      <c r="DJ14" s="135"/>
      <c r="DK14" s="131"/>
      <c r="DL14" s="132"/>
      <c r="DM14" s="171"/>
      <c r="DN14" s="131"/>
      <c r="DO14" s="132"/>
      <c r="DP14" s="135"/>
      <c r="DQ14" s="131"/>
      <c r="DR14" s="132"/>
      <c r="DS14" s="135"/>
      <c r="DT14" s="232"/>
      <c r="DU14" s="189"/>
      <c r="DV14" s="130"/>
      <c r="DW14" s="160"/>
      <c r="DX14" s="130"/>
      <c r="DY14" s="130"/>
      <c r="DZ14" s="161"/>
      <c r="EA14" s="133" t="s">
        <v>401</v>
      </c>
      <c r="EB14" s="190"/>
      <c r="EC14" s="190"/>
      <c r="ED14" s="164"/>
      <c r="EE14" s="134"/>
      <c r="EF14" s="191"/>
      <c r="EG14" s="134"/>
      <c r="EH14" s="191"/>
      <c r="EI14" s="164"/>
      <c r="EJ14" s="164"/>
      <c r="EK14" s="191"/>
      <c r="EL14" s="191"/>
      <c r="EM14" s="192"/>
      <c r="EN14" s="131"/>
      <c r="EO14" s="191"/>
      <c r="EP14" s="191"/>
      <c r="EQ14" s="192"/>
      <c r="ER14" s="131"/>
      <c r="ES14" s="191"/>
      <c r="ET14" s="191"/>
      <c r="EU14" s="192"/>
      <c r="EV14" s="131"/>
      <c r="EW14" s="145"/>
      <c r="EX14" s="145"/>
      <c r="EY14" s="192"/>
      <c r="EZ14" s="233"/>
      <c r="FA14" s="194"/>
      <c r="FB14" s="130"/>
      <c r="FC14" s="130"/>
      <c r="FD14" s="130"/>
      <c r="FE14" s="164"/>
      <c r="FF14" s="134"/>
      <c r="FG14" s="132"/>
      <c r="FH14" s="134"/>
      <c r="FI14" s="132"/>
      <c r="FJ14" s="164"/>
      <c r="FK14" s="164"/>
      <c r="FL14" s="132"/>
      <c r="FM14" s="135"/>
      <c r="FN14" s="131"/>
      <c r="FO14" s="132"/>
      <c r="FP14" s="171"/>
      <c r="FQ14" s="131"/>
      <c r="FR14" s="132"/>
      <c r="FS14" s="135"/>
      <c r="FT14" s="131"/>
      <c r="FU14" s="132"/>
      <c r="FV14" s="135"/>
      <c r="FW14" s="234"/>
      <c r="FX14" s="196"/>
      <c r="FY14" s="130"/>
      <c r="FZ14" s="130"/>
      <c r="GA14" s="130"/>
      <c r="GB14" s="164"/>
      <c r="GC14" s="134"/>
      <c r="GD14" s="132"/>
      <c r="GE14" s="134"/>
      <c r="GF14" s="132"/>
      <c r="GG14" s="164"/>
      <c r="GH14" s="164"/>
      <c r="GI14" s="132"/>
      <c r="GJ14" s="135"/>
      <c r="GK14" s="131"/>
      <c r="GL14" s="132"/>
      <c r="GM14" s="171"/>
      <c r="GN14" s="131"/>
      <c r="GO14" s="132"/>
      <c r="GP14" s="135"/>
      <c r="GQ14" s="131"/>
      <c r="GR14" s="132"/>
      <c r="GS14" s="135"/>
      <c r="GT14" s="235"/>
      <c r="GU14" s="130"/>
      <c r="GV14" s="199"/>
      <c r="GW14" s="199"/>
      <c r="GX14" s="199"/>
      <c r="GY14" s="199"/>
    </row>
    <row r="15" ht="81.0" customHeight="1">
      <c r="A15" s="39">
        <v>2.0</v>
      </c>
      <c r="B15" s="6">
        <v>1.0</v>
      </c>
      <c r="C15" s="6" t="s">
        <v>406</v>
      </c>
      <c r="D15" s="40" t="s">
        <v>407</v>
      </c>
      <c r="E15" s="40" t="s">
        <v>408</v>
      </c>
      <c r="F15" s="40" t="s">
        <v>409</v>
      </c>
      <c r="G15" s="40" t="s">
        <v>410</v>
      </c>
      <c r="H15" s="236">
        <v>4409.0</v>
      </c>
      <c r="I15" s="236">
        <v>4409.0</v>
      </c>
      <c r="J15" s="236">
        <v>4409.0</v>
      </c>
      <c r="K15" s="236">
        <v>4409.0</v>
      </c>
      <c r="L15" s="6">
        <v>5.0</v>
      </c>
      <c r="M15" s="237">
        <v>44.0</v>
      </c>
      <c r="N15" s="237">
        <v>200.0</v>
      </c>
      <c r="O15" s="238">
        <f t="shared" ref="O15:O21" si="154">M15+N15</f>
        <v>244</v>
      </c>
      <c r="P15" s="239">
        <v>124890.0</v>
      </c>
      <c r="Q15" s="240">
        <v>0.0</v>
      </c>
      <c r="R15" s="241"/>
      <c r="S15" s="240">
        <v>53446.0</v>
      </c>
      <c r="T15" s="242">
        <f>P15-S15</f>
        <v>71444</v>
      </c>
      <c r="U15" s="243">
        <v>16.2</v>
      </c>
      <c r="V15" s="244">
        <v>15.0</v>
      </c>
      <c r="W15" s="242">
        <f t="shared" ref="W15:W21" si="155">T15/100*V15</f>
        <v>10716.6</v>
      </c>
      <c r="X15" s="244">
        <v>1.0</v>
      </c>
      <c r="Y15" s="242">
        <f t="shared" ref="Y15:Y21" si="156">T15/100*X15</f>
        <v>714.44</v>
      </c>
      <c r="Z15" s="241">
        <v>15.97</v>
      </c>
      <c r="AA15" s="241">
        <v>16.14</v>
      </c>
      <c r="AB15" s="242">
        <f t="shared" ref="AB15:AB16" si="157">(AA15+R15)*K15+S15</f>
        <v>124607.26</v>
      </c>
      <c r="AC15" s="245">
        <f t="shared" ref="AC15:AC21" si="158">AB15/1000</f>
        <v>124.60726</v>
      </c>
      <c r="AD15" s="241">
        <v>16.09</v>
      </c>
      <c r="AE15" s="242">
        <f t="shared" ref="AE15:AE16" si="159">(AD15+R15)*K15+S15</f>
        <v>124386.81</v>
      </c>
      <c r="AF15" s="245">
        <f t="shared" ref="AF15:AF21" si="160">AE15/1000</f>
        <v>124.38681</v>
      </c>
      <c r="AG15" s="241">
        <v>15.97</v>
      </c>
      <c r="AH15" s="242">
        <f t="shared" ref="AH15:AH16" si="161">(AG15+R15)*K15+S15</f>
        <v>123857.73</v>
      </c>
      <c r="AI15" s="245">
        <f t="shared" ref="AI15:AI21" si="162">AH15/1000</f>
        <v>123.85773</v>
      </c>
      <c r="AJ15" s="241">
        <v>15.97</v>
      </c>
      <c r="AK15" s="242">
        <f t="shared" ref="AK15:AK16" si="163">(AJ15+R15)*K15+S15</f>
        <v>123857.73</v>
      </c>
      <c r="AL15" s="245">
        <f t="shared" ref="AL15:AL21" si="164">AK15/1000</f>
        <v>123.85773</v>
      </c>
      <c r="AM15" s="246"/>
      <c r="AN15" s="248">
        <v>562.48</v>
      </c>
      <c r="AO15" s="240">
        <v>1.0</v>
      </c>
      <c r="AP15" s="240"/>
      <c r="AQ15" s="249">
        <v>469.76</v>
      </c>
      <c r="AR15" s="249">
        <v>92.72</v>
      </c>
      <c r="AS15" s="249">
        <v>0.0</v>
      </c>
      <c r="AT15" s="250">
        <f t="shared" ref="AT15:AT21" si="165">AN15-AR15-AS15</f>
        <v>469.76</v>
      </c>
      <c r="AU15" s="243">
        <f t="shared" ref="AU15:AU21" si="166">AT15/K15</f>
        <v>0.106545702</v>
      </c>
      <c r="AV15" s="251">
        <v>4640.0</v>
      </c>
      <c r="AW15" s="250">
        <f t="shared" ref="AW15:AW21" si="167">(AU15/AV15)*1.163*1000000</f>
        <v>26.7053128</v>
      </c>
      <c r="AX15" s="252">
        <v>0.72</v>
      </c>
      <c r="AY15" s="250">
        <f t="shared" ref="AY15:AY21" si="168">AW15/AX15</f>
        <v>37.09071222</v>
      </c>
      <c r="AZ15" s="244">
        <v>8.3</v>
      </c>
      <c r="BA15" s="250">
        <f>AW15/100*AZ15</f>
        <v>2.216540962</v>
      </c>
      <c r="BB15" s="252">
        <v>0.0</v>
      </c>
      <c r="BC15" s="250">
        <f>AW15/100*BB15</f>
        <v>0</v>
      </c>
      <c r="BD15" s="249">
        <v>37.1</v>
      </c>
      <c r="BE15" s="249">
        <v>37.1</v>
      </c>
      <c r="BF15" s="253">
        <f t="shared" ref="BF15:BF21" si="169">BE15*AX15*AV15/1163000</f>
        <v>0.1065723818</v>
      </c>
      <c r="BG15" s="245">
        <f t="shared" ref="BG15:BG21" si="170">BF15*K15</f>
        <v>469.8776312</v>
      </c>
      <c r="BH15" s="245">
        <f t="shared" ref="BH15:BH21" si="171">BG15+AR15+AS15</f>
        <v>562.5976312</v>
      </c>
      <c r="BI15" s="249">
        <v>37.1</v>
      </c>
      <c r="BJ15" s="253">
        <f t="shared" ref="BJ15:BJ21" si="172">BI15*AX15*AV15/1163000</f>
        <v>0.1065723818</v>
      </c>
      <c r="BK15" s="245">
        <f t="shared" ref="BK15:BK21" si="173">BJ15*K15</f>
        <v>469.8776312</v>
      </c>
      <c r="BL15" s="245">
        <f t="shared" ref="BL15:BL21" si="174">BK15+AR15+AS15</f>
        <v>562.5976312</v>
      </c>
      <c r="BM15" s="249">
        <v>37.1</v>
      </c>
      <c r="BN15" s="253">
        <f t="shared" ref="BN15:BN21" si="175">BM15*AX15*AV15/1163000</f>
        <v>0.1065723818</v>
      </c>
      <c r="BO15" s="245">
        <f t="shared" ref="BO15:BO21" si="176">BN15*K15</f>
        <v>469.8776312</v>
      </c>
      <c r="BP15" s="245">
        <f t="shared" ref="BP15:BP21" si="177">BO15+AR15+AS15</f>
        <v>562.5976312</v>
      </c>
      <c r="BQ15" s="249">
        <v>37.1</v>
      </c>
      <c r="BR15" s="254">
        <f t="shared" ref="BR15:BT15" si="153">BN15</f>
        <v>0.1065723818</v>
      </c>
      <c r="BS15" s="245">
        <f t="shared" si="153"/>
        <v>469.8776312</v>
      </c>
      <c r="BT15" s="245">
        <f t="shared" si="153"/>
        <v>562.5976312</v>
      </c>
      <c r="BU15" s="255"/>
      <c r="BV15" s="256">
        <v>2364.46</v>
      </c>
      <c r="BW15" s="257">
        <v>0.0</v>
      </c>
      <c r="BX15" s="258"/>
      <c r="BY15" s="257">
        <v>0.0</v>
      </c>
      <c r="BZ15" s="257"/>
      <c r="CA15" s="259">
        <f t="shared" ref="CA15:CA21" si="179">BZ15/O15</f>
        <v>0</v>
      </c>
      <c r="CB15" s="260">
        <f t="shared" ref="CB15:CB21" si="180">BX15*BY15*CA15</f>
        <v>0</v>
      </c>
      <c r="CC15" s="261">
        <v>15.6</v>
      </c>
      <c r="CD15" s="262">
        <f t="shared" ref="CD15:CD21" si="181">BV15-CC15</f>
        <v>2348.86</v>
      </c>
      <c r="CE15" s="263">
        <f t="shared" ref="CE15:CE21" si="182">(CD15/O15)-CB15</f>
        <v>9.62647541</v>
      </c>
      <c r="CF15" s="264">
        <v>88.0</v>
      </c>
      <c r="CG15" s="262">
        <f t="shared" ref="CG15:CG21" si="183">CD15/100*CF15</f>
        <v>2066.9968</v>
      </c>
      <c r="CH15" s="264">
        <v>33.0</v>
      </c>
      <c r="CI15" s="262">
        <f t="shared" ref="CI15:CI21" si="184">CD15/100*CH15</f>
        <v>775.1238</v>
      </c>
      <c r="CJ15" s="265">
        <v>6.45</v>
      </c>
      <c r="CK15" s="265">
        <v>8.84</v>
      </c>
      <c r="CL15" s="262">
        <f t="shared" ref="CL15:CL21" si="185">CK15*O15+CC15</f>
        <v>2172.56</v>
      </c>
      <c r="CM15" s="266">
        <f t="shared" ref="CM15:CM21" si="186">(CK15+CB15)*O15+CC15</f>
        <v>2172.56</v>
      </c>
      <c r="CN15" s="267">
        <v>8.04</v>
      </c>
      <c r="CO15" s="262">
        <f t="shared" ref="CO15:CO21" si="187">CN15*O15+CC15</f>
        <v>1977.36</v>
      </c>
      <c r="CP15" s="268">
        <f t="shared" ref="CP15:CP21" si="188">(CN15+CB15)*O15+CC15</f>
        <v>1977.36</v>
      </c>
      <c r="CQ15" s="267">
        <v>6.45</v>
      </c>
      <c r="CR15" s="262">
        <f t="shared" ref="CR15:CR21" si="189">CQ15*O15+CC15</f>
        <v>1589.4</v>
      </c>
      <c r="CS15" s="266">
        <f t="shared" ref="CS15:CS21" si="190">(CQ15+CB15)*O15+CC15</f>
        <v>1589.4</v>
      </c>
      <c r="CT15" s="267">
        <v>6.45</v>
      </c>
      <c r="CU15" s="262">
        <f t="shared" ref="CU15:CU21" si="191">CT15*O15+CC15</f>
        <v>1589.4</v>
      </c>
      <c r="CV15" s="266">
        <f t="shared" ref="CV15:CV21" si="192">(CT15+CB15)*O15+CC15</f>
        <v>1589.4</v>
      </c>
      <c r="CW15" s="269"/>
      <c r="CX15" s="270"/>
      <c r="CY15" s="240"/>
      <c r="CZ15" s="240"/>
      <c r="DA15" s="242">
        <f t="shared" ref="DA15:DA21" si="193">CX15-CZ15</f>
        <v>0</v>
      </c>
      <c r="DB15" s="253" t="str">
        <f t="shared" ref="DB15:DB21" si="194">CX15/CY15</f>
        <v>#DIV/0!</v>
      </c>
      <c r="DC15" s="244"/>
      <c r="DD15" s="242">
        <f t="shared" ref="DD15:DD21" si="195">DA15/100*DC15</f>
        <v>0</v>
      </c>
      <c r="DE15" s="244"/>
      <c r="DF15" s="242">
        <f t="shared" ref="DF15:DF21" si="196">DA15/100*DE15</f>
        <v>0</v>
      </c>
      <c r="DG15" s="271"/>
      <c r="DH15" s="271"/>
      <c r="DI15" s="242">
        <f t="shared" ref="DI15:DI21" si="197">DH15*CY15+CZ15</f>
        <v>0</v>
      </c>
      <c r="DJ15" s="245">
        <f t="shared" ref="DJ15:DJ21" si="198">DI15/1000</f>
        <v>0</v>
      </c>
      <c r="DK15" s="241"/>
      <c r="DL15" s="242">
        <f t="shared" ref="DL15:DL21" si="199">DK15*CY15+CZ15</f>
        <v>0</v>
      </c>
      <c r="DM15" s="272">
        <f t="shared" ref="DM15:DM21" si="200">DL15/1000</f>
        <v>0</v>
      </c>
      <c r="DN15" s="241"/>
      <c r="DO15" s="242">
        <f t="shared" ref="DO15:DO21" si="201">DN15*CY15+CZ15</f>
        <v>0</v>
      </c>
      <c r="DP15" s="245">
        <f t="shared" ref="DP15:DP21" si="202">DO15/1000</f>
        <v>0</v>
      </c>
      <c r="DQ15" s="241" t="str">
        <f t="shared" ref="DQ15:DQ21" si="203">DN15</f>
        <v/>
      </c>
      <c r="DR15" s="242">
        <f t="shared" ref="DR15:DR21" si="204">DQ15*CY15+CZ15</f>
        <v>0</v>
      </c>
      <c r="DS15" s="245">
        <f t="shared" ref="DS15:DS21" si="205">DR15/1000</f>
        <v>0</v>
      </c>
      <c r="DT15" s="273"/>
      <c r="DU15" s="274">
        <v>3483.525</v>
      </c>
      <c r="DV15" s="240">
        <v>0.0</v>
      </c>
      <c r="DW15" s="275">
        <v>0.0</v>
      </c>
      <c r="DX15" s="240">
        <v>0.0</v>
      </c>
      <c r="DY15" s="240">
        <v>0.0</v>
      </c>
      <c r="DZ15" s="276">
        <f t="shared" ref="DZ15:DZ21" si="206">DY15/O15</f>
        <v>0</v>
      </c>
      <c r="EA15" s="243">
        <f t="shared" ref="EA15:EA21" si="207">DW15*DX15*DZ15</f>
        <v>0</v>
      </c>
      <c r="EB15" s="277">
        <v>608.8</v>
      </c>
      <c r="EC15" s="278">
        <f t="shared" ref="EC15:EC21" si="208">DU15-EB15</f>
        <v>2874.725</v>
      </c>
      <c r="ED15" s="253">
        <f t="shared" ref="ED15:ED21" si="209">(EC15/O15)-EA15</f>
        <v>11.78165984</v>
      </c>
      <c r="EE15" s="244">
        <v>90.0</v>
      </c>
      <c r="EF15" s="278">
        <f t="shared" ref="EF15:EF21" si="210">EC15/100*EE15</f>
        <v>2587.2525</v>
      </c>
      <c r="EG15" s="244">
        <v>34.0</v>
      </c>
      <c r="EH15" s="278">
        <f t="shared" ref="EH15:EH21" si="211">EC15/100*EG15</f>
        <v>977.4065</v>
      </c>
      <c r="EI15" s="271">
        <v>8.02</v>
      </c>
      <c r="EJ15" s="271">
        <v>10.84</v>
      </c>
      <c r="EK15" s="278">
        <f t="shared" ref="EK15:EK21" si="212">EJ15*O15+EB15</f>
        <v>3253.76</v>
      </c>
      <c r="EL15" s="278">
        <f t="shared" ref="EL15:EL21" si="213">(EJ15+EA15)*O15+EB15</f>
        <v>3253.76</v>
      </c>
      <c r="EM15" s="279">
        <f t="shared" ref="EM15:EM22" si="214">EL15/1000</f>
        <v>3.25376</v>
      </c>
      <c r="EN15" s="241">
        <v>9.9</v>
      </c>
      <c r="EO15" s="278">
        <f t="shared" ref="EO15:EO21" si="215">EN15*O15+EB15</f>
        <v>3024.4</v>
      </c>
      <c r="EP15" s="278">
        <f t="shared" ref="EP15:EP21" si="216">(EN15+EA15)*O15+EB15</f>
        <v>3024.4</v>
      </c>
      <c r="EQ15" s="279">
        <f t="shared" ref="EQ15:EQ22" si="217">EP15/1000</f>
        <v>3.0244</v>
      </c>
      <c r="ER15" s="241">
        <v>8.02</v>
      </c>
      <c r="ES15" s="278">
        <f t="shared" ref="ES15:ES21" si="218">ER15*O15+EB15</f>
        <v>2565.68</v>
      </c>
      <c r="ET15" s="278">
        <f t="shared" ref="ET15:ET21" si="219">(ER15+EA15)*O15+EB15</f>
        <v>2565.68</v>
      </c>
      <c r="EU15" s="279">
        <f t="shared" ref="EU15:EU22" si="220">ET15/1000</f>
        <v>2.56568</v>
      </c>
      <c r="EV15" s="241">
        <v>8.02</v>
      </c>
      <c r="EW15" s="250">
        <f t="shared" ref="EW15:EW21" si="221">EV15*O15+EB15</f>
        <v>2565.68</v>
      </c>
      <c r="EX15" s="250">
        <f t="shared" ref="EX15:EX21" si="222">(EV15+EA15)*O15+EB15</f>
        <v>2565.68</v>
      </c>
      <c r="EY15" s="279">
        <f t="shared" ref="EY15:EY22" si="223">EX15/1000</f>
        <v>2.56568</v>
      </c>
      <c r="EZ15" s="280"/>
      <c r="FA15" s="281"/>
      <c r="FB15" s="240"/>
      <c r="FC15" s="240"/>
      <c r="FD15" s="242">
        <f t="shared" ref="FD15:FD21" si="224">FA15-FC15</f>
        <v>0</v>
      </c>
      <c r="FE15" s="253" t="str">
        <f t="shared" ref="FE15:FE21" si="225">FA15/FB15</f>
        <v>#DIV/0!</v>
      </c>
      <c r="FF15" s="244"/>
      <c r="FG15" s="242">
        <f t="shared" ref="FG15:FG21" si="226">FD15/100*FF15</f>
        <v>0</v>
      </c>
      <c r="FH15" s="244"/>
      <c r="FI15" s="242">
        <f t="shared" ref="FI15:FI21" si="227">FD15/100*FH15</f>
        <v>0</v>
      </c>
      <c r="FJ15" s="271"/>
      <c r="FK15" s="271"/>
      <c r="FL15" s="242">
        <f t="shared" ref="FL15:FL21" si="228">FK15*FB15+FC15</f>
        <v>0</v>
      </c>
      <c r="FM15" s="245">
        <f t="shared" ref="FM15:FM21" si="229">FL15/1000</f>
        <v>0</v>
      </c>
      <c r="FN15" s="241"/>
      <c r="FO15" s="242">
        <f t="shared" ref="FO15:FO21" si="230">FN15*FB15+FC15</f>
        <v>0</v>
      </c>
      <c r="FP15" s="272">
        <f t="shared" ref="FP15:FP21" si="231">FO15/1000</f>
        <v>0</v>
      </c>
      <c r="FQ15" s="241"/>
      <c r="FR15" s="242">
        <f t="shared" ref="FR15:FR21" si="232">FQ15*FB15+FC15</f>
        <v>0</v>
      </c>
      <c r="FS15" s="245">
        <f t="shared" ref="FS15:FS21" si="233">FR15/1000</f>
        <v>0</v>
      </c>
      <c r="FT15" s="241" t="str">
        <f t="shared" ref="FT15:FT21" si="234">FQ15</f>
        <v/>
      </c>
      <c r="FU15" s="242">
        <f t="shared" ref="FU15:FU21" si="235">FT15*FB15+FC15</f>
        <v>0</v>
      </c>
      <c r="FV15" s="245">
        <f t="shared" ref="FV15:FV21" si="236">FU15/1000</f>
        <v>0</v>
      </c>
      <c r="FW15" s="282"/>
      <c r="FX15" s="283"/>
      <c r="FY15" s="240"/>
      <c r="FZ15" s="240"/>
      <c r="GA15" s="242">
        <f t="shared" ref="GA15:GA21" si="237">FX15-FZ15</f>
        <v>0</v>
      </c>
      <c r="GB15" s="253" t="str">
        <f t="shared" ref="GB15:GB21" si="238">FX15/FY15</f>
        <v>#DIV/0!</v>
      </c>
      <c r="GC15" s="244"/>
      <c r="GD15" s="242">
        <f t="shared" ref="GD15:GD21" si="239">GA15/100*GC15</f>
        <v>0</v>
      </c>
      <c r="GE15" s="244"/>
      <c r="GF15" s="242">
        <f t="shared" ref="GF15:GF21" si="240">GA15/100*GE15</f>
        <v>0</v>
      </c>
      <c r="GG15" s="271"/>
      <c r="GH15" s="271"/>
      <c r="GI15" s="242">
        <f t="shared" ref="GI15:GI21" si="241">GH15*FY15+FZ15</f>
        <v>0</v>
      </c>
      <c r="GJ15" s="245">
        <f t="shared" ref="GJ15:GJ21" si="242">GI15/1000</f>
        <v>0</v>
      </c>
      <c r="GK15" s="241"/>
      <c r="GL15" s="242">
        <f t="shared" ref="GL15:GL21" si="243">GK15*FY15+FZ15</f>
        <v>0</v>
      </c>
      <c r="GM15" s="272">
        <f t="shared" ref="GM15:GM21" si="244">GL15/1000</f>
        <v>0</v>
      </c>
      <c r="GN15" s="241"/>
      <c r="GO15" s="242">
        <f t="shared" ref="GO15:GO21" si="245">GN15*FY15+FZ15</f>
        <v>0</v>
      </c>
      <c r="GP15" s="245">
        <f t="shared" ref="GP15:GP21" si="246">GO15/1000</f>
        <v>0</v>
      </c>
      <c r="GQ15" s="241" t="str">
        <f t="shared" ref="GQ15:GQ21" si="247">GN15</f>
        <v/>
      </c>
      <c r="GR15" s="242">
        <f t="shared" ref="GR15:GR21" si="248">GQ15*FY15+FZ15</f>
        <v>0</v>
      </c>
      <c r="GS15" s="245">
        <f t="shared" ref="GS15:GS21" si="249">GR15/1000</f>
        <v>0</v>
      </c>
      <c r="GT15" s="284"/>
      <c r="GU15" s="240"/>
      <c r="GV15" s="16"/>
      <c r="GW15" s="16"/>
      <c r="GX15" s="16"/>
      <c r="GY15" s="16"/>
    </row>
    <row r="16" ht="78.0" customHeight="1">
      <c r="A16" s="39">
        <v>2.0</v>
      </c>
      <c r="B16" s="6">
        <v>2.0</v>
      </c>
      <c r="C16" s="6" t="s">
        <v>429</v>
      </c>
      <c r="D16" s="40" t="s">
        <v>430</v>
      </c>
      <c r="E16" s="40" t="s">
        <v>431</v>
      </c>
      <c r="F16" s="40" t="s">
        <v>431</v>
      </c>
      <c r="G16" s="40" t="s">
        <v>410</v>
      </c>
      <c r="H16" s="236">
        <v>7701.0</v>
      </c>
      <c r="I16" s="236">
        <v>7701.0</v>
      </c>
      <c r="J16" s="236">
        <v>7701.0</v>
      </c>
      <c r="K16" s="236">
        <v>7701.0</v>
      </c>
      <c r="L16" s="6">
        <v>4.0</v>
      </c>
      <c r="M16" s="237">
        <v>210.0</v>
      </c>
      <c r="N16" s="237">
        <v>707.0</v>
      </c>
      <c r="O16" s="238">
        <f t="shared" si="154"/>
        <v>917</v>
      </c>
      <c r="P16" s="239">
        <v>248307.0</v>
      </c>
      <c r="Q16" s="240">
        <v>0.0</v>
      </c>
      <c r="R16" s="241"/>
      <c r="S16" s="240">
        <v>74130.0</v>
      </c>
      <c r="T16" s="242">
        <v>174177.0</v>
      </c>
      <c r="U16" s="243">
        <v>22.62</v>
      </c>
      <c r="V16" s="244">
        <v>22.0</v>
      </c>
      <c r="W16" s="242">
        <f t="shared" si="155"/>
        <v>38318.94</v>
      </c>
      <c r="X16" s="244">
        <v>2.0</v>
      </c>
      <c r="Y16" s="242">
        <f t="shared" si="156"/>
        <v>3483.54</v>
      </c>
      <c r="Z16" s="241">
        <v>22.13</v>
      </c>
      <c r="AA16" s="1">
        <v>22.49</v>
      </c>
      <c r="AB16" s="242">
        <f t="shared" si="157"/>
        <v>247325.49</v>
      </c>
      <c r="AC16" s="245">
        <f t="shared" si="158"/>
        <v>247.32549</v>
      </c>
      <c r="AD16" s="241">
        <v>22.37</v>
      </c>
      <c r="AE16" s="242">
        <f t="shared" si="159"/>
        <v>246401.37</v>
      </c>
      <c r="AF16" s="245">
        <f t="shared" si="160"/>
        <v>246.40137</v>
      </c>
      <c r="AG16" s="241">
        <v>22.13</v>
      </c>
      <c r="AH16" s="242">
        <f t="shared" si="161"/>
        <v>244553.13</v>
      </c>
      <c r="AI16" s="245">
        <f t="shared" si="162"/>
        <v>244.55313</v>
      </c>
      <c r="AJ16" s="241">
        <v>22.13</v>
      </c>
      <c r="AK16" s="242">
        <f t="shared" si="163"/>
        <v>244553.13</v>
      </c>
      <c r="AL16" s="245">
        <f t="shared" si="164"/>
        <v>244.55313</v>
      </c>
      <c r="AM16" s="246"/>
      <c r="AN16" s="248">
        <v>635.61</v>
      </c>
      <c r="AO16" s="240">
        <v>1.0</v>
      </c>
      <c r="AP16" s="240"/>
      <c r="AQ16" s="249">
        <v>584.88</v>
      </c>
      <c r="AR16" s="249">
        <v>50.73</v>
      </c>
      <c r="AS16" s="249">
        <v>0.0</v>
      </c>
      <c r="AT16" s="250">
        <f t="shared" si="165"/>
        <v>584.88</v>
      </c>
      <c r="AU16" s="243">
        <f t="shared" si="166"/>
        <v>0.07594857811</v>
      </c>
      <c r="AV16" s="251">
        <v>4176.0</v>
      </c>
      <c r="AW16" s="250">
        <f t="shared" si="167"/>
        <v>21.15138801</v>
      </c>
      <c r="AX16" s="252">
        <v>0.79</v>
      </c>
      <c r="AY16" s="250">
        <f t="shared" si="168"/>
        <v>26.77390888</v>
      </c>
      <c r="AZ16" s="244">
        <v>35.1</v>
      </c>
      <c r="BA16" s="250">
        <f t="shared" ref="BA16:BA21" si="250">AT16/100*AZ16</f>
        <v>205.29288</v>
      </c>
      <c r="BB16" s="252">
        <v>3.5</v>
      </c>
      <c r="BC16" s="250">
        <f t="shared" ref="BC16:BC21" si="251">AT16/100*BB16</f>
        <v>20.4708</v>
      </c>
      <c r="BD16" s="249">
        <v>25.83</v>
      </c>
      <c r="BE16" s="249">
        <v>26.54</v>
      </c>
      <c r="BF16" s="253">
        <f t="shared" si="169"/>
        <v>0.07528505727</v>
      </c>
      <c r="BG16" s="245">
        <f t="shared" si="170"/>
        <v>579.770226</v>
      </c>
      <c r="BH16" s="245">
        <f t="shared" si="171"/>
        <v>630.500226</v>
      </c>
      <c r="BI16" s="249">
        <v>26.3</v>
      </c>
      <c r="BJ16" s="253">
        <f t="shared" si="172"/>
        <v>0.07460425795</v>
      </c>
      <c r="BK16" s="245">
        <f t="shared" si="173"/>
        <v>574.5273905</v>
      </c>
      <c r="BL16" s="245">
        <f t="shared" si="174"/>
        <v>625.2573905</v>
      </c>
      <c r="BM16" s="249">
        <v>25.83</v>
      </c>
      <c r="BN16" s="253">
        <f t="shared" si="175"/>
        <v>0.07327102597</v>
      </c>
      <c r="BO16" s="245">
        <f t="shared" si="176"/>
        <v>564.260171</v>
      </c>
      <c r="BP16" s="245">
        <f t="shared" si="177"/>
        <v>614.990171</v>
      </c>
      <c r="BQ16" s="249">
        <v>25.83</v>
      </c>
      <c r="BR16" s="254">
        <f t="shared" ref="BR16:BT16" si="178">BN16</f>
        <v>0.07327102597</v>
      </c>
      <c r="BS16" s="245">
        <f t="shared" si="178"/>
        <v>564.260171</v>
      </c>
      <c r="BT16" s="245">
        <f t="shared" si="178"/>
        <v>614.990171</v>
      </c>
      <c r="BU16" s="255"/>
      <c r="BV16" s="256">
        <v>1029.54</v>
      </c>
      <c r="BW16" s="257">
        <v>0.0</v>
      </c>
      <c r="BX16" s="258"/>
      <c r="BY16" s="257"/>
      <c r="BZ16" s="257"/>
      <c r="CA16" s="259">
        <f t="shared" si="179"/>
        <v>0</v>
      </c>
      <c r="CB16" s="260">
        <f t="shared" si="180"/>
        <v>0</v>
      </c>
      <c r="CC16" s="261">
        <v>24.3</v>
      </c>
      <c r="CD16" s="262">
        <f t="shared" si="181"/>
        <v>1005.24</v>
      </c>
      <c r="CE16" s="263">
        <f t="shared" si="182"/>
        <v>1.096226827</v>
      </c>
      <c r="CF16" s="264">
        <v>0.0</v>
      </c>
      <c r="CG16" s="262">
        <f t="shared" si="183"/>
        <v>0</v>
      </c>
      <c r="CH16" s="264">
        <v>6.0</v>
      </c>
      <c r="CI16" s="262">
        <f t="shared" si="184"/>
        <v>60.3144</v>
      </c>
      <c r="CJ16" s="265">
        <v>4.52</v>
      </c>
      <c r="CK16" s="265">
        <v>4.74</v>
      </c>
      <c r="CL16" s="262">
        <f t="shared" si="185"/>
        <v>4370.88</v>
      </c>
      <c r="CM16" s="266">
        <f t="shared" si="186"/>
        <v>4370.88</v>
      </c>
      <c r="CN16" s="267">
        <v>4.66</v>
      </c>
      <c r="CO16" s="262">
        <f t="shared" si="187"/>
        <v>4297.52</v>
      </c>
      <c r="CP16" s="268">
        <f t="shared" si="188"/>
        <v>4297.52</v>
      </c>
      <c r="CQ16" s="267">
        <v>4.52</v>
      </c>
      <c r="CR16" s="262">
        <f t="shared" si="189"/>
        <v>4169.14</v>
      </c>
      <c r="CS16" s="266">
        <f t="shared" si="190"/>
        <v>4169.14</v>
      </c>
      <c r="CT16" s="267">
        <v>4.52</v>
      </c>
      <c r="CU16" s="262">
        <f t="shared" si="191"/>
        <v>4169.14</v>
      </c>
      <c r="CV16" s="266">
        <f t="shared" si="192"/>
        <v>4169.14</v>
      </c>
      <c r="CW16" s="269"/>
      <c r="CX16" s="270"/>
      <c r="CY16" s="240"/>
      <c r="CZ16" s="240"/>
      <c r="DA16" s="242">
        <f t="shared" si="193"/>
        <v>0</v>
      </c>
      <c r="DB16" s="253" t="str">
        <f t="shared" si="194"/>
        <v>#DIV/0!</v>
      </c>
      <c r="DC16" s="244"/>
      <c r="DD16" s="242">
        <f t="shared" si="195"/>
        <v>0</v>
      </c>
      <c r="DE16" s="244"/>
      <c r="DF16" s="242">
        <f t="shared" si="196"/>
        <v>0</v>
      </c>
      <c r="DG16" s="271"/>
      <c r="DH16" s="271"/>
      <c r="DI16" s="242">
        <f t="shared" si="197"/>
        <v>0</v>
      </c>
      <c r="DJ16" s="245">
        <f t="shared" si="198"/>
        <v>0</v>
      </c>
      <c r="DK16" s="241"/>
      <c r="DL16" s="242">
        <f t="shared" si="199"/>
        <v>0</v>
      </c>
      <c r="DM16" s="272">
        <f t="shared" si="200"/>
        <v>0</v>
      </c>
      <c r="DN16" s="241"/>
      <c r="DO16" s="242">
        <f t="shared" si="201"/>
        <v>0</v>
      </c>
      <c r="DP16" s="245">
        <f t="shared" si="202"/>
        <v>0</v>
      </c>
      <c r="DQ16" s="241" t="str">
        <f t="shared" si="203"/>
        <v/>
      </c>
      <c r="DR16" s="242">
        <f t="shared" si="204"/>
        <v>0</v>
      </c>
      <c r="DS16" s="245">
        <f t="shared" si="205"/>
        <v>0</v>
      </c>
      <c r="DT16" s="273"/>
      <c r="DU16" s="274">
        <v>2030.88</v>
      </c>
      <c r="DV16" s="240">
        <v>0.0</v>
      </c>
      <c r="DW16" s="275">
        <v>0.0</v>
      </c>
      <c r="DX16" s="240">
        <v>0.0</v>
      </c>
      <c r="DY16" s="240">
        <v>0.0</v>
      </c>
      <c r="DZ16" s="276">
        <f t="shared" si="206"/>
        <v>0</v>
      </c>
      <c r="EA16" s="243">
        <f t="shared" si="207"/>
        <v>0</v>
      </c>
      <c r="EB16" s="277">
        <v>834.0</v>
      </c>
      <c r="EC16" s="278">
        <f t="shared" si="208"/>
        <v>1196.88</v>
      </c>
      <c r="ED16" s="253">
        <f t="shared" si="209"/>
        <v>1.30521265</v>
      </c>
      <c r="EE16" s="244">
        <v>71.0</v>
      </c>
      <c r="EF16" s="278">
        <f t="shared" si="210"/>
        <v>849.7848</v>
      </c>
      <c r="EG16" s="244">
        <v>22.0</v>
      </c>
      <c r="EH16" s="278">
        <f t="shared" si="211"/>
        <v>263.3136</v>
      </c>
      <c r="EI16" s="271">
        <v>4.45</v>
      </c>
      <c r="EJ16" s="271">
        <v>5.41</v>
      </c>
      <c r="EK16" s="278">
        <f t="shared" si="212"/>
        <v>5794.97</v>
      </c>
      <c r="EL16" s="278">
        <f t="shared" si="213"/>
        <v>5794.97</v>
      </c>
      <c r="EM16" s="279">
        <f t="shared" si="214"/>
        <v>5.79497</v>
      </c>
      <c r="EN16" s="241">
        <v>5.1</v>
      </c>
      <c r="EO16" s="278">
        <f t="shared" si="215"/>
        <v>5510.7</v>
      </c>
      <c r="EP16" s="278">
        <f t="shared" si="216"/>
        <v>5510.7</v>
      </c>
      <c r="EQ16" s="279">
        <f t="shared" si="217"/>
        <v>5.5107</v>
      </c>
      <c r="ER16" s="241">
        <v>4.45</v>
      </c>
      <c r="ES16" s="278">
        <f t="shared" si="218"/>
        <v>4914.65</v>
      </c>
      <c r="ET16" s="278">
        <f t="shared" si="219"/>
        <v>4914.65</v>
      </c>
      <c r="EU16" s="279">
        <f t="shared" si="220"/>
        <v>4.91465</v>
      </c>
      <c r="EV16" s="241">
        <v>4.45</v>
      </c>
      <c r="EW16" s="250">
        <f t="shared" si="221"/>
        <v>4914.65</v>
      </c>
      <c r="EX16" s="250">
        <f t="shared" si="222"/>
        <v>4914.65</v>
      </c>
      <c r="EY16" s="279">
        <f t="shared" si="223"/>
        <v>4.91465</v>
      </c>
      <c r="EZ16" s="280"/>
      <c r="FA16" s="281">
        <v>17442.0</v>
      </c>
      <c r="FB16" s="240">
        <v>14.0</v>
      </c>
      <c r="FC16" s="240">
        <v>0.0</v>
      </c>
      <c r="FD16" s="242">
        <f t="shared" si="224"/>
        <v>17442</v>
      </c>
      <c r="FE16" s="253">
        <f t="shared" si="225"/>
        <v>1245.857143</v>
      </c>
      <c r="FF16" s="244">
        <v>0.0</v>
      </c>
      <c r="FG16" s="242">
        <f t="shared" si="226"/>
        <v>0</v>
      </c>
      <c r="FH16" s="244">
        <v>6.0</v>
      </c>
      <c r="FI16" s="242">
        <f t="shared" si="227"/>
        <v>1046.52</v>
      </c>
      <c r="FJ16" s="271">
        <v>2.0E-5</v>
      </c>
      <c r="FK16" s="271">
        <v>2.0E-5</v>
      </c>
      <c r="FL16" s="242">
        <f t="shared" si="228"/>
        <v>0.00028</v>
      </c>
      <c r="FM16" s="245">
        <f t="shared" si="229"/>
        <v>0.00000028</v>
      </c>
      <c r="FN16" s="241">
        <v>2.0E-5</v>
      </c>
      <c r="FO16" s="242">
        <f t="shared" si="230"/>
        <v>0.00028</v>
      </c>
      <c r="FP16" s="272">
        <f t="shared" si="231"/>
        <v>0.00000028</v>
      </c>
      <c r="FQ16" s="241">
        <v>2.0E-5</v>
      </c>
      <c r="FR16" s="242">
        <f t="shared" si="232"/>
        <v>0.00028</v>
      </c>
      <c r="FS16" s="245">
        <f t="shared" si="233"/>
        <v>0.00000028</v>
      </c>
      <c r="FT16" s="241">
        <f t="shared" si="234"/>
        <v>0.00002</v>
      </c>
      <c r="FU16" s="242">
        <f t="shared" si="235"/>
        <v>0.00028</v>
      </c>
      <c r="FV16" s="245">
        <f t="shared" si="236"/>
        <v>0.00000028</v>
      </c>
      <c r="FW16" s="282"/>
      <c r="FX16" s="283"/>
      <c r="FY16" s="240"/>
      <c r="FZ16" s="240"/>
      <c r="GA16" s="242">
        <f t="shared" si="237"/>
        <v>0</v>
      </c>
      <c r="GB16" s="253" t="str">
        <f t="shared" si="238"/>
        <v>#DIV/0!</v>
      </c>
      <c r="GC16" s="244"/>
      <c r="GD16" s="242">
        <f t="shared" si="239"/>
        <v>0</v>
      </c>
      <c r="GE16" s="244"/>
      <c r="GF16" s="242">
        <f t="shared" si="240"/>
        <v>0</v>
      </c>
      <c r="GG16" s="271"/>
      <c r="GH16" s="271"/>
      <c r="GI16" s="242">
        <f t="shared" si="241"/>
        <v>0</v>
      </c>
      <c r="GJ16" s="245">
        <f t="shared" si="242"/>
        <v>0</v>
      </c>
      <c r="GK16" s="241"/>
      <c r="GL16" s="242">
        <f t="shared" si="243"/>
        <v>0</v>
      </c>
      <c r="GM16" s="272">
        <f t="shared" si="244"/>
        <v>0</v>
      </c>
      <c r="GN16" s="241"/>
      <c r="GO16" s="242">
        <f t="shared" si="245"/>
        <v>0</v>
      </c>
      <c r="GP16" s="245">
        <f t="shared" si="246"/>
        <v>0</v>
      </c>
      <c r="GQ16" s="241" t="str">
        <f t="shared" si="247"/>
        <v/>
      </c>
      <c r="GR16" s="242">
        <f t="shared" si="248"/>
        <v>0</v>
      </c>
      <c r="GS16" s="245">
        <f t="shared" si="249"/>
        <v>0</v>
      </c>
      <c r="GT16" s="284"/>
      <c r="GU16" s="240"/>
      <c r="GV16" s="16"/>
      <c r="GW16" s="16"/>
      <c r="GX16" s="16"/>
      <c r="GY16" s="16"/>
    </row>
    <row r="17" ht="77.25" customHeight="1">
      <c r="A17" s="39">
        <v>2.0</v>
      </c>
      <c r="B17" s="6">
        <v>3.0</v>
      </c>
      <c r="C17" s="6" t="s">
        <v>429</v>
      </c>
      <c r="D17" s="40" t="s">
        <v>435</v>
      </c>
      <c r="E17" s="40" t="s">
        <v>431</v>
      </c>
      <c r="F17" s="40" t="s">
        <v>431</v>
      </c>
      <c r="G17" s="40" t="s">
        <v>436</v>
      </c>
      <c r="H17" s="236">
        <v>13861.0</v>
      </c>
      <c r="I17" s="236">
        <v>13861.0</v>
      </c>
      <c r="J17" s="236">
        <v>13861.0</v>
      </c>
      <c r="K17" s="236">
        <v>13861.0</v>
      </c>
      <c r="L17" s="6">
        <v>4.0</v>
      </c>
      <c r="M17" s="237">
        <v>125.0</v>
      </c>
      <c r="N17" s="237">
        <v>743.0</v>
      </c>
      <c r="O17" s="238">
        <f t="shared" si="154"/>
        <v>868</v>
      </c>
      <c r="P17" s="239">
        <v>455690.0</v>
      </c>
      <c r="Q17" s="240">
        <v>0.0</v>
      </c>
      <c r="R17" s="241"/>
      <c r="S17" s="240">
        <v>186705.0</v>
      </c>
      <c r="T17" s="242">
        <f t="shared" ref="T17:T21" si="253">P17-S17</f>
        <v>268985</v>
      </c>
      <c r="U17" s="243">
        <v>19.41</v>
      </c>
      <c r="V17" s="244">
        <v>11.0</v>
      </c>
      <c r="W17" s="242">
        <f t="shared" si="155"/>
        <v>29588.35</v>
      </c>
      <c r="X17" s="244">
        <v>1.0</v>
      </c>
      <c r="Y17" s="242">
        <f t="shared" si="156"/>
        <v>2689.85</v>
      </c>
      <c r="Z17" s="241">
        <v>19.2</v>
      </c>
      <c r="AA17" s="241">
        <v>19.35</v>
      </c>
      <c r="AB17" s="242">
        <v>455074.0</v>
      </c>
      <c r="AC17" s="245">
        <f t="shared" si="158"/>
        <v>455.074</v>
      </c>
      <c r="AD17" s="241">
        <v>19.3</v>
      </c>
      <c r="AE17" s="242">
        <v>454403.0</v>
      </c>
      <c r="AF17" s="245">
        <f t="shared" si="160"/>
        <v>454.403</v>
      </c>
      <c r="AG17" s="241">
        <v>19.2</v>
      </c>
      <c r="AH17" s="242">
        <v>453057.0</v>
      </c>
      <c r="AI17" s="245">
        <f t="shared" si="162"/>
        <v>453.057</v>
      </c>
      <c r="AJ17" s="241">
        <v>19.2</v>
      </c>
      <c r="AK17" s="242">
        <v>453057.0</v>
      </c>
      <c r="AL17" s="245">
        <f t="shared" si="164"/>
        <v>453.057</v>
      </c>
      <c r="AM17" s="246"/>
      <c r="AN17" s="248">
        <v>1731.06</v>
      </c>
      <c r="AO17" s="240">
        <v>1.0</v>
      </c>
      <c r="AP17" s="240"/>
      <c r="AQ17" s="249">
        <v>1495.02</v>
      </c>
      <c r="AR17" s="249">
        <v>236.04</v>
      </c>
      <c r="AS17" s="249">
        <v>0.0</v>
      </c>
      <c r="AT17" s="250">
        <f t="shared" si="165"/>
        <v>1495.02</v>
      </c>
      <c r="AU17" s="243">
        <f t="shared" si="166"/>
        <v>0.1078580189</v>
      </c>
      <c r="AV17" s="251">
        <v>4176.0</v>
      </c>
      <c r="AW17" s="250">
        <f t="shared" si="167"/>
        <v>30.03804502</v>
      </c>
      <c r="AX17" s="252">
        <v>0.79</v>
      </c>
      <c r="AY17" s="250">
        <f t="shared" si="168"/>
        <v>38.02284179</v>
      </c>
      <c r="AZ17" s="244">
        <v>25.9</v>
      </c>
      <c r="BA17" s="250">
        <f t="shared" si="250"/>
        <v>387.21018</v>
      </c>
      <c r="BB17" s="252">
        <v>2.6</v>
      </c>
      <c r="BC17" s="250">
        <f t="shared" si="251"/>
        <v>38.87052</v>
      </c>
      <c r="BD17" s="249">
        <v>37.45</v>
      </c>
      <c r="BE17" s="249">
        <v>37.88</v>
      </c>
      <c r="BF17" s="253">
        <f t="shared" si="169"/>
        <v>0.1074528248</v>
      </c>
      <c r="BG17" s="245">
        <f t="shared" si="170"/>
        <v>1489.403604</v>
      </c>
      <c r="BH17" s="245">
        <f t="shared" si="171"/>
        <v>1725.443604</v>
      </c>
      <c r="BI17" s="249">
        <v>37.74</v>
      </c>
      <c r="BJ17" s="253">
        <f t="shared" si="172"/>
        <v>0.1070556918</v>
      </c>
      <c r="BK17" s="245">
        <f t="shared" si="173"/>
        <v>1483.898944</v>
      </c>
      <c r="BL17" s="245">
        <f t="shared" si="174"/>
        <v>1719.938944</v>
      </c>
      <c r="BM17" s="249">
        <v>37.45</v>
      </c>
      <c r="BN17" s="253">
        <f t="shared" si="175"/>
        <v>0.1062330593</v>
      </c>
      <c r="BO17" s="245">
        <f t="shared" si="176"/>
        <v>1472.496435</v>
      </c>
      <c r="BP17" s="245">
        <f t="shared" si="177"/>
        <v>1708.536435</v>
      </c>
      <c r="BQ17" s="249">
        <v>37.45</v>
      </c>
      <c r="BR17" s="254">
        <f t="shared" ref="BR17:BT17" si="252">BN17</f>
        <v>0.1062330593</v>
      </c>
      <c r="BS17" s="245">
        <f t="shared" si="252"/>
        <v>1472.496435</v>
      </c>
      <c r="BT17" s="245">
        <f t="shared" si="252"/>
        <v>1708.536435</v>
      </c>
      <c r="BU17" s="255"/>
      <c r="BV17" s="256">
        <v>4220.54</v>
      </c>
      <c r="BW17" s="257">
        <v>1.0</v>
      </c>
      <c r="BX17" s="258">
        <v>0.051</v>
      </c>
      <c r="BY17" s="257">
        <v>248.0</v>
      </c>
      <c r="BZ17" s="257">
        <v>41.0</v>
      </c>
      <c r="CA17" s="259">
        <f t="shared" si="179"/>
        <v>0.04723502304</v>
      </c>
      <c r="CB17" s="260">
        <f t="shared" si="180"/>
        <v>0.5974285714</v>
      </c>
      <c r="CC17" s="261">
        <v>57.1</v>
      </c>
      <c r="CD17" s="262">
        <f t="shared" si="181"/>
        <v>4163.44</v>
      </c>
      <c r="CE17" s="263">
        <f t="shared" si="182"/>
        <v>4.19916129</v>
      </c>
      <c r="CF17" s="264">
        <v>0.0</v>
      </c>
      <c r="CG17" s="262">
        <f t="shared" si="183"/>
        <v>0</v>
      </c>
      <c r="CH17" s="264">
        <v>6.0</v>
      </c>
      <c r="CI17" s="262">
        <f t="shared" si="184"/>
        <v>249.8064</v>
      </c>
      <c r="CJ17" s="265">
        <v>4.09</v>
      </c>
      <c r="CK17" s="265">
        <v>4.29</v>
      </c>
      <c r="CL17" s="262">
        <f t="shared" si="185"/>
        <v>3780.82</v>
      </c>
      <c r="CM17" s="266">
        <f t="shared" si="186"/>
        <v>4299.388</v>
      </c>
      <c r="CN17" s="267">
        <v>4.22</v>
      </c>
      <c r="CO17" s="262">
        <f t="shared" si="187"/>
        <v>3720.06</v>
      </c>
      <c r="CP17" s="268">
        <f t="shared" si="188"/>
        <v>4238.628</v>
      </c>
      <c r="CQ17" s="267">
        <v>4.09</v>
      </c>
      <c r="CR17" s="262">
        <f t="shared" si="189"/>
        <v>3607.22</v>
      </c>
      <c r="CS17" s="266">
        <f t="shared" si="190"/>
        <v>4125.788</v>
      </c>
      <c r="CT17" s="267">
        <v>4.09</v>
      </c>
      <c r="CU17" s="262">
        <f t="shared" si="191"/>
        <v>3607.22</v>
      </c>
      <c r="CV17" s="266">
        <f t="shared" si="192"/>
        <v>4125.788</v>
      </c>
      <c r="CW17" s="269"/>
      <c r="CX17" s="270"/>
      <c r="CY17" s="240"/>
      <c r="CZ17" s="240"/>
      <c r="DA17" s="242">
        <f t="shared" si="193"/>
        <v>0</v>
      </c>
      <c r="DB17" s="253" t="str">
        <f t="shared" si="194"/>
        <v>#DIV/0!</v>
      </c>
      <c r="DC17" s="244"/>
      <c r="DD17" s="242">
        <f t="shared" si="195"/>
        <v>0</v>
      </c>
      <c r="DE17" s="244"/>
      <c r="DF17" s="242">
        <f t="shared" si="196"/>
        <v>0</v>
      </c>
      <c r="DG17" s="271"/>
      <c r="DH17" s="271"/>
      <c r="DI17" s="242">
        <f t="shared" si="197"/>
        <v>0</v>
      </c>
      <c r="DJ17" s="245">
        <f t="shared" si="198"/>
        <v>0</v>
      </c>
      <c r="DK17" s="241"/>
      <c r="DL17" s="242">
        <f t="shared" si="199"/>
        <v>0</v>
      </c>
      <c r="DM17" s="272">
        <f t="shared" si="200"/>
        <v>0</v>
      </c>
      <c r="DN17" s="241"/>
      <c r="DO17" s="242">
        <f t="shared" si="201"/>
        <v>0</v>
      </c>
      <c r="DP17" s="245">
        <f t="shared" si="202"/>
        <v>0</v>
      </c>
      <c r="DQ17" s="241" t="str">
        <f t="shared" si="203"/>
        <v/>
      </c>
      <c r="DR17" s="242">
        <f t="shared" si="204"/>
        <v>0</v>
      </c>
      <c r="DS17" s="245">
        <f t="shared" si="205"/>
        <v>0</v>
      </c>
      <c r="DT17" s="273"/>
      <c r="DU17" s="274">
        <v>3860.0</v>
      </c>
      <c r="DV17" s="240">
        <v>1.0</v>
      </c>
      <c r="DW17" s="275">
        <v>0.49</v>
      </c>
      <c r="DX17" s="240">
        <v>248.0</v>
      </c>
      <c r="DY17" s="240">
        <v>34.0</v>
      </c>
      <c r="DZ17" s="276">
        <f t="shared" si="206"/>
        <v>0.03917050691</v>
      </c>
      <c r="EA17" s="243">
        <f t="shared" si="207"/>
        <v>4.76</v>
      </c>
      <c r="EB17" s="277">
        <v>87.64</v>
      </c>
      <c r="EC17" s="278">
        <f t="shared" si="208"/>
        <v>3772.36</v>
      </c>
      <c r="ED17" s="253">
        <f t="shared" si="209"/>
        <v>-0.4139631336</v>
      </c>
      <c r="EE17" s="244">
        <v>0.0</v>
      </c>
      <c r="EF17" s="278">
        <f t="shared" si="210"/>
        <v>0</v>
      </c>
      <c r="EG17" s="244">
        <v>0.0</v>
      </c>
      <c r="EH17" s="278">
        <f t="shared" si="211"/>
        <v>0</v>
      </c>
      <c r="EI17" s="271">
        <v>0.0</v>
      </c>
      <c r="EJ17" s="271">
        <v>0.09</v>
      </c>
      <c r="EK17" s="278">
        <f t="shared" si="212"/>
        <v>165.76</v>
      </c>
      <c r="EL17" s="278">
        <f t="shared" si="213"/>
        <v>4297.44</v>
      </c>
      <c r="EM17" s="279">
        <f t="shared" si="214"/>
        <v>4.29744</v>
      </c>
      <c r="EN17" s="241">
        <v>0.09</v>
      </c>
      <c r="EO17" s="278">
        <f t="shared" si="215"/>
        <v>165.76</v>
      </c>
      <c r="EP17" s="278">
        <f t="shared" si="216"/>
        <v>4297.44</v>
      </c>
      <c r="EQ17" s="279">
        <f t="shared" si="217"/>
        <v>4.29744</v>
      </c>
      <c r="ER17" s="241">
        <v>0.09</v>
      </c>
      <c r="ES17" s="278">
        <f t="shared" si="218"/>
        <v>165.76</v>
      </c>
      <c r="ET17" s="278">
        <f t="shared" si="219"/>
        <v>4297.44</v>
      </c>
      <c r="EU17" s="279">
        <f t="shared" si="220"/>
        <v>4.29744</v>
      </c>
      <c r="EV17" s="241">
        <v>0.09</v>
      </c>
      <c r="EW17" s="250">
        <f t="shared" si="221"/>
        <v>165.76</v>
      </c>
      <c r="EX17" s="250">
        <f t="shared" si="222"/>
        <v>4297.44</v>
      </c>
      <c r="EY17" s="279">
        <f t="shared" si="223"/>
        <v>4.29744</v>
      </c>
      <c r="EZ17" s="280"/>
      <c r="FA17" s="281"/>
      <c r="FB17" s="240"/>
      <c r="FC17" s="240"/>
      <c r="FD17" s="242">
        <f t="shared" si="224"/>
        <v>0</v>
      </c>
      <c r="FE17" s="253" t="str">
        <f t="shared" si="225"/>
        <v>#DIV/0!</v>
      </c>
      <c r="FF17" s="244"/>
      <c r="FG17" s="242">
        <f t="shared" si="226"/>
        <v>0</v>
      </c>
      <c r="FH17" s="244"/>
      <c r="FI17" s="242">
        <f t="shared" si="227"/>
        <v>0</v>
      </c>
      <c r="FJ17" s="271"/>
      <c r="FK17" s="271"/>
      <c r="FL17" s="242">
        <f t="shared" si="228"/>
        <v>0</v>
      </c>
      <c r="FM17" s="245">
        <f t="shared" si="229"/>
        <v>0</v>
      </c>
      <c r="FN17" s="241"/>
      <c r="FO17" s="242">
        <f t="shared" si="230"/>
        <v>0</v>
      </c>
      <c r="FP17" s="272">
        <f t="shared" si="231"/>
        <v>0</v>
      </c>
      <c r="FQ17" s="241"/>
      <c r="FR17" s="242">
        <f t="shared" si="232"/>
        <v>0</v>
      </c>
      <c r="FS17" s="245">
        <f t="shared" si="233"/>
        <v>0</v>
      </c>
      <c r="FT17" s="241" t="str">
        <f t="shared" si="234"/>
        <v/>
      </c>
      <c r="FU17" s="242">
        <f t="shared" si="235"/>
        <v>0</v>
      </c>
      <c r="FV17" s="245">
        <f t="shared" si="236"/>
        <v>0</v>
      </c>
      <c r="FW17" s="282"/>
      <c r="FX17" s="283"/>
      <c r="FY17" s="240"/>
      <c r="FZ17" s="240"/>
      <c r="GA17" s="242">
        <f t="shared" si="237"/>
        <v>0</v>
      </c>
      <c r="GB17" s="253" t="str">
        <f t="shared" si="238"/>
        <v>#DIV/0!</v>
      </c>
      <c r="GC17" s="244"/>
      <c r="GD17" s="242">
        <f t="shared" si="239"/>
        <v>0</v>
      </c>
      <c r="GE17" s="244"/>
      <c r="GF17" s="242">
        <f t="shared" si="240"/>
        <v>0</v>
      </c>
      <c r="GG17" s="271"/>
      <c r="GH17" s="271"/>
      <c r="GI17" s="242">
        <f t="shared" si="241"/>
        <v>0</v>
      </c>
      <c r="GJ17" s="245">
        <f t="shared" si="242"/>
        <v>0</v>
      </c>
      <c r="GK17" s="241"/>
      <c r="GL17" s="242">
        <f t="shared" si="243"/>
        <v>0</v>
      </c>
      <c r="GM17" s="272">
        <f t="shared" si="244"/>
        <v>0</v>
      </c>
      <c r="GN17" s="241"/>
      <c r="GO17" s="242">
        <f t="shared" si="245"/>
        <v>0</v>
      </c>
      <c r="GP17" s="245">
        <f t="shared" si="246"/>
        <v>0</v>
      </c>
      <c r="GQ17" s="241" t="str">
        <f t="shared" si="247"/>
        <v/>
      </c>
      <c r="GR17" s="242">
        <f t="shared" si="248"/>
        <v>0</v>
      </c>
      <c r="GS17" s="245">
        <f t="shared" si="249"/>
        <v>0</v>
      </c>
      <c r="GT17" s="284"/>
      <c r="GU17" s="240"/>
      <c r="GV17" s="16"/>
      <c r="GW17" s="16"/>
      <c r="GX17" s="16"/>
      <c r="GY17" s="16"/>
    </row>
    <row r="18" ht="92.25" customHeight="1">
      <c r="A18" s="39">
        <v>2.0</v>
      </c>
      <c r="B18" s="6">
        <v>4.0</v>
      </c>
      <c r="C18" s="6" t="s">
        <v>429</v>
      </c>
      <c r="D18" s="40" t="s">
        <v>448</v>
      </c>
      <c r="E18" s="40" t="s">
        <v>431</v>
      </c>
      <c r="F18" s="40" t="s">
        <v>431</v>
      </c>
      <c r="G18" s="40" t="s">
        <v>449</v>
      </c>
      <c r="H18" s="236">
        <v>6876.0</v>
      </c>
      <c r="I18" s="236">
        <v>6876.0</v>
      </c>
      <c r="J18" s="236">
        <v>6876.0</v>
      </c>
      <c r="K18" s="236">
        <v>6876.0</v>
      </c>
      <c r="L18" s="6">
        <v>4.0</v>
      </c>
      <c r="M18" s="237">
        <v>66.0</v>
      </c>
      <c r="N18" s="237">
        <v>318.0</v>
      </c>
      <c r="O18" s="238">
        <f t="shared" si="154"/>
        <v>384</v>
      </c>
      <c r="P18" s="239">
        <v>125880.0</v>
      </c>
      <c r="Q18" s="240">
        <v>0.0</v>
      </c>
      <c r="R18" s="241"/>
      <c r="S18" s="240">
        <v>47172.0</v>
      </c>
      <c r="T18" s="242">
        <f t="shared" si="253"/>
        <v>78708</v>
      </c>
      <c r="U18" s="243">
        <v>11.45</v>
      </c>
      <c r="V18" s="244">
        <v>0.0</v>
      </c>
      <c r="W18" s="242">
        <f t="shared" si="155"/>
        <v>0</v>
      </c>
      <c r="X18" s="244">
        <v>0.0</v>
      </c>
      <c r="Y18" s="242">
        <f t="shared" si="156"/>
        <v>0</v>
      </c>
      <c r="Z18" s="241">
        <v>11.45</v>
      </c>
      <c r="AA18" s="241">
        <v>11.45</v>
      </c>
      <c r="AB18" s="242">
        <f t="shared" ref="AB18:AB21" si="255">(AA18+R18)*K18+S18</f>
        <v>125902.2</v>
      </c>
      <c r="AC18" s="245">
        <f t="shared" si="158"/>
        <v>125.9022</v>
      </c>
      <c r="AD18" s="241">
        <v>11.45</v>
      </c>
      <c r="AE18" s="242">
        <f t="shared" ref="AE18:AE21" si="256">(AD18+R18)*K18+S18</f>
        <v>125902.2</v>
      </c>
      <c r="AF18" s="245">
        <f t="shared" si="160"/>
        <v>125.9022</v>
      </c>
      <c r="AG18" s="241">
        <v>11.45</v>
      </c>
      <c r="AH18" s="242">
        <f t="shared" ref="AH18:AH21" si="257">(AG18+R18)*K18+S18</f>
        <v>125902.2</v>
      </c>
      <c r="AI18" s="245">
        <f t="shared" si="162"/>
        <v>125.9022</v>
      </c>
      <c r="AJ18" s="241">
        <v>11.45</v>
      </c>
      <c r="AK18" s="242">
        <f t="shared" ref="AK18:AK21" si="258">(AJ18+R18)*K18+S18</f>
        <v>125902.2</v>
      </c>
      <c r="AL18" s="245">
        <f t="shared" si="164"/>
        <v>125.9022</v>
      </c>
      <c r="AM18" s="246"/>
      <c r="AN18" s="248">
        <v>893.24</v>
      </c>
      <c r="AO18" s="240">
        <v>1.0</v>
      </c>
      <c r="AP18" s="240"/>
      <c r="AQ18" s="249">
        <v>865.5</v>
      </c>
      <c r="AR18" s="249">
        <v>27.74</v>
      </c>
      <c r="AS18" s="249">
        <v>0.0</v>
      </c>
      <c r="AT18" s="250">
        <f t="shared" si="165"/>
        <v>865.5</v>
      </c>
      <c r="AU18" s="243">
        <f t="shared" si="166"/>
        <v>0.1258726003</v>
      </c>
      <c r="AV18" s="251">
        <v>4176.0</v>
      </c>
      <c r="AW18" s="250">
        <f t="shared" si="167"/>
        <v>35.05503693</v>
      </c>
      <c r="AX18" s="252">
        <v>0.79</v>
      </c>
      <c r="AY18" s="250">
        <f t="shared" si="168"/>
        <v>44.37346446</v>
      </c>
      <c r="AZ18" s="244">
        <v>23.8</v>
      </c>
      <c r="BA18" s="250">
        <f t="shared" si="250"/>
        <v>205.989</v>
      </c>
      <c r="BB18" s="252">
        <v>2.4</v>
      </c>
      <c r="BC18" s="250">
        <f t="shared" si="251"/>
        <v>20.772</v>
      </c>
      <c r="BD18" s="249">
        <v>43.31</v>
      </c>
      <c r="BE18" s="249">
        <v>44.11</v>
      </c>
      <c r="BF18" s="253">
        <f t="shared" si="169"/>
        <v>0.1251252402</v>
      </c>
      <c r="BG18" s="245">
        <f t="shared" si="170"/>
        <v>860.3611519</v>
      </c>
      <c r="BH18" s="245">
        <f t="shared" si="171"/>
        <v>888.1011519</v>
      </c>
      <c r="BI18" s="249">
        <v>43.84</v>
      </c>
      <c r="BJ18" s="253">
        <f t="shared" si="172"/>
        <v>0.124359341</v>
      </c>
      <c r="BK18" s="245">
        <f t="shared" si="173"/>
        <v>855.0948288</v>
      </c>
      <c r="BL18" s="245">
        <f t="shared" si="174"/>
        <v>882.8348288</v>
      </c>
      <c r="BM18" s="249">
        <v>43.31</v>
      </c>
      <c r="BN18" s="253">
        <f t="shared" si="175"/>
        <v>0.1228559092</v>
      </c>
      <c r="BO18" s="245">
        <f t="shared" si="176"/>
        <v>844.7572317</v>
      </c>
      <c r="BP18" s="245">
        <f t="shared" si="177"/>
        <v>872.4972317</v>
      </c>
      <c r="BQ18" s="249">
        <v>43.31</v>
      </c>
      <c r="BR18" s="254">
        <f t="shared" ref="BR18:BT18" si="254">BN18</f>
        <v>0.1228559092</v>
      </c>
      <c r="BS18" s="245">
        <f t="shared" si="254"/>
        <v>844.7572317</v>
      </c>
      <c r="BT18" s="245">
        <f t="shared" si="254"/>
        <v>872.4972317</v>
      </c>
      <c r="BU18" s="255"/>
      <c r="BV18" s="256">
        <v>459.82</v>
      </c>
      <c r="BW18" s="257">
        <v>0.0</v>
      </c>
      <c r="BX18" s="258"/>
      <c r="BY18" s="257"/>
      <c r="BZ18" s="257"/>
      <c r="CA18" s="259">
        <f t="shared" si="179"/>
        <v>0</v>
      </c>
      <c r="CB18" s="260">
        <f t="shared" si="180"/>
        <v>0</v>
      </c>
      <c r="CC18" s="261">
        <v>15.8</v>
      </c>
      <c r="CD18" s="262">
        <f t="shared" si="181"/>
        <v>444.02</v>
      </c>
      <c r="CE18" s="263">
        <f t="shared" si="182"/>
        <v>1.156302083</v>
      </c>
      <c r="CF18" s="264">
        <v>0.0</v>
      </c>
      <c r="CG18" s="262">
        <f t="shared" si="183"/>
        <v>0</v>
      </c>
      <c r="CH18" s="264">
        <v>6.0</v>
      </c>
      <c r="CI18" s="262">
        <f t="shared" si="184"/>
        <v>26.6412</v>
      </c>
      <c r="CJ18" s="265">
        <v>1.09</v>
      </c>
      <c r="CK18" s="265">
        <v>1.1425</v>
      </c>
      <c r="CL18" s="262">
        <f t="shared" si="185"/>
        <v>454.52</v>
      </c>
      <c r="CM18" s="266">
        <f t="shared" si="186"/>
        <v>454.52</v>
      </c>
      <c r="CN18" s="267">
        <v>1.125</v>
      </c>
      <c r="CO18" s="262">
        <f t="shared" si="187"/>
        <v>447.8</v>
      </c>
      <c r="CP18" s="268">
        <f t="shared" si="188"/>
        <v>447.8</v>
      </c>
      <c r="CQ18" s="267">
        <v>1.09</v>
      </c>
      <c r="CR18" s="262">
        <f t="shared" si="189"/>
        <v>434.36</v>
      </c>
      <c r="CS18" s="266">
        <f t="shared" si="190"/>
        <v>434.36</v>
      </c>
      <c r="CT18" s="267">
        <v>1.09</v>
      </c>
      <c r="CU18" s="262">
        <f t="shared" si="191"/>
        <v>434.36</v>
      </c>
      <c r="CV18" s="266">
        <f t="shared" si="192"/>
        <v>434.36</v>
      </c>
      <c r="CW18" s="269"/>
      <c r="CX18" s="270"/>
      <c r="CY18" s="240"/>
      <c r="CZ18" s="240"/>
      <c r="DA18" s="242">
        <f t="shared" si="193"/>
        <v>0</v>
      </c>
      <c r="DB18" s="253" t="str">
        <f t="shared" si="194"/>
        <v>#DIV/0!</v>
      </c>
      <c r="DC18" s="244"/>
      <c r="DD18" s="242">
        <f t="shared" si="195"/>
        <v>0</v>
      </c>
      <c r="DE18" s="244"/>
      <c r="DF18" s="242">
        <f t="shared" si="196"/>
        <v>0</v>
      </c>
      <c r="DG18" s="271"/>
      <c r="DH18" s="271"/>
      <c r="DI18" s="242">
        <f t="shared" si="197"/>
        <v>0</v>
      </c>
      <c r="DJ18" s="245">
        <f t="shared" si="198"/>
        <v>0</v>
      </c>
      <c r="DK18" s="241"/>
      <c r="DL18" s="242">
        <f t="shared" si="199"/>
        <v>0</v>
      </c>
      <c r="DM18" s="272">
        <f t="shared" si="200"/>
        <v>0</v>
      </c>
      <c r="DN18" s="241"/>
      <c r="DO18" s="242">
        <f t="shared" si="201"/>
        <v>0</v>
      </c>
      <c r="DP18" s="245">
        <f t="shared" si="202"/>
        <v>0</v>
      </c>
      <c r="DQ18" s="241" t="str">
        <f t="shared" si="203"/>
        <v/>
      </c>
      <c r="DR18" s="242">
        <f t="shared" si="204"/>
        <v>0</v>
      </c>
      <c r="DS18" s="245">
        <f t="shared" si="205"/>
        <v>0</v>
      </c>
      <c r="DT18" s="273"/>
      <c r="DU18" s="274">
        <v>1472.505</v>
      </c>
      <c r="DV18" s="240">
        <v>0.0</v>
      </c>
      <c r="DW18" s="275">
        <v>0.0</v>
      </c>
      <c r="DX18" s="240">
        <v>0.0</v>
      </c>
      <c r="DY18" s="240">
        <v>0.0</v>
      </c>
      <c r="DZ18" s="276">
        <f t="shared" si="206"/>
        <v>0</v>
      </c>
      <c r="EA18" s="243">
        <f t="shared" si="207"/>
        <v>0</v>
      </c>
      <c r="EB18" s="277">
        <v>49.61</v>
      </c>
      <c r="EC18" s="278">
        <f t="shared" si="208"/>
        <v>1422.895</v>
      </c>
      <c r="ED18" s="253">
        <f t="shared" si="209"/>
        <v>3.705455729</v>
      </c>
      <c r="EE18" s="244">
        <v>55.0</v>
      </c>
      <c r="EF18" s="278">
        <f t="shared" si="210"/>
        <v>782.59225</v>
      </c>
      <c r="EG18" s="244">
        <v>13.0</v>
      </c>
      <c r="EH18" s="278">
        <f t="shared" si="211"/>
        <v>184.97635</v>
      </c>
      <c r="EI18" s="271">
        <v>3.23</v>
      </c>
      <c r="EJ18" s="271">
        <v>3.59</v>
      </c>
      <c r="EK18" s="278">
        <f t="shared" si="212"/>
        <v>1428.17</v>
      </c>
      <c r="EL18" s="278">
        <f t="shared" si="213"/>
        <v>1428.17</v>
      </c>
      <c r="EM18" s="279">
        <f t="shared" si="214"/>
        <v>1.42817</v>
      </c>
      <c r="EN18" s="241">
        <v>3.47</v>
      </c>
      <c r="EO18" s="278">
        <f t="shared" si="215"/>
        <v>1382.09</v>
      </c>
      <c r="EP18" s="278">
        <f t="shared" si="216"/>
        <v>1382.09</v>
      </c>
      <c r="EQ18" s="279">
        <f t="shared" si="217"/>
        <v>1.38209</v>
      </c>
      <c r="ER18" s="241">
        <v>3.23</v>
      </c>
      <c r="ES18" s="278">
        <f t="shared" si="218"/>
        <v>1289.93</v>
      </c>
      <c r="ET18" s="278">
        <f t="shared" si="219"/>
        <v>1289.93</v>
      </c>
      <c r="EU18" s="279">
        <f t="shared" si="220"/>
        <v>1.28993</v>
      </c>
      <c r="EV18" s="241">
        <v>3.23</v>
      </c>
      <c r="EW18" s="250">
        <f t="shared" si="221"/>
        <v>1289.93</v>
      </c>
      <c r="EX18" s="250">
        <f t="shared" si="222"/>
        <v>1289.93</v>
      </c>
      <c r="EY18" s="279">
        <f t="shared" si="223"/>
        <v>1.28993</v>
      </c>
      <c r="EZ18" s="280"/>
      <c r="FA18" s="281"/>
      <c r="FB18" s="240"/>
      <c r="FC18" s="240"/>
      <c r="FD18" s="242">
        <f t="shared" si="224"/>
        <v>0</v>
      </c>
      <c r="FE18" s="253" t="str">
        <f t="shared" si="225"/>
        <v>#DIV/0!</v>
      </c>
      <c r="FF18" s="244"/>
      <c r="FG18" s="242">
        <f t="shared" si="226"/>
        <v>0</v>
      </c>
      <c r="FH18" s="244"/>
      <c r="FI18" s="242">
        <f t="shared" si="227"/>
        <v>0</v>
      </c>
      <c r="FJ18" s="271"/>
      <c r="FK18" s="271"/>
      <c r="FL18" s="242">
        <f t="shared" si="228"/>
        <v>0</v>
      </c>
      <c r="FM18" s="245">
        <f t="shared" si="229"/>
        <v>0</v>
      </c>
      <c r="FN18" s="241"/>
      <c r="FO18" s="242">
        <f t="shared" si="230"/>
        <v>0</v>
      </c>
      <c r="FP18" s="272">
        <f t="shared" si="231"/>
        <v>0</v>
      </c>
      <c r="FQ18" s="241"/>
      <c r="FR18" s="242">
        <f t="shared" si="232"/>
        <v>0</v>
      </c>
      <c r="FS18" s="245">
        <f t="shared" si="233"/>
        <v>0</v>
      </c>
      <c r="FT18" s="241" t="str">
        <f t="shared" si="234"/>
        <v/>
      </c>
      <c r="FU18" s="242">
        <f t="shared" si="235"/>
        <v>0</v>
      </c>
      <c r="FV18" s="245">
        <f t="shared" si="236"/>
        <v>0</v>
      </c>
      <c r="FW18" s="282"/>
      <c r="FX18" s="283"/>
      <c r="FY18" s="240"/>
      <c r="FZ18" s="240"/>
      <c r="GA18" s="242">
        <f t="shared" si="237"/>
        <v>0</v>
      </c>
      <c r="GB18" s="253" t="str">
        <f t="shared" si="238"/>
        <v>#DIV/0!</v>
      </c>
      <c r="GC18" s="244"/>
      <c r="GD18" s="242">
        <f t="shared" si="239"/>
        <v>0</v>
      </c>
      <c r="GE18" s="244"/>
      <c r="GF18" s="242">
        <f t="shared" si="240"/>
        <v>0</v>
      </c>
      <c r="GG18" s="271"/>
      <c r="GH18" s="271"/>
      <c r="GI18" s="242">
        <f t="shared" si="241"/>
        <v>0</v>
      </c>
      <c r="GJ18" s="245">
        <f t="shared" si="242"/>
        <v>0</v>
      </c>
      <c r="GK18" s="241"/>
      <c r="GL18" s="242">
        <f t="shared" si="243"/>
        <v>0</v>
      </c>
      <c r="GM18" s="272">
        <f t="shared" si="244"/>
        <v>0</v>
      </c>
      <c r="GN18" s="241"/>
      <c r="GO18" s="242">
        <f t="shared" si="245"/>
        <v>0</v>
      </c>
      <c r="GP18" s="245">
        <f t="shared" si="246"/>
        <v>0</v>
      </c>
      <c r="GQ18" s="241" t="str">
        <f t="shared" si="247"/>
        <v/>
      </c>
      <c r="GR18" s="242">
        <f t="shared" si="248"/>
        <v>0</v>
      </c>
      <c r="GS18" s="245">
        <f t="shared" si="249"/>
        <v>0</v>
      </c>
      <c r="GT18" s="284"/>
      <c r="GU18" s="240"/>
      <c r="GV18" s="16"/>
      <c r="GW18" s="16"/>
      <c r="GX18" s="16"/>
      <c r="GY18" s="16"/>
    </row>
    <row r="19" ht="63.75" customHeight="1">
      <c r="A19" s="39">
        <v>2.0</v>
      </c>
      <c r="B19" s="6">
        <v>5.0</v>
      </c>
      <c r="C19" s="6" t="s">
        <v>429</v>
      </c>
      <c r="D19" s="40" t="s">
        <v>463</v>
      </c>
      <c r="E19" s="40" t="s">
        <v>464</v>
      </c>
      <c r="F19" s="40" t="s">
        <v>464</v>
      </c>
      <c r="G19" s="40" t="s">
        <v>465</v>
      </c>
      <c r="H19" s="236">
        <v>292.0</v>
      </c>
      <c r="I19" s="236">
        <v>292.0</v>
      </c>
      <c r="J19" s="236">
        <v>292.0</v>
      </c>
      <c r="K19" s="236">
        <v>292.0</v>
      </c>
      <c r="L19" s="6">
        <v>2.0</v>
      </c>
      <c r="M19" s="237">
        <v>5.0</v>
      </c>
      <c r="N19" s="237">
        <v>50.0</v>
      </c>
      <c r="O19" s="238">
        <f t="shared" si="154"/>
        <v>55</v>
      </c>
      <c r="P19" s="239">
        <v>53592.0</v>
      </c>
      <c r="Q19" s="240">
        <v>0.0</v>
      </c>
      <c r="R19" s="241"/>
      <c r="S19" s="240">
        <v>49432.0</v>
      </c>
      <c r="T19" s="242">
        <f t="shared" si="253"/>
        <v>4160</v>
      </c>
      <c r="U19" s="243">
        <f t="shared" ref="U19:U22" si="260">(T19/K19)-R19</f>
        <v>14.24657534</v>
      </c>
      <c r="V19" s="244">
        <v>0.0</v>
      </c>
      <c r="W19" s="242">
        <f t="shared" si="155"/>
        <v>0</v>
      </c>
      <c r="X19" s="244">
        <v>0.0</v>
      </c>
      <c r="Y19" s="242">
        <f t="shared" si="156"/>
        <v>0</v>
      </c>
      <c r="Z19" s="241">
        <v>14.24658</v>
      </c>
      <c r="AA19" s="241">
        <v>14.24658</v>
      </c>
      <c r="AB19" s="242">
        <f t="shared" si="255"/>
        <v>53592.00136</v>
      </c>
      <c r="AC19" s="245">
        <f t="shared" si="158"/>
        <v>53.59200136</v>
      </c>
      <c r="AD19" s="241">
        <v>14.24658</v>
      </c>
      <c r="AE19" s="242">
        <f t="shared" si="256"/>
        <v>53592.00136</v>
      </c>
      <c r="AF19" s="245">
        <f t="shared" si="160"/>
        <v>53.59200136</v>
      </c>
      <c r="AG19" s="241">
        <v>14.24658</v>
      </c>
      <c r="AH19" s="242">
        <f t="shared" si="257"/>
        <v>53592.00136</v>
      </c>
      <c r="AI19" s="245">
        <f t="shared" si="162"/>
        <v>53.59200136</v>
      </c>
      <c r="AJ19" s="241">
        <v>14.24658</v>
      </c>
      <c r="AK19" s="242">
        <f t="shared" si="258"/>
        <v>53592.00136</v>
      </c>
      <c r="AL19" s="245">
        <f t="shared" si="164"/>
        <v>53.59200136</v>
      </c>
      <c r="AM19" s="246"/>
      <c r="AN19" s="248"/>
      <c r="AO19" s="240"/>
      <c r="AP19" s="240"/>
      <c r="AQ19" s="249"/>
      <c r="AR19" s="249"/>
      <c r="AS19" s="249"/>
      <c r="AT19" s="250">
        <f t="shared" si="165"/>
        <v>0</v>
      </c>
      <c r="AU19" s="243">
        <f t="shared" si="166"/>
        <v>0</v>
      </c>
      <c r="AV19" s="251"/>
      <c r="AW19" s="250" t="str">
        <f t="shared" si="167"/>
        <v>#DIV/0!</v>
      </c>
      <c r="AX19" s="252"/>
      <c r="AY19" s="250" t="str">
        <f t="shared" si="168"/>
        <v>#DIV/0!</v>
      </c>
      <c r="AZ19" s="244"/>
      <c r="BA19" s="250">
        <f t="shared" si="250"/>
        <v>0</v>
      </c>
      <c r="BB19" s="252"/>
      <c r="BC19" s="250">
        <f t="shared" si="251"/>
        <v>0</v>
      </c>
      <c r="BD19" s="249"/>
      <c r="BE19" s="249"/>
      <c r="BF19" s="253">
        <f t="shared" si="169"/>
        <v>0</v>
      </c>
      <c r="BG19" s="245">
        <f t="shared" si="170"/>
        <v>0</v>
      </c>
      <c r="BH19" s="245">
        <f t="shared" si="171"/>
        <v>0</v>
      </c>
      <c r="BI19" s="249"/>
      <c r="BJ19" s="253">
        <f t="shared" si="172"/>
        <v>0</v>
      </c>
      <c r="BK19" s="245">
        <f t="shared" si="173"/>
        <v>0</v>
      </c>
      <c r="BL19" s="245">
        <f t="shared" si="174"/>
        <v>0</v>
      </c>
      <c r="BM19" s="249"/>
      <c r="BN19" s="253">
        <f t="shared" si="175"/>
        <v>0</v>
      </c>
      <c r="BO19" s="245">
        <f t="shared" si="176"/>
        <v>0</v>
      </c>
      <c r="BP19" s="245">
        <f t="shared" si="177"/>
        <v>0</v>
      </c>
      <c r="BQ19" s="249"/>
      <c r="BR19" s="254">
        <f t="shared" ref="BR19:BT19" si="259">BN19</f>
        <v>0</v>
      </c>
      <c r="BS19" s="245">
        <f t="shared" si="259"/>
        <v>0</v>
      </c>
      <c r="BT19" s="245">
        <f t="shared" si="259"/>
        <v>0</v>
      </c>
      <c r="BU19" s="255"/>
      <c r="BV19" s="256"/>
      <c r="BW19" s="257"/>
      <c r="BX19" s="258"/>
      <c r="BY19" s="257"/>
      <c r="BZ19" s="257"/>
      <c r="CA19" s="259">
        <f t="shared" si="179"/>
        <v>0</v>
      </c>
      <c r="CB19" s="260">
        <f t="shared" si="180"/>
        <v>0</v>
      </c>
      <c r="CC19" s="261"/>
      <c r="CD19" s="262">
        <f t="shared" si="181"/>
        <v>0</v>
      </c>
      <c r="CE19" s="263">
        <f t="shared" si="182"/>
        <v>0</v>
      </c>
      <c r="CF19" s="264"/>
      <c r="CG19" s="262">
        <f t="shared" si="183"/>
        <v>0</v>
      </c>
      <c r="CH19" s="264"/>
      <c r="CI19" s="262">
        <f t="shared" si="184"/>
        <v>0</v>
      </c>
      <c r="CJ19" s="265"/>
      <c r="CK19" s="265"/>
      <c r="CL19" s="262">
        <f t="shared" si="185"/>
        <v>0</v>
      </c>
      <c r="CM19" s="266">
        <f t="shared" si="186"/>
        <v>0</v>
      </c>
      <c r="CN19" s="267"/>
      <c r="CO19" s="262">
        <f t="shared" si="187"/>
        <v>0</v>
      </c>
      <c r="CP19" s="268">
        <f t="shared" si="188"/>
        <v>0</v>
      </c>
      <c r="CQ19" s="267"/>
      <c r="CR19" s="262">
        <f t="shared" si="189"/>
        <v>0</v>
      </c>
      <c r="CS19" s="266">
        <f t="shared" si="190"/>
        <v>0</v>
      </c>
      <c r="CT19" s="267"/>
      <c r="CU19" s="262">
        <f t="shared" si="191"/>
        <v>0</v>
      </c>
      <c r="CV19" s="266">
        <f t="shared" si="192"/>
        <v>0</v>
      </c>
      <c r="CW19" s="269"/>
      <c r="CX19" s="270"/>
      <c r="CY19" s="240"/>
      <c r="CZ19" s="240"/>
      <c r="DA19" s="242">
        <f t="shared" si="193"/>
        <v>0</v>
      </c>
      <c r="DB19" s="253" t="str">
        <f t="shared" si="194"/>
        <v>#DIV/0!</v>
      </c>
      <c r="DC19" s="244"/>
      <c r="DD19" s="242">
        <f t="shared" si="195"/>
        <v>0</v>
      </c>
      <c r="DE19" s="244"/>
      <c r="DF19" s="242">
        <f t="shared" si="196"/>
        <v>0</v>
      </c>
      <c r="DG19" s="271"/>
      <c r="DH19" s="271"/>
      <c r="DI19" s="242">
        <f t="shared" si="197"/>
        <v>0</v>
      </c>
      <c r="DJ19" s="245">
        <f t="shared" si="198"/>
        <v>0</v>
      </c>
      <c r="DK19" s="241"/>
      <c r="DL19" s="242">
        <f t="shared" si="199"/>
        <v>0</v>
      </c>
      <c r="DM19" s="272">
        <f t="shared" si="200"/>
        <v>0</v>
      </c>
      <c r="DN19" s="241"/>
      <c r="DO19" s="242">
        <f t="shared" si="201"/>
        <v>0</v>
      </c>
      <c r="DP19" s="245">
        <f t="shared" si="202"/>
        <v>0</v>
      </c>
      <c r="DQ19" s="241" t="str">
        <f t="shared" si="203"/>
        <v/>
      </c>
      <c r="DR19" s="242">
        <f t="shared" si="204"/>
        <v>0</v>
      </c>
      <c r="DS19" s="245">
        <f t="shared" si="205"/>
        <v>0</v>
      </c>
      <c r="DT19" s="273"/>
      <c r="DU19" s="274"/>
      <c r="DV19" s="240"/>
      <c r="DW19" s="275"/>
      <c r="DX19" s="240"/>
      <c r="DY19" s="240"/>
      <c r="DZ19" s="276">
        <f t="shared" si="206"/>
        <v>0</v>
      </c>
      <c r="EA19" s="243">
        <f t="shared" si="207"/>
        <v>0</v>
      </c>
      <c r="EB19" s="277"/>
      <c r="EC19" s="278">
        <f t="shared" si="208"/>
        <v>0</v>
      </c>
      <c r="ED19" s="253">
        <f t="shared" si="209"/>
        <v>0</v>
      </c>
      <c r="EE19" s="244"/>
      <c r="EF19" s="278">
        <f t="shared" si="210"/>
        <v>0</v>
      </c>
      <c r="EG19" s="244"/>
      <c r="EH19" s="278">
        <f t="shared" si="211"/>
        <v>0</v>
      </c>
      <c r="EI19" s="271"/>
      <c r="EJ19" s="271"/>
      <c r="EK19" s="278">
        <f t="shared" si="212"/>
        <v>0</v>
      </c>
      <c r="EL19" s="278">
        <f t="shared" si="213"/>
        <v>0</v>
      </c>
      <c r="EM19" s="279">
        <f t="shared" si="214"/>
        <v>0</v>
      </c>
      <c r="EN19" s="241"/>
      <c r="EO19" s="278">
        <f t="shared" si="215"/>
        <v>0</v>
      </c>
      <c r="EP19" s="278">
        <f t="shared" si="216"/>
        <v>0</v>
      </c>
      <c r="EQ19" s="279">
        <f t="shared" si="217"/>
        <v>0</v>
      </c>
      <c r="ER19" s="241"/>
      <c r="ES19" s="278">
        <f t="shared" si="218"/>
        <v>0</v>
      </c>
      <c r="ET19" s="278">
        <f t="shared" si="219"/>
        <v>0</v>
      </c>
      <c r="EU19" s="279">
        <f t="shared" si="220"/>
        <v>0</v>
      </c>
      <c r="EV19" s="241"/>
      <c r="EW19" s="250">
        <f t="shared" si="221"/>
        <v>0</v>
      </c>
      <c r="EX19" s="250">
        <f t="shared" si="222"/>
        <v>0</v>
      </c>
      <c r="EY19" s="279">
        <f t="shared" si="223"/>
        <v>0</v>
      </c>
      <c r="EZ19" s="280"/>
      <c r="FA19" s="281"/>
      <c r="FB19" s="240"/>
      <c r="FC19" s="240"/>
      <c r="FD19" s="242">
        <f t="shared" si="224"/>
        <v>0</v>
      </c>
      <c r="FE19" s="253" t="str">
        <f t="shared" si="225"/>
        <v>#DIV/0!</v>
      </c>
      <c r="FF19" s="244"/>
      <c r="FG19" s="242">
        <f t="shared" si="226"/>
        <v>0</v>
      </c>
      <c r="FH19" s="244"/>
      <c r="FI19" s="242">
        <f t="shared" si="227"/>
        <v>0</v>
      </c>
      <c r="FJ19" s="271"/>
      <c r="FK19" s="271"/>
      <c r="FL19" s="242">
        <f t="shared" si="228"/>
        <v>0</v>
      </c>
      <c r="FM19" s="245">
        <f t="shared" si="229"/>
        <v>0</v>
      </c>
      <c r="FN19" s="241"/>
      <c r="FO19" s="242">
        <f t="shared" si="230"/>
        <v>0</v>
      </c>
      <c r="FP19" s="272">
        <f t="shared" si="231"/>
        <v>0</v>
      </c>
      <c r="FQ19" s="241"/>
      <c r="FR19" s="242">
        <f t="shared" si="232"/>
        <v>0</v>
      </c>
      <c r="FS19" s="245">
        <f t="shared" si="233"/>
        <v>0</v>
      </c>
      <c r="FT19" s="241" t="str">
        <f t="shared" si="234"/>
        <v/>
      </c>
      <c r="FU19" s="242">
        <f t="shared" si="235"/>
        <v>0</v>
      </c>
      <c r="FV19" s="245">
        <f t="shared" si="236"/>
        <v>0</v>
      </c>
      <c r="FW19" s="282"/>
      <c r="FX19" s="283"/>
      <c r="FY19" s="240"/>
      <c r="FZ19" s="240"/>
      <c r="GA19" s="242">
        <f t="shared" si="237"/>
        <v>0</v>
      </c>
      <c r="GB19" s="253" t="str">
        <f t="shared" si="238"/>
        <v>#DIV/0!</v>
      </c>
      <c r="GC19" s="244"/>
      <c r="GD19" s="242">
        <f t="shared" si="239"/>
        <v>0</v>
      </c>
      <c r="GE19" s="244"/>
      <c r="GF19" s="242">
        <f t="shared" si="240"/>
        <v>0</v>
      </c>
      <c r="GG19" s="271"/>
      <c r="GH19" s="271"/>
      <c r="GI19" s="242">
        <f t="shared" si="241"/>
        <v>0</v>
      </c>
      <c r="GJ19" s="245">
        <f t="shared" si="242"/>
        <v>0</v>
      </c>
      <c r="GK19" s="241"/>
      <c r="GL19" s="242">
        <f t="shared" si="243"/>
        <v>0</v>
      </c>
      <c r="GM19" s="272">
        <f t="shared" si="244"/>
        <v>0</v>
      </c>
      <c r="GN19" s="241"/>
      <c r="GO19" s="242">
        <f t="shared" si="245"/>
        <v>0</v>
      </c>
      <c r="GP19" s="245">
        <f t="shared" si="246"/>
        <v>0</v>
      </c>
      <c r="GQ19" s="241" t="str">
        <f t="shared" si="247"/>
        <v/>
      </c>
      <c r="GR19" s="242">
        <f t="shared" si="248"/>
        <v>0</v>
      </c>
      <c r="GS19" s="245">
        <f t="shared" si="249"/>
        <v>0</v>
      </c>
      <c r="GT19" s="284"/>
      <c r="GU19" s="240"/>
      <c r="GV19" s="16"/>
      <c r="GW19" s="16"/>
      <c r="GX19" s="16"/>
      <c r="GY19" s="16"/>
    </row>
    <row r="20" ht="90.0" customHeight="1">
      <c r="A20" s="39">
        <v>2.0</v>
      </c>
      <c r="B20" s="6">
        <v>6.0</v>
      </c>
      <c r="C20" s="6" t="s">
        <v>429</v>
      </c>
      <c r="D20" s="40" t="s">
        <v>475</v>
      </c>
      <c r="E20" s="40" t="s">
        <v>476</v>
      </c>
      <c r="F20" s="40" t="s">
        <v>476</v>
      </c>
      <c r="G20" s="40" t="s">
        <v>477</v>
      </c>
      <c r="H20" s="236">
        <v>400.0</v>
      </c>
      <c r="I20" s="236">
        <v>400.0</v>
      </c>
      <c r="J20" s="236">
        <v>400.0</v>
      </c>
      <c r="K20" s="236">
        <v>400.0</v>
      </c>
      <c r="L20" s="6">
        <v>1.0</v>
      </c>
      <c r="M20" s="237">
        <v>19.0</v>
      </c>
      <c r="N20" s="237">
        <v>32.0</v>
      </c>
      <c r="O20" s="238">
        <f t="shared" si="154"/>
        <v>51</v>
      </c>
      <c r="P20" s="239">
        <v>171006.0</v>
      </c>
      <c r="Q20" s="240">
        <v>0.0</v>
      </c>
      <c r="R20" s="241"/>
      <c r="S20" s="240">
        <v>169812.0</v>
      </c>
      <c r="T20" s="242">
        <f t="shared" si="253"/>
        <v>1194</v>
      </c>
      <c r="U20" s="243">
        <f t="shared" si="260"/>
        <v>2.985</v>
      </c>
      <c r="V20" s="244">
        <v>0.0</v>
      </c>
      <c r="W20" s="242">
        <f t="shared" si="155"/>
        <v>0</v>
      </c>
      <c r="X20" s="244">
        <v>6.0</v>
      </c>
      <c r="Y20" s="242">
        <f t="shared" si="156"/>
        <v>71.64</v>
      </c>
      <c r="Z20" s="241">
        <v>2.94</v>
      </c>
      <c r="AA20" s="241"/>
      <c r="AB20" s="242">
        <f t="shared" si="255"/>
        <v>169812</v>
      </c>
      <c r="AC20" s="245">
        <f t="shared" si="158"/>
        <v>169.812</v>
      </c>
      <c r="AD20" s="241">
        <v>2.9</v>
      </c>
      <c r="AE20" s="242">
        <f t="shared" si="256"/>
        <v>170972</v>
      </c>
      <c r="AF20" s="245">
        <f t="shared" si="160"/>
        <v>170.972</v>
      </c>
      <c r="AG20" s="241">
        <v>2.81</v>
      </c>
      <c r="AH20" s="242">
        <f t="shared" si="257"/>
        <v>170936</v>
      </c>
      <c r="AI20" s="245">
        <f t="shared" si="162"/>
        <v>170.936</v>
      </c>
      <c r="AJ20" s="241">
        <v>2.81</v>
      </c>
      <c r="AK20" s="242">
        <f t="shared" si="258"/>
        <v>170936</v>
      </c>
      <c r="AL20" s="245">
        <f t="shared" si="164"/>
        <v>170.936</v>
      </c>
      <c r="AM20" s="246"/>
      <c r="AN20" s="248"/>
      <c r="AO20" s="240"/>
      <c r="AP20" s="240"/>
      <c r="AQ20" s="249"/>
      <c r="AR20" s="249"/>
      <c r="AS20" s="249"/>
      <c r="AT20" s="250">
        <f t="shared" si="165"/>
        <v>0</v>
      </c>
      <c r="AU20" s="243">
        <f t="shared" si="166"/>
        <v>0</v>
      </c>
      <c r="AV20" s="251"/>
      <c r="AW20" s="250" t="str">
        <f t="shared" si="167"/>
        <v>#DIV/0!</v>
      </c>
      <c r="AX20" s="252"/>
      <c r="AY20" s="250" t="str">
        <f t="shared" si="168"/>
        <v>#DIV/0!</v>
      </c>
      <c r="AZ20" s="244"/>
      <c r="BA20" s="250">
        <f t="shared" si="250"/>
        <v>0</v>
      </c>
      <c r="BB20" s="252"/>
      <c r="BC20" s="250">
        <f t="shared" si="251"/>
        <v>0</v>
      </c>
      <c r="BD20" s="249"/>
      <c r="BE20" s="249"/>
      <c r="BF20" s="253">
        <f t="shared" si="169"/>
        <v>0</v>
      </c>
      <c r="BG20" s="245">
        <f t="shared" si="170"/>
        <v>0</v>
      </c>
      <c r="BH20" s="245">
        <f t="shared" si="171"/>
        <v>0</v>
      </c>
      <c r="BI20" s="249"/>
      <c r="BJ20" s="253">
        <f t="shared" si="172"/>
        <v>0</v>
      </c>
      <c r="BK20" s="245">
        <f t="shared" si="173"/>
        <v>0</v>
      </c>
      <c r="BL20" s="245">
        <f t="shared" si="174"/>
        <v>0</v>
      </c>
      <c r="BM20" s="249"/>
      <c r="BN20" s="253">
        <f t="shared" si="175"/>
        <v>0</v>
      </c>
      <c r="BO20" s="245">
        <f t="shared" si="176"/>
        <v>0</v>
      </c>
      <c r="BP20" s="245">
        <f t="shared" si="177"/>
        <v>0</v>
      </c>
      <c r="BQ20" s="249"/>
      <c r="BR20" s="254">
        <f t="shared" ref="BR20:BT20" si="261">BN20</f>
        <v>0</v>
      </c>
      <c r="BS20" s="245">
        <f t="shared" si="261"/>
        <v>0</v>
      </c>
      <c r="BT20" s="245">
        <f t="shared" si="261"/>
        <v>0</v>
      </c>
      <c r="BU20" s="255"/>
      <c r="BV20" s="256"/>
      <c r="BW20" s="257"/>
      <c r="BX20" s="258"/>
      <c r="BY20" s="257"/>
      <c r="BZ20" s="257"/>
      <c r="CA20" s="259">
        <f t="shared" si="179"/>
        <v>0</v>
      </c>
      <c r="CB20" s="260">
        <f t="shared" si="180"/>
        <v>0</v>
      </c>
      <c r="CC20" s="261"/>
      <c r="CD20" s="262">
        <f t="shared" si="181"/>
        <v>0</v>
      </c>
      <c r="CE20" s="263">
        <f t="shared" si="182"/>
        <v>0</v>
      </c>
      <c r="CF20" s="264"/>
      <c r="CG20" s="262">
        <f t="shared" si="183"/>
        <v>0</v>
      </c>
      <c r="CH20" s="264"/>
      <c r="CI20" s="262">
        <f t="shared" si="184"/>
        <v>0</v>
      </c>
      <c r="CJ20" s="265"/>
      <c r="CK20" s="265"/>
      <c r="CL20" s="262">
        <f t="shared" si="185"/>
        <v>0</v>
      </c>
      <c r="CM20" s="266">
        <f t="shared" si="186"/>
        <v>0</v>
      </c>
      <c r="CN20" s="267"/>
      <c r="CO20" s="262">
        <f t="shared" si="187"/>
        <v>0</v>
      </c>
      <c r="CP20" s="268">
        <f t="shared" si="188"/>
        <v>0</v>
      </c>
      <c r="CQ20" s="267"/>
      <c r="CR20" s="262">
        <f t="shared" si="189"/>
        <v>0</v>
      </c>
      <c r="CS20" s="266">
        <f t="shared" si="190"/>
        <v>0</v>
      </c>
      <c r="CT20" s="267"/>
      <c r="CU20" s="262">
        <f t="shared" si="191"/>
        <v>0</v>
      </c>
      <c r="CV20" s="266">
        <f t="shared" si="192"/>
        <v>0</v>
      </c>
      <c r="CW20" s="269"/>
      <c r="CX20" s="270"/>
      <c r="CY20" s="240"/>
      <c r="CZ20" s="240"/>
      <c r="DA20" s="242">
        <f t="shared" si="193"/>
        <v>0</v>
      </c>
      <c r="DB20" s="253" t="str">
        <f t="shared" si="194"/>
        <v>#DIV/0!</v>
      </c>
      <c r="DC20" s="244"/>
      <c r="DD20" s="242">
        <f t="shared" si="195"/>
        <v>0</v>
      </c>
      <c r="DE20" s="244"/>
      <c r="DF20" s="242">
        <f t="shared" si="196"/>
        <v>0</v>
      </c>
      <c r="DG20" s="271"/>
      <c r="DH20" s="271"/>
      <c r="DI20" s="242">
        <f t="shared" si="197"/>
        <v>0</v>
      </c>
      <c r="DJ20" s="245">
        <f t="shared" si="198"/>
        <v>0</v>
      </c>
      <c r="DK20" s="241"/>
      <c r="DL20" s="242">
        <f t="shared" si="199"/>
        <v>0</v>
      </c>
      <c r="DM20" s="272">
        <f t="shared" si="200"/>
        <v>0</v>
      </c>
      <c r="DN20" s="241"/>
      <c r="DO20" s="242">
        <f t="shared" si="201"/>
        <v>0</v>
      </c>
      <c r="DP20" s="245">
        <f t="shared" si="202"/>
        <v>0</v>
      </c>
      <c r="DQ20" s="241" t="str">
        <f t="shared" si="203"/>
        <v/>
      </c>
      <c r="DR20" s="242">
        <f t="shared" si="204"/>
        <v>0</v>
      </c>
      <c r="DS20" s="245">
        <f t="shared" si="205"/>
        <v>0</v>
      </c>
      <c r="DT20" s="273"/>
      <c r="DU20" s="274"/>
      <c r="DV20" s="240"/>
      <c r="DW20" s="275"/>
      <c r="DX20" s="240"/>
      <c r="DY20" s="240"/>
      <c r="DZ20" s="276">
        <f t="shared" si="206"/>
        <v>0</v>
      </c>
      <c r="EA20" s="243">
        <f t="shared" si="207"/>
        <v>0</v>
      </c>
      <c r="EB20" s="277"/>
      <c r="EC20" s="278">
        <f t="shared" si="208"/>
        <v>0</v>
      </c>
      <c r="ED20" s="253">
        <f t="shared" si="209"/>
        <v>0</v>
      </c>
      <c r="EE20" s="244"/>
      <c r="EF20" s="278">
        <f t="shared" si="210"/>
        <v>0</v>
      </c>
      <c r="EG20" s="244"/>
      <c r="EH20" s="278">
        <f t="shared" si="211"/>
        <v>0</v>
      </c>
      <c r="EI20" s="271"/>
      <c r="EJ20" s="271"/>
      <c r="EK20" s="278">
        <f t="shared" si="212"/>
        <v>0</v>
      </c>
      <c r="EL20" s="278">
        <f t="shared" si="213"/>
        <v>0</v>
      </c>
      <c r="EM20" s="279">
        <f t="shared" si="214"/>
        <v>0</v>
      </c>
      <c r="EN20" s="241"/>
      <c r="EO20" s="278">
        <f t="shared" si="215"/>
        <v>0</v>
      </c>
      <c r="EP20" s="278">
        <f t="shared" si="216"/>
        <v>0</v>
      </c>
      <c r="EQ20" s="279">
        <f t="shared" si="217"/>
        <v>0</v>
      </c>
      <c r="ER20" s="241"/>
      <c r="ES20" s="278">
        <f t="shared" si="218"/>
        <v>0</v>
      </c>
      <c r="ET20" s="278">
        <f t="shared" si="219"/>
        <v>0</v>
      </c>
      <c r="EU20" s="279">
        <f t="shared" si="220"/>
        <v>0</v>
      </c>
      <c r="EV20" s="241"/>
      <c r="EW20" s="250">
        <f t="shared" si="221"/>
        <v>0</v>
      </c>
      <c r="EX20" s="250">
        <f t="shared" si="222"/>
        <v>0</v>
      </c>
      <c r="EY20" s="279">
        <f t="shared" si="223"/>
        <v>0</v>
      </c>
      <c r="EZ20" s="280"/>
      <c r="FA20" s="281"/>
      <c r="FB20" s="240"/>
      <c r="FC20" s="240"/>
      <c r="FD20" s="242">
        <f t="shared" si="224"/>
        <v>0</v>
      </c>
      <c r="FE20" s="253" t="str">
        <f t="shared" si="225"/>
        <v>#DIV/0!</v>
      </c>
      <c r="FF20" s="244"/>
      <c r="FG20" s="242">
        <f t="shared" si="226"/>
        <v>0</v>
      </c>
      <c r="FH20" s="244"/>
      <c r="FI20" s="242">
        <f t="shared" si="227"/>
        <v>0</v>
      </c>
      <c r="FJ20" s="271"/>
      <c r="FK20" s="271"/>
      <c r="FL20" s="242">
        <f t="shared" si="228"/>
        <v>0</v>
      </c>
      <c r="FM20" s="245">
        <f t="shared" si="229"/>
        <v>0</v>
      </c>
      <c r="FN20" s="241"/>
      <c r="FO20" s="242">
        <f t="shared" si="230"/>
        <v>0</v>
      </c>
      <c r="FP20" s="272">
        <f t="shared" si="231"/>
        <v>0</v>
      </c>
      <c r="FQ20" s="241"/>
      <c r="FR20" s="242">
        <f t="shared" si="232"/>
        <v>0</v>
      </c>
      <c r="FS20" s="245">
        <f t="shared" si="233"/>
        <v>0</v>
      </c>
      <c r="FT20" s="241" t="str">
        <f t="shared" si="234"/>
        <v/>
      </c>
      <c r="FU20" s="242">
        <f t="shared" si="235"/>
        <v>0</v>
      </c>
      <c r="FV20" s="245">
        <f t="shared" si="236"/>
        <v>0</v>
      </c>
      <c r="FW20" s="282"/>
      <c r="FX20" s="283"/>
      <c r="FY20" s="240"/>
      <c r="FZ20" s="240"/>
      <c r="GA20" s="242">
        <f t="shared" si="237"/>
        <v>0</v>
      </c>
      <c r="GB20" s="253" t="str">
        <f t="shared" si="238"/>
        <v>#DIV/0!</v>
      </c>
      <c r="GC20" s="244"/>
      <c r="GD20" s="242">
        <f t="shared" si="239"/>
        <v>0</v>
      </c>
      <c r="GE20" s="244"/>
      <c r="GF20" s="242">
        <f t="shared" si="240"/>
        <v>0</v>
      </c>
      <c r="GG20" s="271"/>
      <c r="GH20" s="271"/>
      <c r="GI20" s="242">
        <f t="shared" si="241"/>
        <v>0</v>
      </c>
      <c r="GJ20" s="245">
        <f t="shared" si="242"/>
        <v>0</v>
      </c>
      <c r="GK20" s="241"/>
      <c r="GL20" s="242">
        <f t="shared" si="243"/>
        <v>0</v>
      </c>
      <c r="GM20" s="272">
        <f t="shared" si="244"/>
        <v>0</v>
      </c>
      <c r="GN20" s="241"/>
      <c r="GO20" s="242">
        <f t="shared" si="245"/>
        <v>0</v>
      </c>
      <c r="GP20" s="245">
        <f t="shared" si="246"/>
        <v>0</v>
      </c>
      <c r="GQ20" s="241" t="str">
        <f t="shared" si="247"/>
        <v/>
      </c>
      <c r="GR20" s="242">
        <f t="shared" si="248"/>
        <v>0</v>
      </c>
      <c r="GS20" s="245">
        <f t="shared" si="249"/>
        <v>0</v>
      </c>
      <c r="GT20" s="284"/>
      <c r="GU20" s="240"/>
      <c r="GV20" s="16"/>
      <c r="GW20" s="16"/>
      <c r="GX20" s="16"/>
      <c r="GY20" s="16"/>
    </row>
    <row r="21" ht="12.75" customHeight="1">
      <c r="A21" s="39"/>
      <c r="B21" s="6">
        <v>7.0</v>
      </c>
      <c r="C21" s="6"/>
      <c r="D21" s="40"/>
      <c r="E21" s="40"/>
      <c r="F21" s="40"/>
      <c r="G21" s="40"/>
      <c r="H21" s="236"/>
      <c r="I21" s="236"/>
      <c r="J21" s="236"/>
      <c r="K21" s="236"/>
      <c r="L21" s="6"/>
      <c r="M21" s="237"/>
      <c r="N21" s="237"/>
      <c r="O21" s="238">
        <f t="shared" si="154"/>
        <v>0</v>
      </c>
      <c r="P21" s="239"/>
      <c r="Q21" s="240"/>
      <c r="R21" s="241"/>
      <c r="S21" s="240"/>
      <c r="T21" s="242">
        <f t="shared" si="253"/>
        <v>0</v>
      </c>
      <c r="U21" s="243" t="str">
        <f t="shared" si="260"/>
        <v>#DIV/0!</v>
      </c>
      <c r="V21" s="244"/>
      <c r="W21" s="242">
        <f t="shared" si="155"/>
        <v>0</v>
      </c>
      <c r="X21" s="244"/>
      <c r="Y21" s="242">
        <f t="shared" si="156"/>
        <v>0</v>
      </c>
      <c r="Z21" s="241"/>
      <c r="AA21" s="241"/>
      <c r="AB21" s="242">
        <f t="shared" si="255"/>
        <v>0</v>
      </c>
      <c r="AC21" s="245">
        <f t="shared" si="158"/>
        <v>0</v>
      </c>
      <c r="AD21" s="241"/>
      <c r="AE21" s="242">
        <f t="shared" si="256"/>
        <v>0</v>
      </c>
      <c r="AF21" s="245">
        <f t="shared" si="160"/>
        <v>0</v>
      </c>
      <c r="AG21" s="241"/>
      <c r="AH21" s="242">
        <f t="shared" si="257"/>
        <v>0</v>
      </c>
      <c r="AI21" s="245">
        <f t="shared" si="162"/>
        <v>0</v>
      </c>
      <c r="AJ21" s="241"/>
      <c r="AK21" s="242">
        <f t="shared" si="258"/>
        <v>0</v>
      </c>
      <c r="AL21" s="245">
        <f t="shared" si="164"/>
        <v>0</v>
      </c>
      <c r="AM21" s="246"/>
      <c r="AN21" s="248"/>
      <c r="AO21" s="240"/>
      <c r="AP21" s="240"/>
      <c r="AQ21" s="249"/>
      <c r="AR21" s="249"/>
      <c r="AS21" s="249"/>
      <c r="AT21" s="250">
        <f t="shared" si="165"/>
        <v>0</v>
      </c>
      <c r="AU21" s="243" t="str">
        <f t="shared" si="166"/>
        <v>#DIV/0!</v>
      </c>
      <c r="AV21" s="251"/>
      <c r="AW21" s="250" t="str">
        <f t="shared" si="167"/>
        <v>#DIV/0!</v>
      </c>
      <c r="AX21" s="252"/>
      <c r="AY21" s="250" t="str">
        <f t="shared" si="168"/>
        <v>#DIV/0!</v>
      </c>
      <c r="AZ21" s="244"/>
      <c r="BA21" s="250">
        <f t="shared" si="250"/>
        <v>0</v>
      </c>
      <c r="BB21" s="252"/>
      <c r="BC21" s="250">
        <f t="shared" si="251"/>
        <v>0</v>
      </c>
      <c r="BD21" s="249"/>
      <c r="BE21" s="249"/>
      <c r="BF21" s="253">
        <f t="shared" si="169"/>
        <v>0</v>
      </c>
      <c r="BG21" s="245">
        <f t="shared" si="170"/>
        <v>0</v>
      </c>
      <c r="BH21" s="245">
        <f t="shared" si="171"/>
        <v>0</v>
      </c>
      <c r="BI21" s="249"/>
      <c r="BJ21" s="253">
        <f t="shared" si="172"/>
        <v>0</v>
      </c>
      <c r="BK21" s="245">
        <f t="shared" si="173"/>
        <v>0</v>
      </c>
      <c r="BL21" s="245">
        <f t="shared" si="174"/>
        <v>0</v>
      </c>
      <c r="BM21" s="249"/>
      <c r="BN21" s="253">
        <f t="shared" si="175"/>
        <v>0</v>
      </c>
      <c r="BO21" s="245">
        <f t="shared" si="176"/>
        <v>0</v>
      </c>
      <c r="BP21" s="245">
        <f t="shared" si="177"/>
        <v>0</v>
      </c>
      <c r="BQ21" s="249"/>
      <c r="BR21" s="254">
        <f t="shared" ref="BR21:BT21" si="262">BN21</f>
        <v>0</v>
      </c>
      <c r="BS21" s="245">
        <f t="shared" si="262"/>
        <v>0</v>
      </c>
      <c r="BT21" s="245">
        <f t="shared" si="262"/>
        <v>0</v>
      </c>
      <c r="BU21" s="255"/>
      <c r="BV21" s="256"/>
      <c r="BW21" s="257"/>
      <c r="BX21" s="258"/>
      <c r="BY21" s="257"/>
      <c r="BZ21" s="257"/>
      <c r="CA21" s="259" t="str">
        <f t="shared" si="179"/>
        <v>#DIV/0!</v>
      </c>
      <c r="CB21" s="260" t="str">
        <f t="shared" si="180"/>
        <v>#DIV/0!</v>
      </c>
      <c r="CC21" s="261"/>
      <c r="CD21" s="262">
        <f t="shared" si="181"/>
        <v>0</v>
      </c>
      <c r="CE21" s="263" t="str">
        <f t="shared" si="182"/>
        <v>#DIV/0!</v>
      </c>
      <c r="CF21" s="264"/>
      <c r="CG21" s="262">
        <f t="shared" si="183"/>
        <v>0</v>
      </c>
      <c r="CH21" s="264"/>
      <c r="CI21" s="262">
        <f t="shared" si="184"/>
        <v>0</v>
      </c>
      <c r="CJ21" s="265"/>
      <c r="CK21" s="265"/>
      <c r="CL21" s="262">
        <f t="shared" si="185"/>
        <v>0</v>
      </c>
      <c r="CM21" s="266" t="str">
        <f t="shared" si="186"/>
        <v>#DIV/0!</v>
      </c>
      <c r="CN21" s="267"/>
      <c r="CO21" s="262">
        <f t="shared" si="187"/>
        <v>0</v>
      </c>
      <c r="CP21" s="268" t="str">
        <f t="shared" si="188"/>
        <v>#DIV/0!</v>
      </c>
      <c r="CQ21" s="267"/>
      <c r="CR21" s="262">
        <f t="shared" si="189"/>
        <v>0</v>
      </c>
      <c r="CS21" s="266" t="str">
        <f t="shared" si="190"/>
        <v>#DIV/0!</v>
      </c>
      <c r="CT21" s="267"/>
      <c r="CU21" s="262">
        <f t="shared" si="191"/>
        <v>0</v>
      </c>
      <c r="CV21" s="266" t="str">
        <f t="shared" si="192"/>
        <v>#DIV/0!</v>
      </c>
      <c r="CW21" s="269"/>
      <c r="CX21" s="270"/>
      <c r="CY21" s="240"/>
      <c r="CZ21" s="240"/>
      <c r="DA21" s="242">
        <f t="shared" si="193"/>
        <v>0</v>
      </c>
      <c r="DB21" s="253" t="str">
        <f t="shared" si="194"/>
        <v>#DIV/0!</v>
      </c>
      <c r="DC21" s="244"/>
      <c r="DD21" s="242">
        <f t="shared" si="195"/>
        <v>0</v>
      </c>
      <c r="DE21" s="244"/>
      <c r="DF21" s="242">
        <f t="shared" si="196"/>
        <v>0</v>
      </c>
      <c r="DG21" s="271"/>
      <c r="DH21" s="271"/>
      <c r="DI21" s="242">
        <f t="shared" si="197"/>
        <v>0</v>
      </c>
      <c r="DJ21" s="245">
        <f t="shared" si="198"/>
        <v>0</v>
      </c>
      <c r="DK21" s="241"/>
      <c r="DL21" s="242">
        <f t="shared" si="199"/>
        <v>0</v>
      </c>
      <c r="DM21" s="272">
        <f t="shared" si="200"/>
        <v>0</v>
      </c>
      <c r="DN21" s="241"/>
      <c r="DO21" s="242">
        <f t="shared" si="201"/>
        <v>0</v>
      </c>
      <c r="DP21" s="245">
        <f t="shared" si="202"/>
        <v>0</v>
      </c>
      <c r="DQ21" s="241" t="str">
        <f t="shared" si="203"/>
        <v/>
      </c>
      <c r="DR21" s="242">
        <f t="shared" si="204"/>
        <v>0</v>
      </c>
      <c r="DS21" s="245">
        <f t="shared" si="205"/>
        <v>0</v>
      </c>
      <c r="DT21" s="273"/>
      <c r="DU21" s="274"/>
      <c r="DV21" s="240"/>
      <c r="DW21" s="275"/>
      <c r="DX21" s="240"/>
      <c r="DY21" s="240"/>
      <c r="DZ21" s="276" t="str">
        <f t="shared" si="206"/>
        <v>#DIV/0!</v>
      </c>
      <c r="EA21" s="243" t="str">
        <f t="shared" si="207"/>
        <v>#DIV/0!</v>
      </c>
      <c r="EB21" s="277"/>
      <c r="EC21" s="278">
        <f t="shared" si="208"/>
        <v>0</v>
      </c>
      <c r="ED21" s="253" t="str">
        <f t="shared" si="209"/>
        <v>#DIV/0!</v>
      </c>
      <c r="EE21" s="244"/>
      <c r="EF21" s="278">
        <f t="shared" si="210"/>
        <v>0</v>
      </c>
      <c r="EG21" s="244"/>
      <c r="EH21" s="278">
        <f t="shared" si="211"/>
        <v>0</v>
      </c>
      <c r="EI21" s="271"/>
      <c r="EJ21" s="271"/>
      <c r="EK21" s="278">
        <f t="shared" si="212"/>
        <v>0</v>
      </c>
      <c r="EL21" s="278" t="str">
        <f t="shared" si="213"/>
        <v>#DIV/0!</v>
      </c>
      <c r="EM21" s="279" t="str">
        <f t="shared" si="214"/>
        <v>#DIV/0!</v>
      </c>
      <c r="EN21" s="241"/>
      <c r="EO21" s="278">
        <f t="shared" si="215"/>
        <v>0</v>
      </c>
      <c r="EP21" s="278" t="str">
        <f t="shared" si="216"/>
        <v>#DIV/0!</v>
      </c>
      <c r="EQ21" s="279" t="str">
        <f t="shared" si="217"/>
        <v>#DIV/0!</v>
      </c>
      <c r="ER21" s="241"/>
      <c r="ES21" s="278">
        <f t="shared" si="218"/>
        <v>0</v>
      </c>
      <c r="ET21" s="278" t="str">
        <f t="shared" si="219"/>
        <v>#DIV/0!</v>
      </c>
      <c r="EU21" s="279" t="str">
        <f t="shared" si="220"/>
        <v>#DIV/0!</v>
      </c>
      <c r="EV21" s="241"/>
      <c r="EW21" s="250">
        <f t="shared" si="221"/>
        <v>0</v>
      </c>
      <c r="EX21" s="250" t="str">
        <f t="shared" si="222"/>
        <v>#DIV/0!</v>
      </c>
      <c r="EY21" s="279" t="str">
        <f t="shared" si="223"/>
        <v>#DIV/0!</v>
      </c>
      <c r="EZ21" s="280"/>
      <c r="FA21" s="281"/>
      <c r="FB21" s="240"/>
      <c r="FC21" s="240"/>
      <c r="FD21" s="242">
        <f t="shared" si="224"/>
        <v>0</v>
      </c>
      <c r="FE21" s="253" t="str">
        <f t="shared" si="225"/>
        <v>#DIV/0!</v>
      </c>
      <c r="FF21" s="244"/>
      <c r="FG21" s="242">
        <f t="shared" si="226"/>
        <v>0</v>
      </c>
      <c r="FH21" s="244"/>
      <c r="FI21" s="242">
        <f t="shared" si="227"/>
        <v>0</v>
      </c>
      <c r="FJ21" s="271"/>
      <c r="FK21" s="271"/>
      <c r="FL21" s="242">
        <f t="shared" si="228"/>
        <v>0</v>
      </c>
      <c r="FM21" s="245">
        <f t="shared" si="229"/>
        <v>0</v>
      </c>
      <c r="FN21" s="241"/>
      <c r="FO21" s="242">
        <f t="shared" si="230"/>
        <v>0</v>
      </c>
      <c r="FP21" s="272">
        <f t="shared" si="231"/>
        <v>0</v>
      </c>
      <c r="FQ21" s="241"/>
      <c r="FR21" s="242">
        <f t="shared" si="232"/>
        <v>0</v>
      </c>
      <c r="FS21" s="245">
        <f t="shared" si="233"/>
        <v>0</v>
      </c>
      <c r="FT21" s="241" t="str">
        <f t="shared" si="234"/>
        <v/>
      </c>
      <c r="FU21" s="242">
        <f t="shared" si="235"/>
        <v>0</v>
      </c>
      <c r="FV21" s="245">
        <f t="shared" si="236"/>
        <v>0</v>
      </c>
      <c r="FW21" s="282"/>
      <c r="FX21" s="283"/>
      <c r="FY21" s="240"/>
      <c r="FZ21" s="240"/>
      <c r="GA21" s="242">
        <f t="shared" si="237"/>
        <v>0</v>
      </c>
      <c r="GB21" s="253" t="str">
        <f t="shared" si="238"/>
        <v>#DIV/0!</v>
      </c>
      <c r="GC21" s="244"/>
      <c r="GD21" s="242">
        <f t="shared" si="239"/>
        <v>0</v>
      </c>
      <c r="GE21" s="244"/>
      <c r="GF21" s="242">
        <f t="shared" si="240"/>
        <v>0</v>
      </c>
      <c r="GG21" s="271"/>
      <c r="GH21" s="271"/>
      <c r="GI21" s="242">
        <f t="shared" si="241"/>
        <v>0</v>
      </c>
      <c r="GJ21" s="245">
        <f t="shared" si="242"/>
        <v>0</v>
      </c>
      <c r="GK21" s="241"/>
      <c r="GL21" s="242">
        <f t="shared" si="243"/>
        <v>0</v>
      </c>
      <c r="GM21" s="272">
        <f t="shared" si="244"/>
        <v>0</v>
      </c>
      <c r="GN21" s="241"/>
      <c r="GO21" s="242">
        <f t="shared" si="245"/>
        <v>0</v>
      </c>
      <c r="GP21" s="245">
        <f t="shared" si="246"/>
        <v>0</v>
      </c>
      <c r="GQ21" s="241" t="str">
        <f t="shared" si="247"/>
        <v/>
      </c>
      <c r="GR21" s="242">
        <f t="shared" si="248"/>
        <v>0</v>
      </c>
      <c r="GS21" s="245">
        <f t="shared" si="249"/>
        <v>0</v>
      </c>
      <c r="GT21" s="284"/>
      <c r="GU21" s="240"/>
      <c r="GV21" s="16"/>
      <c r="GW21" s="16"/>
      <c r="GX21" s="16"/>
      <c r="GY21" s="16"/>
    </row>
    <row r="22" ht="17.25" customHeight="1">
      <c r="A22" s="72"/>
      <c r="B22" s="381" t="s">
        <v>346</v>
      </c>
      <c r="C22" s="381"/>
      <c r="D22" s="381"/>
      <c r="E22" s="381"/>
      <c r="F22" s="381"/>
      <c r="G22" s="381"/>
      <c r="H22" s="382">
        <f t="shared" ref="H22:K22" si="263">SUM(H15:H21)</f>
        <v>33539</v>
      </c>
      <c r="I22" s="382">
        <f t="shared" si="263"/>
        <v>33539</v>
      </c>
      <c r="J22" s="382">
        <f t="shared" si="263"/>
        <v>33539</v>
      </c>
      <c r="K22" s="382">
        <f t="shared" si="263"/>
        <v>33539</v>
      </c>
      <c r="L22" s="383"/>
      <c r="M22" s="384">
        <f t="shared" ref="M22:Q22" si="264">SUM(M15:M21)</f>
        <v>469</v>
      </c>
      <c r="N22" s="384">
        <f t="shared" si="264"/>
        <v>2050</v>
      </c>
      <c r="O22" s="384">
        <f t="shared" si="264"/>
        <v>2519</v>
      </c>
      <c r="P22" s="239">
        <f t="shared" si="264"/>
        <v>1179365</v>
      </c>
      <c r="Q22" s="239">
        <f t="shared" si="264"/>
        <v>0</v>
      </c>
      <c r="R22" s="389" t="str">
        <f>SUM(R15:R21)/COUNT(R15:R21)</f>
        <v>#DIV/0!</v>
      </c>
      <c r="S22" s="239">
        <f t="shared" ref="S22:T22" si="265">SUM(S15:S21)</f>
        <v>580697</v>
      </c>
      <c r="T22" s="239">
        <f t="shared" si="265"/>
        <v>598668</v>
      </c>
      <c r="U22" s="389" t="str">
        <f t="shared" si="260"/>
        <v>#DIV/0!</v>
      </c>
      <c r="V22" s="390"/>
      <c r="W22" s="239">
        <f>SUM(W15:W21)</f>
        <v>78623.89</v>
      </c>
      <c r="X22" s="390"/>
      <c r="Y22" s="239">
        <f>SUM(Y15:Y21)</f>
        <v>6959.47</v>
      </c>
      <c r="Z22" s="389">
        <f t="shared" ref="Z22:AA22" si="266">SUM(Z15:Z21)/COUNT(Z15:Z21)</f>
        <v>14.32276333</v>
      </c>
      <c r="AA22" s="389">
        <f t="shared" si="266"/>
        <v>16.735316</v>
      </c>
      <c r="AB22" s="239">
        <f t="shared" ref="AB22:AC22" si="267">SUM(AB15:AB21)</f>
        <v>1176312.951</v>
      </c>
      <c r="AC22" s="239">
        <f t="shared" si="267"/>
        <v>1176.312951</v>
      </c>
      <c r="AD22" s="389">
        <f>SUM(AD15:AD21)/COUNT(AD15:AD21)</f>
        <v>14.39276333</v>
      </c>
      <c r="AE22" s="239">
        <f t="shared" ref="AE22:AF22" si="268">SUM(AE15:AE21)</f>
        <v>1175657.381</v>
      </c>
      <c r="AF22" s="393">
        <f t="shared" si="268"/>
        <v>1175.657381</v>
      </c>
      <c r="AG22" s="389">
        <f>SUM(AG15:AG21)/COUNT(AG15:AG21)</f>
        <v>14.30109667</v>
      </c>
      <c r="AH22" s="239">
        <f t="shared" ref="AH22:AI22" si="269">SUM(AH15:AH21)</f>
        <v>1171898.061</v>
      </c>
      <c r="AI22" s="393">
        <f t="shared" si="269"/>
        <v>1171.898061</v>
      </c>
      <c r="AJ22" s="389">
        <f>SUM(AJ15:AJ21)/COUNT(AJ15:AJ21)</f>
        <v>14.30109667</v>
      </c>
      <c r="AK22" s="239">
        <f t="shared" ref="AK22:AL22" si="270">SUM(AK15:AK21)</f>
        <v>1171898.061</v>
      </c>
      <c r="AL22" s="393">
        <f t="shared" si="270"/>
        <v>1171.898061</v>
      </c>
      <c r="AM22" s="239"/>
      <c r="AN22" s="248"/>
      <c r="AO22" s="395">
        <f t="shared" ref="AO22:AP22" si="271">SUM(AO15:AO21)</f>
        <v>4</v>
      </c>
      <c r="AP22" s="395">
        <f t="shared" si="271"/>
        <v>0</v>
      </c>
      <c r="AQ22" s="248"/>
      <c r="AR22" s="248"/>
      <c r="AS22" s="248"/>
      <c r="AT22" s="248">
        <f>SUM(AT15:AT21)</f>
        <v>3415.16</v>
      </c>
      <c r="AU22" s="398" t="str">
        <f>SUM(AU15:AU21)/COUNT(AU15:AU21)</f>
        <v>#DIV/0!</v>
      </c>
      <c r="AV22" s="399"/>
      <c r="AW22" s="248" t="str">
        <f>SUM(AW15:AW21)/COUNT(AW15:AW21)</f>
        <v>#DIV/0!</v>
      </c>
      <c r="AX22" s="400"/>
      <c r="AY22" s="248" t="str">
        <f>SUM(AY15:AY21)/COUNT(AY15:AY21)</f>
        <v>#DIV/0!</v>
      </c>
      <c r="AZ22" s="401"/>
      <c r="BA22" s="248">
        <f>SUM(BA15:BA21)/COUNT(BA15:BA21)</f>
        <v>114.386943</v>
      </c>
      <c r="BB22" s="400"/>
      <c r="BC22" s="248">
        <f>SUM(BC15:BC21)/COUNT(BC15:BC21)</f>
        <v>11.44476</v>
      </c>
      <c r="BD22" s="248"/>
      <c r="BE22" s="248"/>
      <c r="BF22" s="402">
        <f>SUM(BF15:BF21)/COUNT(BF15:BF21)</f>
        <v>0.05920507201</v>
      </c>
      <c r="BG22" s="248">
        <f t="shared" ref="BG22:BH22" si="272">SUM(BG15:BG21)</f>
        <v>3399.412613</v>
      </c>
      <c r="BH22" s="248">
        <f t="shared" si="272"/>
        <v>3806.642613</v>
      </c>
      <c r="BI22" s="248"/>
      <c r="BJ22" s="402">
        <f>SUM(BJ15:BJ21)/COUNT(BJ15:BJ21)</f>
        <v>0.05894166751</v>
      </c>
      <c r="BK22" s="248">
        <f t="shared" ref="BK22:BL22" si="273">SUM(BK15:BK21)</f>
        <v>3383.398795</v>
      </c>
      <c r="BL22" s="248">
        <f t="shared" si="273"/>
        <v>3790.628795</v>
      </c>
      <c r="BM22" s="248"/>
      <c r="BN22" s="402">
        <f>SUM(BN15:BN21)/COUNT(BN15:BN21)</f>
        <v>0.0584189109</v>
      </c>
      <c r="BO22" s="248">
        <f t="shared" ref="BO22:BP22" si="274">SUM(BO15:BO21)</f>
        <v>3351.391469</v>
      </c>
      <c r="BP22" s="248">
        <f t="shared" si="274"/>
        <v>3758.621469</v>
      </c>
      <c r="BQ22" s="248">
        <f t="shared" ref="BQ22:BR22" si="275">SUM(BQ15:BQ21)/COUNT(BQ15:BQ21)</f>
        <v>35.9225</v>
      </c>
      <c r="BR22" s="395">
        <f t="shared" si="275"/>
        <v>0.0584189109</v>
      </c>
      <c r="BS22" s="248">
        <f t="shared" ref="BS22:BT22" si="276">SUM(BS15:BS21)</f>
        <v>3351.391469</v>
      </c>
      <c r="BT22" s="248">
        <f t="shared" si="276"/>
        <v>3758.621469</v>
      </c>
      <c r="BU22" s="395"/>
      <c r="BV22" s="256">
        <f t="shared" ref="BV22:BZ22" si="277">SUM(BV15:BV21)</f>
        <v>8074.36</v>
      </c>
      <c r="BW22" s="403">
        <f t="shared" si="277"/>
        <v>1</v>
      </c>
      <c r="BX22" s="404">
        <f t="shared" si="277"/>
        <v>0.051</v>
      </c>
      <c r="BY22" s="403">
        <f t="shared" si="277"/>
        <v>248</v>
      </c>
      <c r="BZ22" s="403">
        <f t="shared" si="277"/>
        <v>41</v>
      </c>
      <c r="CA22" s="404"/>
      <c r="CB22" s="405" t="str">
        <f>SUM(CB15:CB21)/COUNT(CB15:CB21)</f>
        <v>#DIV/0!</v>
      </c>
      <c r="CC22" s="256">
        <f t="shared" ref="CC22:CD22" si="278">SUM(CC15:CC21)</f>
        <v>112.8</v>
      </c>
      <c r="CD22" s="256">
        <f t="shared" si="278"/>
        <v>7961.56</v>
      </c>
      <c r="CE22" s="406" t="str">
        <f>SUM(CE15:CE21)/COUNT(CE15:CE21)</f>
        <v>#DIV/0!</v>
      </c>
      <c r="CF22" s="407"/>
      <c r="CG22" s="256">
        <f>SUM(CG15:CG21)</f>
        <v>2066.9968</v>
      </c>
      <c r="CH22" s="407"/>
      <c r="CI22" s="256">
        <f>SUM(CI15:CI21)</f>
        <v>1111.8858</v>
      </c>
      <c r="CJ22" s="406">
        <f t="shared" ref="CJ22:CK22" si="279">SUM(CJ15:CJ21)/COUNT(CJ15:CJ21)</f>
        <v>4.0375</v>
      </c>
      <c r="CK22" s="406">
        <f t="shared" si="279"/>
        <v>4.753125</v>
      </c>
      <c r="CL22" s="256">
        <f t="shared" ref="CL22:CM22" si="280">SUM(CL15:CL21)</f>
        <v>10778.78</v>
      </c>
      <c r="CM22" s="256" t="str">
        <f t="shared" si="280"/>
        <v>#DIV/0!</v>
      </c>
      <c r="CN22" s="405">
        <v>26.51</v>
      </c>
      <c r="CO22" s="256">
        <f t="shared" ref="CO22:CP22" si="281">SUM(CO15:CO21)</f>
        <v>10442.74</v>
      </c>
      <c r="CP22" s="408" t="str">
        <f t="shared" si="281"/>
        <v>#DIV/0!</v>
      </c>
      <c r="CQ22" s="405">
        <f>SUM(CQ15:CQ21)/COUNT(CQ15:CQ21)</f>
        <v>4.0375</v>
      </c>
      <c r="CR22" s="256">
        <f t="shared" ref="CR22:CS22" si="282">SUM(CR15:CR21)</f>
        <v>9800.12</v>
      </c>
      <c r="CS22" s="256" t="str">
        <f t="shared" si="282"/>
        <v>#DIV/0!</v>
      </c>
      <c r="CT22" s="405">
        <f>SUM(CT15:CT21)/COUNT(CT15:CT21)</f>
        <v>4.0375</v>
      </c>
      <c r="CU22" s="256">
        <f t="shared" ref="CU22:CV22" si="283">SUM(CU15:CU21)</f>
        <v>9800.12</v>
      </c>
      <c r="CV22" s="256" t="str">
        <f t="shared" si="283"/>
        <v>#DIV/0!</v>
      </c>
      <c r="CW22" s="403"/>
      <c r="CX22" s="270">
        <f t="shared" ref="CX22:DA22" si="284">SUM(CX15:CX21)</f>
        <v>0</v>
      </c>
      <c r="CY22" s="270">
        <f t="shared" si="284"/>
        <v>0</v>
      </c>
      <c r="CZ22" s="270">
        <f t="shared" si="284"/>
        <v>0</v>
      </c>
      <c r="DA22" s="270">
        <f t="shared" si="284"/>
        <v>0</v>
      </c>
      <c r="DB22" s="411" t="str">
        <f>SUM(DB15:DB21)/COUNT(DB15:DB21)</f>
        <v>#DIV/0!</v>
      </c>
      <c r="DC22" s="412"/>
      <c r="DD22" s="270">
        <f>SUM(DD15:DD21)</f>
        <v>0</v>
      </c>
      <c r="DE22" s="412"/>
      <c r="DF22" s="270">
        <f>SUM(DF15:DF21)</f>
        <v>0</v>
      </c>
      <c r="DG22" s="411" t="str">
        <f t="shared" ref="DG22:DH22" si="285">SUM(DG15:DG21)/COUNT(DG15:DG21)</f>
        <v>#DIV/0!</v>
      </c>
      <c r="DH22" s="411" t="str">
        <f t="shared" si="285"/>
        <v>#DIV/0!</v>
      </c>
      <c r="DI22" s="270">
        <f t="shared" ref="DI22:DJ22" si="286">SUM(DI15:DI21)</f>
        <v>0</v>
      </c>
      <c r="DJ22" s="413">
        <f t="shared" si="286"/>
        <v>0</v>
      </c>
      <c r="DK22" s="414" t="str">
        <f>SUM(DK15:DK21)/COUNT(DK15:DK21)</f>
        <v>#DIV/0!</v>
      </c>
      <c r="DL22" s="270">
        <f t="shared" ref="DL22:DM22" si="287">SUM(DL15:DL21)</f>
        <v>0</v>
      </c>
      <c r="DM22" s="415">
        <f t="shared" si="287"/>
        <v>0</v>
      </c>
      <c r="DN22" s="414" t="str">
        <f>SUM(DN15:DN21)/COUNT(DN15:DN21)</f>
        <v>#DIV/0!</v>
      </c>
      <c r="DO22" s="270">
        <f t="shared" ref="DO22:DP22" si="288">SUM(DO15:DO21)</f>
        <v>0</v>
      </c>
      <c r="DP22" s="413">
        <f t="shared" si="288"/>
        <v>0</v>
      </c>
      <c r="DQ22" s="414" t="str">
        <f>SUM(DQ15:DQ21)/COUNT(DQ15:DQ21)</f>
        <v>#DIV/0!</v>
      </c>
      <c r="DR22" s="270">
        <f t="shared" ref="DR22:DS22" si="289">SUM(DR15:DR21)</f>
        <v>0</v>
      </c>
      <c r="DS22" s="413">
        <f t="shared" si="289"/>
        <v>0</v>
      </c>
      <c r="DT22" s="270"/>
      <c r="DU22" s="274">
        <f t="shared" ref="DU22:DY22" si="290">SUM(DU15:DU21)</f>
        <v>10846.91</v>
      </c>
      <c r="DV22" s="416">
        <f t="shared" si="290"/>
        <v>1</v>
      </c>
      <c r="DW22" s="417">
        <f t="shared" si="290"/>
        <v>0.49</v>
      </c>
      <c r="DX22" s="416">
        <f t="shared" si="290"/>
        <v>248</v>
      </c>
      <c r="DY22" s="416">
        <f t="shared" si="290"/>
        <v>34</v>
      </c>
      <c r="DZ22" s="417"/>
      <c r="EA22" s="418" t="str">
        <f>SUM(EA15:EA21)/COUNT(EA15:EA21)</f>
        <v>#DIV/0!</v>
      </c>
      <c r="EB22" s="274">
        <f t="shared" ref="EB22:EC22" si="291">SUM(EB15:EB21)</f>
        <v>1580.05</v>
      </c>
      <c r="EC22" s="274">
        <f t="shared" si="291"/>
        <v>9266.86</v>
      </c>
      <c r="ED22" s="419" t="str">
        <f>SUM(ED15:ED21)/COUNT(ED15:ED21)</f>
        <v>#DIV/0!</v>
      </c>
      <c r="EE22" s="420"/>
      <c r="EF22" s="274">
        <f>SUM(EF15:EF21)</f>
        <v>4219.62955</v>
      </c>
      <c r="EG22" s="420"/>
      <c r="EH22" s="274">
        <f>SUM(EH15:EH21)</f>
        <v>1425.69645</v>
      </c>
      <c r="EI22" s="419">
        <f t="shared" ref="EI22:EJ22" si="292">SUM(EI15:EI21)/COUNT(EI15:EI21)</f>
        <v>3.925</v>
      </c>
      <c r="EJ22" s="419">
        <f t="shared" si="292"/>
        <v>4.9825</v>
      </c>
      <c r="EK22" s="274">
        <f t="shared" ref="EK22:EL22" si="293">SUM(EK15:EK21)</f>
        <v>10642.66</v>
      </c>
      <c r="EL22" s="274" t="str">
        <f t="shared" si="293"/>
        <v>#DIV/0!</v>
      </c>
      <c r="EM22" s="274" t="str">
        <f t="shared" si="214"/>
        <v>#DIV/0!</v>
      </c>
      <c r="EN22" s="418">
        <f>SUM(EN15:EN21)/COUNT(EN15:EN21)</f>
        <v>4.64</v>
      </c>
      <c r="EO22" s="274">
        <f t="shared" ref="EO22:EP22" si="294">SUM(EO15:EO21)</f>
        <v>10082.95</v>
      </c>
      <c r="EP22" s="274" t="str">
        <f t="shared" si="294"/>
        <v>#DIV/0!</v>
      </c>
      <c r="EQ22" s="274" t="str">
        <f t="shared" si="217"/>
        <v>#DIV/0!</v>
      </c>
      <c r="ER22" s="418">
        <f>SUM(ER15:ER21)/COUNT(ER15:ER21)</f>
        <v>3.9475</v>
      </c>
      <c r="ES22" s="274">
        <f t="shared" ref="ES22:ET22" si="295">SUM(ES15:ES21)</f>
        <v>8936.02</v>
      </c>
      <c r="ET22" s="274" t="str">
        <f t="shared" si="295"/>
        <v>#DIV/0!</v>
      </c>
      <c r="EU22" s="274" t="str">
        <f t="shared" si="220"/>
        <v>#DIV/0!</v>
      </c>
      <c r="EV22" s="418">
        <f>SUM(EV15:EV21)/COUNT(EV15:EV21)</f>
        <v>3.9475</v>
      </c>
      <c r="EW22" s="421">
        <f t="shared" ref="EW22:EX22" si="296">SUM(EW15:EW21)</f>
        <v>8936.02</v>
      </c>
      <c r="EX22" s="421" t="str">
        <f t="shared" si="296"/>
        <v>#DIV/0!</v>
      </c>
      <c r="EY22" s="274" t="str">
        <f t="shared" si="223"/>
        <v>#DIV/0!</v>
      </c>
      <c r="EZ22" s="416"/>
      <c r="FA22" s="281">
        <f t="shared" ref="FA22:FD22" si="297">SUM(FA15:FA21)</f>
        <v>17442</v>
      </c>
      <c r="FB22" s="281">
        <f t="shared" si="297"/>
        <v>14</v>
      </c>
      <c r="FC22" s="281">
        <f t="shared" si="297"/>
        <v>0</v>
      </c>
      <c r="FD22" s="281">
        <f t="shared" si="297"/>
        <v>17442</v>
      </c>
      <c r="FE22" s="422" t="str">
        <f>SUM(FE15:FE21)/COUNT(FE15:FE21)</f>
        <v>#DIV/0!</v>
      </c>
      <c r="FF22" s="423"/>
      <c r="FG22" s="281">
        <f>SUM(FG15:FG21)</f>
        <v>0</v>
      </c>
      <c r="FH22" s="423"/>
      <c r="FI22" s="281">
        <f>SUM(FI15:FI21)</f>
        <v>1046.52</v>
      </c>
      <c r="FJ22" s="422">
        <f t="shared" ref="FJ22:FK22" si="298">SUM(FJ15:FJ21)/COUNT(FJ15:FJ21)</f>
        <v>0.00002</v>
      </c>
      <c r="FK22" s="422">
        <f t="shared" si="298"/>
        <v>0.00002</v>
      </c>
      <c r="FL22" s="281">
        <f t="shared" ref="FL22:FM22" si="299">SUM(FL15:FL21)</f>
        <v>0.00028</v>
      </c>
      <c r="FM22" s="425">
        <f t="shared" si="299"/>
        <v>0.00000028</v>
      </c>
      <c r="FN22" s="426">
        <f>SUM(FN15:FN21)/COUNT(FN15:FN21)</f>
        <v>0.00002</v>
      </c>
      <c r="FO22" s="281">
        <f t="shared" ref="FO22:FP22" si="300">SUM(FO15:FO21)</f>
        <v>0.00028</v>
      </c>
      <c r="FP22" s="427">
        <f t="shared" si="300"/>
        <v>0.00000028</v>
      </c>
      <c r="FQ22" s="426">
        <f>SUM(FQ15:FQ21)/COUNT(FQ15:FQ21)</f>
        <v>0.00002</v>
      </c>
      <c r="FR22" s="281">
        <f t="shared" ref="FR22:FS22" si="301">SUM(FR15:FR21)</f>
        <v>0.00028</v>
      </c>
      <c r="FS22" s="425">
        <f t="shared" si="301"/>
        <v>0.00000028</v>
      </c>
      <c r="FT22" s="426">
        <f>SUM(FT15:FT21)/COUNT(FT15:FT21)</f>
        <v>0.00002</v>
      </c>
      <c r="FU22" s="281">
        <f t="shared" ref="FU22:FV22" si="302">SUM(FU15:FU21)</f>
        <v>0.00028</v>
      </c>
      <c r="FV22" s="425">
        <f t="shared" si="302"/>
        <v>0.00000028</v>
      </c>
      <c r="FW22" s="281"/>
      <c r="FX22" s="283">
        <f t="shared" ref="FX22:GA22" si="303">SUM(FX15:FX21)</f>
        <v>0</v>
      </c>
      <c r="FY22" s="428">
        <f t="shared" si="303"/>
        <v>0</v>
      </c>
      <c r="FZ22" s="428">
        <f t="shared" si="303"/>
        <v>0</v>
      </c>
      <c r="GA22" s="428">
        <f t="shared" si="303"/>
        <v>0</v>
      </c>
      <c r="GB22" s="429" t="str">
        <f>SUM(GB15:GB21)/COUNT(GB15:GB21)</f>
        <v>#DIV/0!</v>
      </c>
      <c r="GC22" s="430"/>
      <c r="GD22" s="428">
        <f>SUM(GD15:GD21)</f>
        <v>0</v>
      </c>
      <c r="GE22" s="430"/>
      <c r="GF22" s="428">
        <f>SUM(GF15:GF21)</f>
        <v>0</v>
      </c>
      <c r="GG22" s="429" t="str">
        <f t="shared" ref="GG22:GH22" si="304">SUM(GG15:GG21)/COUNT(GG15:GG21)</f>
        <v>#DIV/0!</v>
      </c>
      <c r="GH22" s="429" t="str">
        <f t="shared" si="304"/>
        <v>#DIV/0!</v>
      </c>
      <c r="GI22" s="428">
        <f t="shared" ref="GI22:GJ22" si="305">SUM(GI15:GI21)</f>
        <v>0</v>
      </c>
      <c r="GJ22" s="431">
        <f t="shared" si="305"/>
        <v>0</v>
      </c>
      <c r="GK22" s="432" t="str">
        <f>SUM(GK15:GK21)/COUNT(GK15:GK21)</f>
        <v>#DIV/0!</v>
      </c>
      <c r="GL22" s="428">
        <f t="shared" ref="GL22:GM22" si="306">SUM(GL15:GL21)</f>
        <v>0</v>
      </c>
      <c r="GM22" s="433">
        <f t="shared" si="306"/>
        <v>0</v>
      </c>
      <c r="GN22" s="432" t="str">
        <f>SUM(GN15:GN21)/COUNT(GN15:GN21)</f>
        <v>#DIV/0!</v>
      </c>
      <c r="GO22" s="428">
        <f t="shared" ref="GO22:GP22" si="307">SUM(GO15:GO21)</f>
        <v>0</v>
      </c>
      <c r="GP22" s="431">
        <f t="shared" si="307"/>
        <v>0</v>
      </c>
      <c r="GQ22" s="432" t="str">
        <f>SUM(GQ15:GQ21)/COUNT(GQ15:GQ21)</f>
        <v>#DIV/0!</v>
      </c>
      <c r="GR22" s="428">
        <f t="shared" ref="GR22:GS22" si="308">SUM(GR15:GR21)</f>
        <v>0</v>
      </c>
      <c r="GS22" s="431">
        <f t="shared" si="308"/>
        <v>0</v>
      </c>
      <c r="GT22" s="428"/>
      <c r="GU22" s="434"/>
      <c r="GV22" s="435"/>
      <c r="GW22" s="435"/>
      <c r="GX22" s="435"/>
      <c r="GY22" s="435"/>
    </row>
    <row r="23" ht="39.75" customHeight="1">
      <c r="B23" s="436" t="s">
        <v>511</v>
      </c>
      <c r="C23" s="200"/>
      <c r="D23" s="200"/>
      <c r="E23" s="200"/>
      <c r="F23" s="200"/>
      <c r="G23" s="200"/>
      <c r="H23" s="437"/>
      <c r="I23" s="437"/>
      <c r="J23" s="437"/>
      <c r="K23" s="437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437"/>
      <c r="X23" s="437"/>
      <c r="Y23" s="437"/>
      <c r="Z23" s="437"/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37"/>
      <c r="AM23" s="437"/>
      <c r="AN23" s="437"/>
      <c r="AO23" s="437"/>
      <c r="AP23" s="437"/>
      <c r="AQ23" s="437"/>
      <c r="AR23" s="437"/>
      <c r="AS23" s="437"/>
      <c r="AT23" s="437"/>
      <c r="AU23" s="437"/>
      <c r="AV23" s="437"/>
      <c r="AW23" s="437"/>
      <c r="AX23" s="437"/>
      <c r="AY23" s="437"/>
      <c r="AZ23" s="437"/>
      <c r="BA23" s="437"/>
      <c r="BB23" s="437"/>
      <c r="BC23" s="437"/>
      <c r="BD23" s="437"/>
      <c r="BE23" s="437"/>
      <c r="BF23" s="437"/>
      <c r="BG23" s="437"/>
      <c r="BH23" s="437"/>
      <c r="BI23" s="437"/>
      <c r="BJ23" s="437"/>
      <c r="BK23" s="437"/>
      <c r="BL23" s="437"/>
      <c r="BM23" s="437"/>
      <c r="BN23" s="437"/>
      <c r="BO23" s="437"/>
      <c r="BP23" s="437"/>
      <c r="BQ23" s="437"/>
      <c r="BR23" s="437"/>
      <c r="BS23" s="437"/>
      <c r="BT23" s="437"/>
      <c r="BU23" s="437"/>
      <c r="BV23" s="437"/>
      <c r="BW23" s="437"/>
      <c r="BX23" s="437"/>
      <c r="BY23" s="437"/>
      <c r="BZ23" s="437"/>
      <c r="CA23" s="437"/>
      <c r="CB23" s="437"/>
      <c r="CC23" s="437"/>
      <c r="CD23" s="437"/>
      <c r="CE23" s="437"/>
      <c r="CF23" s="437"/>
      <c r="CG23" s="437"/>
      <c r="CH23" s="437"/>
      <c r="CI23" s="437"/>
      <c r="CJ23" s="437"/>
      <c r="CK23" s="437"/>
      <c r="CL23" s="437"/>
      <c r="CM23" s="437"/>
      <c r="CN23" s="437"/>
      <c r="CO23" s="437"/>
      <c r="CP23" s="437"/>
      <c r="CQ23" s="437"/>
      <c r="CR23" s="437"/>
      <c r="CS23" s="437"/>
      <c r="CT23" s="437"/>
      <c r="CU23" s="437"/>
      <c r="CV23" s="437"/>
      <c r="CW23" s="437"/>
      <c r="CX23" s="437"/>
      <c r="CY23" s="437"/>
      <c r="CZ23" s="437"/>
      <c r="DA23" s="437"/>
      <c r="DB23" s="437"/>
      <c r="DC23" s="437"/>
      <c r="DD23" s="437"/>
      <c r="DE23" s="437"/>
      <c r="DF23" s="437"/>
      <c r="DG23" s="437"/>
      <c r="DH23" s="437"/>
      <c r="DI23" s="437"/>
      <c r="DJ23" s="437"/>
      <c r="DK23" s="437"/>
      <c r="DL23" s="437"/>
      <c r="DM23" s="437"/>
      <c r="DN23" s="437"/>
      <c r="DO23" s="437"/>
      <c r="DP23" s="437"/>
      <c r="DQ23" s="437"/>
      <c r="DR23" s="437"/>
      <c r="DS23" s="437"/>
      <c r="DT23" s="437"/>
      <c r="DU23" s="437"/>
      <c r="DV23" s="437"/>
      <c r="DW23" s="437"/>
      <c r="DX23" s="437"/>
      <c r="DY23" s="437"/>
      <c r="DZ23" s="437"/>
      <c r="EA23" s="437"/>
      <c r="EB23" s="437"/>
      <c r="EC23" s="437"/>
      <c r="ED23" s="437"/>
      <c r="EE23" s="437"/>
      <c r="EF23" s="437"/>
      <c r="EG23" s="437"/>
      <c r="EH23" s="437"/>
      <c r="EI23" s="437"/>
      <c r="EJ23" s="437"/>
      <c r="EK23" s="437"/>
      <c r="EL23" s="437"/>
      <c r="EM23" s="437"/>
      <c r="EN23" s="437"/>
      <c r="EO23" s="437"/>
      <c r="EP23" s="437"/>
      <c r="EQ23" s="437"/>
      <c r="ER23" s="437"/>
      <c r="ES23" s="437"/>
      <c r="ET23" s="437"/>
      <c r="EU23" s="437"/>
      <c r="EV23" s="437"/>
      <c r="EW23" s="437"/>
      <c r="EX23" s="437"/>
      <c r="EY23" s="437"/>
      <c r="EZ23" s="437"/>
      <c r="FA23" s="437"/>
      <c r="FB23" s="437"/>
      <c r="FC23" s="437"/>
      <c r="FD23" s="437"/>
      <c r="FE23" s="437"/>
      <c r="FF23" s="437"/>
      <c r="FG23" s="437"/>
      <c r="FH23" s="437"/>
      <c r="FI23" s="437"/>
      <c r="FJ23" s="437"/>
      <c r="FK23" s="437"/>
      <c r="FL23" s="437"/>
      <c r="FM23" s="437"/>
      <c r="FN23" s="437"/>
      <c r="FO23" s="437"/>
      <c r="FP23" s="437"/>
      <c r="FQ23" s="437"/>
      <c r="FR23" s="437"/>
      <c r="FS23" s="437"/>
      <c r="FT23" s="437"/>
      <c r="FU23" s="437"/>
      <c r="FV23" s="437"/>
      <c r="FW23" s="437"/>
      <c r="FX23" s="437"/>
      <c r="FY23" s="437"/>
      <c r="FZ23" s="437"/>
      <c r="GA23" s="437"/>
      <c r="GB23" s="437"/>
      <c r="GC23" s="437"/>
      <c r="GD23" s="437"/>
      <c r="GE23" s="437"/>
      <c r="GF23" s="437"/>
      <c r="GG23" s="437"/>
      <c r="GH23" s="437"/>
      <c r="GI23" s="437"/>
      <c r="GJ23" s="437"/>
      <c r="GK23" s="437"/>
      <c r="GL23" s="437"/>
      <c r="GM23" s="437"/>
      <c r="GN23" s="437"/>
      <c r="GO23" s="437"/>
      <c r="GP23" s="437"/>
      <c r="GQ23" s="437"/>
      <c r="GR23" s="437"/>
      <c r="GS23" s="437"/>
      <c r="GT23" s="437"/>
      <c r="GU23" s="437"/>
      <c r="GV23" s="16"/>
      <c r="GW23" s="16"/>
      <c r="GX23" s="16"/>
      <c r="GY23" s="16"/>
    </row>
    <row r="24" ht="53.25" customHeight="1">
      <c r="B24" s="16" t="s">
        <v>518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16"/>
      <c r="GW24" s="16"/>
      <c r="GX24" s="16"/>
      <c r="GY24" s="16"/>
    </row>
    <row r="25" ht="17.25" customHeight="1">
      <c r="B25" s="16" t="s">
        <v>523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16"/>
      <c r="GW25" s="16"/>
      <c r="GX25" s="16"/>
      <c r="GY25" s="16"/>
    </row>
    <row r="26" ht="12.75" customHeight="1">
      <c r="P26" s="438"/>
      <c r="Z26" s="197"/>
      <c r="AC26" s="438"/>
      <c r="AF26" s="438"/>
      <c r="AI26" s="438"/>
      <c r="AL26" s="438"/>
      <c r="AN26" s="438"/>
      <c r="AX26" s="197"/>
      <c r="BD26" s="197"/>
      <c r="BG26" s="438"/>
      <c r="BH26" s="438"/>
      <c r="BK26" s="438"/>
      <c r="BL26" s="438"/>
      <c r="BO26" s="438"/>
      <c r="BP26" s="438"/>
      <c r="BS26" s="438"/>
      <c r="BT26" s="438"/>
      <c r="BV26" s="438"/>
      <c r="CJ26" s="197"/>
      <c r="CL26" s="197"/>
      <c r="CM26" s="438"/>
      <c r="CP26" s="438"/>
      <c r="CS26" s="438"/>
      <c r="CV26" s="438"/>
      <c r="CX26" s="438"/>
      <c r="DG26" s="197"/>
      <c r="DI26" s="197"/>
      <c r="DJ26" s="438"/>
      <c r="DM26" s="438"/>
      <c r="DP26" s="438"/>
      <c r="DS26" s="438"/>
      <c r="DU26" s="438"/>
      <c r="EI26" s="197"/>
      <c r="EK26" s="197"/>
      <c r="EL26" s="197"/>
      <c r="EM26" s="438"/>
      <c r="EP26" s="197"/>
      <c r="EQ26" s="438"/>
      <c r="ET26" s="197"/>
      <c r="EU26" s="438"/>
      <c r="EX26" s="197"/>
      <c r="EY26" s="438"/>
      <c r="FA26" s="438"/>
      <c r="FJ26" s="197"/>
      <c r="FL26" s="197"/>
      <c r="FM26" s="438"/>
      <c r="FP26" s="438"/>
      <c r="FS26" s="438"/>
      <c r="FV26" s="438"/>
      <c r="FX26" s="438"/>
      <c r="GG26" s="197"/>
      <c r="GI26" s="197"/>
      <c r="GJ26" s="438"/>
      <c r="GM26" s="438"/>
      <c r="GP26" s="438"/>
      <c r="GS26" s="438"/>
    </row>
    <row r="27" ht="12.75" customHeight="1">
      <c r="P27" s="438"/>
      <c r="Z27" s="197"/>
      <c r="AC27" s="438"/>
      <c r="AF27" s="438"/>
      <c r="AI27" s="438"/>
      <c r="AL27" s="438"/>
      <c r="AN27" s="438"/>
      <c r="AX27" s="197"/>
      <c r="BD27" s="197"/>
      <c r="BG27" s="438"/>
      <c r="BH27" s="438"/>
      <c r="BK27" s="438"/>
      <c r="BL27" s="438"/>
      <c r="BO27" s="438"/>
      <c r="BP27" s="438"/>
      <c r="BS27" s="438"/>
      <c r="BT27" s="438"/>
      <c r="BV27" s="438"/>
      <c r="CJ27" s="197"/>
      <c r="CL27" s="197"/>
      <c r="CM27" s="438"/>
      <c r="CP27" s="438"/>
      <c r="CS27" s="438"/>
      <c r="CV27" s="438"/>
      <c r="CX27" s="438"/>
      <c r="DG27" s="197"/>
      <c r="DI27" s="197"/>
      <c r="DJ27" s="438"/>
      <c r="DM27" s="438"/>
      <c r="DP27" s="438"/>
      <c r="DS27" s="438"/>
      <c r="DU27" s="438"/>
      <c r="EI27" s="197"/>
      <c r="EK27" s="197"/>
      <c r="EL27" s="197"/>
      <c r="EM27" s="438"/>
      <c r="EP27" s="197"/>
      <c r="EQ27" s="438"/>
      <c r="ET27" s="197"/>
      <c r="EU27" s="438"/>
      <c r="EX27" s="197"/>
      <c r="EY27" s="438"/>
      <c r="FA27" s="438"/>
      <c r="FJ27" s="197"/>
      <c r="FL27" s="197"/>
      <c r="FM27" s="438"/>
      <c r="FP27" s="438"/>
      <c r="FS27" s="438"/>
      <c r="FV27" s="438"/>
      <c r="FX27" s="438"/>
      <c r="GG27" s="197"/>
      <c r="GI27" s="197"/>
      <c r="GJ27" s="438"/>
      <c r="GM27" s="438"/>
      <c r="GP27" s="438"/>
      <c r="GS27" s="438"/>
    </row>
    <row r="28" ht="12.75" customHeight="1">
      <c r="P28" s="438"/>
      <c r="Z28" s="197"/>
      <c r="AC28" s="438"/>
      <c r="AF28" s="438"/>
      <c r="AI28" s="438"/>
      <c r="AL28" s="438"/>
      <c r="AN28" s="438"/>
      <c r="AX28" s="197"/>
      <c r="BD28" s="197"/>
      <c r="BG28" s="438"/>
      <c r="BH28" s="438"/>
      <c r="BK28" s="438"/>
      <c r="BL28" s="438"/>
      <c r="BO28" s="438"/>
      <c r="BP28" s="438"/>
      <c r="BS28" s="438"/>
      <c r="BT28" s="438"/>
      <c r="BV28" s="438"/>
      <c r="CJ28" s="197"/>
      <c r="CL28" s="197"/>
      <c r="CM28" s="438"/>
      <c r="CP28" s="438"/>
      <c r="CS28" s="438"/>
      <c r="CV28" s="438"/>
      <c r="CX28" s="438"/>
      <c r="DG28" s="197"/>
      <c r="DI28" s="197"/>
      <c r="DJ28" s="438"/>
      <c r="DM28" s="438"/>
      <c r="DP28" s="438"/>
      <c r="DS28" s="438"/>
      <c r="DU28" s="438"/>
      <c r="EI28" s="197"/>
      <c r="EK28" s="197"/>
      <c r="EL28" s="197"/>
      <c r="EM28" s="438"/>
      <c r="EP28" s="197"/>
      <c r="EQ28" s="438"/>
      <c r="ET28" s="197"/>
      <c r="EU28" s="438"/>
      <c r="EX28" s="197"/>
      <c r="EY28" s="438"/>
      <c r="FA28" s="438"/>
      <c r="FJ28" s="197"/>
      <c r="FL28" s="197"/>
      <c r="FM28" s="438"/>
      <c r="FP28" s="438"/>
      <c r="FS28" s="438"/>
      <c r="FV28" s="438"/>
      <c r="FX28" s="438"/>
      <c r="GG28" s="197"/>
      <c r="GI28" s="197"/>
      <c r="GJ28" s="438"/>
      <c r="GM28" s="438"/>
      <c r="GP28" s="438"/>
      <c r="GS28" s="438"/>
    </row>
    <row r="29" ht="12.75" customHeight="1">
      <c r="P29" s="438"/>
      <c r="Z29" s="197"/>
      <c r="AC29" s="438"/>
      <c r="AF29" s="438"/>
      <c r="AI29" s="438"/>
      <c r="AL29" s="438"/>
      <c r="AN29" s="438"/>
      <c r="AX29" s="197"/>
      <c r="BD29" s="197"/>
      <c r="BG29" s="438"/>
      <c r="BH29" s="438"/>
      <c r="BK29" s="438"/>
      <c r="BL29" s="438"/>
      <c r="BO29" s="438"/>
      <c r="BP29" s="438"/>
      <c r="BS29" s="438"/>
      <c r="BT29" s="438"/>
      <c r="BV29" s="438"/>
      <c r="CJ29" s="197"/>
      <c r="CL29" s="197"/>
      <c r="CM29" s="438"/>
      <c r="CP29" s="438"/>
      <c r="CS29" s="438"/>
      <c r="CV29" s="438"/>
      <c r="CX29" s="438"/>
      <c r="DG29" s="197"/>
      <c r="DI29" s="197"/>
      <c r="DJ29" s="438"/>
      <c r="DM29" s="438"/>
      <c r="DP29" s="438"/>
      <c r="DS29" s="438"/>
      <c r="DU29" s="438"/>
      <c r="EI29" s="197"/>
      <c r="EK29" s="197"/>
      <c r="EL29" s="197"/>
      <c r="EM29" s="438"/>
      <c r="EP29" s="197"/>
      <c r="EQ29" s="438"/>
      <c r="ET29" s="197"/>
      <c r="EU29" s="438"/>
      <c r="EX29" s="197"/>
      <c r="EY29" s="438"/>
      <c r="FA29" s="438"/>
      <c r="FJ29" s="197"/>
      <c r="FL29" s="197"/>
      <c r="FM29" s="438"/>
      <c r="FP29" s="438"/>
      <c r="FS29" s="438"/>
      <c r="FV29" s="438"/>
      <c r="FX29" s="438"/>
      <c r="GG29" s="197"/>
      <c r="GI29" s="197"/>
      <c r="GJ29" s="438"/>
      <c r="GM29" s="438"/>
      <c r="GP29" s="438"/>
      <c r="GS29" s="438"/>
    </row>
    <row r="30" ht="12.75" customHeight="1">
      <c r="P30" s="438"/>
      <c r="Z30" s="197"/>
      <c r="AC30" s="438"/>
      <c r="AF30" s="438"/>
      <c r="AI30" s="438"/>
      <c r="AL30" s="438"/>
      <c r="AN30" s="438"/>
      <c r="AX30" s="197"/>
      <c r="BD30" s="197"/>
      <c r="BG30" s="438"/>
      <c r="BH30" s="438"/>
      <c r="BK30" s="438"/>
      <c r="BL30" s="438"/>
      <c r="BO30" s="438"/>
      <c r="BP30" s="438"/>
      <c r="BS30" s="438"/>
      <c r="BT30" s="438"/>
      <c r="BV30" s="438"/>
      <c r="CJ30" s="197"/>
      <c r="CL30" s="197"/>
      <c r="CM30" s="438"/>
      <c r="CP30" s="438"/>
      <c r="CS30" s="438"/>
      <c r="CV30" s="438"/>
      <c r="CX30" s="438"/>
      <c r="DG30" s="197"/>
      <c r="DI30" s="197"/>
      <c r="DJ30" s="438"/>
      <c r="DM30" s="438"/>
      <c r="DP30" s="438"/>
      <c r="DS30" s="438"/>
      <c r="DU30" s="438"/>
      <c r="EI30" s="197"/>
      <c r="EK30" s="197"/>
      <c r="EL30" s="197"/>
      <c r="EM30" s="438"/>
      <c r="EP30" s="197"/>
      <c r="EQ30" s="438"/>
      <c r="ET30" s="197"/>
      <c r="EU30" s="438"/>
      <c r="EX30" s="197"/>
      <c r="EY30" s="438"/>
      <c r="FA30" s="438"/>
      <c r="FJ30" s="197"/>
      <c r="FL30" s="197"/>
      <c r="FM30" s="438"/>
      <c r="FP30" s="438"/>
      <c r="FS30" s="438"/>
      <c r="FV30" s="438"/>
      <c r="FX30" s="438"/>
      <c r="GG30" s="197"/>
      <c r="GI30" s="197"/>
      <c r="GJ30" s="438"/>
      <c r="GM30" s="438"/>
      <c r="GP30" s="438"/>
      <c r="GS30" s="438"/>
    </row>
    <row r="31" ht="12.75" customHeight="1">
      <c r="P31" s="438"/>
      <c r="Z31" s="197"/>
      <c r="AC31" s="438"/>
      <c r="AF31" s="438"/>
      <c r="AI31" s="438"/>
      <c r="AL31" s="438"/>
      <c r="AN31" s="438"/>
      <c r="AX31" s="197"/>
      <c r="BD31" s="197"/>
      <c r="BG31" s="438"/>
      <c r="BH31" s="438"/>
      <c r="BK31" s="438"/>
      <c r="BL31" s="438"/>
      <c r="BO31" s="438"/>
      <c r="BP31" s="438"/>
      <c r="BS31" s="438"/>
      <c r="BT31" s="438"/>
      <c r="BV31" s="438"/>
      <c r="CJ31" s="197"/>
      <c r="CL31" s="197"/>
      <c r="CM31" s="438"/>
      <c r="CP31" s="438"/>
      <c r="CS31" s="438"/>
      <c r="CV31" s="438"/>
      <c r="CX31" s="438"/>
      <c r="DG31" s="197"/>
      <c r="DI31" s="197"/>
      <c r="DJ31" s="438"/>
      <c r="DM31" s="438"/>
      <c r="DP31" s="438"/>
      <c r="DS31" s="438"/>
      <c r="DU31" s="438"/>
      <c r="EI31" s="197"/>
      <c r="EK31" s="197"/>
      <c r="EL31" s="197"/>
      <c r="EM31" s="438"/>
      <c r="EP31" s="197"/>
      <c r="EQ31" s="438"/>
      <c r="ET31" s="197"/>
      <c r="EU31" s="438"/>
      <c r="EX31" s="197"/>
      <c r="EY31" s="438"/>
      <c r="FA31" s="438"/>
      <c r="FJ31" s="197"/>
      <c r="FL31" s="197"/>
      <c r="FM31" s="438"/>
      <c r="FP31" s="438"/>
      <c r="FS31" s="438"/>
      <c r="FV31" s="438"/>
      <c r="FX31" s="438"/>
      <c r="GG31" s="197"/>
      <c r="GI31" s="197"/>
      <c r="GJ31" s="438"/>
      <c r="GM31" s="438"/>
      <c r="GP31" s="438"/>
      <c r="GS31" s="438"/>
    </row>
    <row r="32" ht="12.75" customHeight="1">
      <c r="P32" s="438"/>
      <c r="Z32" s="197"/>
      <c r="AC32" s="438"/>
      <c r="AF32" s="438"/>
      <c r="AI32" s="438"/>
      <c r="AL32" s="438"/>
      <c r="AN32" s="438"/>
      <c r="AX32" s="197"/>
      <c r="BD32" s="197"/>
      <c r="BG32" s="438"/>
      <c r="BH32" s="438"/>
      <c r="BK32" s="438"/>
      <c r="BL32" s="438"/>
      <c r="BO32" s="438"/>
      <c r="BP32" s="438"/>
      <c r="BS32" s="438"/>
      <c r="BT32" s="438"/>
      <c r="BV32" s="438"/>
      <c r="CJ32" s="197"/>
      <c r="CL32" s="197"/>
      <c r="CM32" s="438"/>
      <c r="CP32" s="438"/>
      <c r="CS32" s="438"/>
      <c r="CV32" s="438"/>
      <c r="CX32" s="438"/>
      <c r="DG32" s="197"/>
      <c r="DI32" s="197"/>
      <c r="DJ32" s="438"/>
      <c r="DM32" s="438"/>
      <c r="DP32" s="438"/>
      <c r="DS32" s="438"/>
      <c r="DU32" s="438"/>
      <c r="EI32" s="197"/>
      <c r="EK32" s="197"/>
      <c r="EL32" s="197"/>
      <c r="EM32" s="438"/>
      <c r="EP32" s="197"/>
      <c r="EQ32" s="438"/>
      <c r="ET32" s="197"/>
      <c r="EU32" s="438"/>
      <c r="EX32" s="197"/>
      <c r="EY32" s="438"/>
      <c r="FA32" s="438"/>
      <c r="FJ32" s="197"/>
      <c r="FL32" s="197"/>
      <c r="FM32" s="438"/>
      <c r="FP32" s="438"/>
      <c r="FS32" s="438"/>
      <c r="FV32" s="438"/>
      <c r="FX32" s="438"/>
      <c r="GG32" s="197"/>
      <c r="GI32" s="197"/>
      <c r="GJ32" s="438"/>
      <c r="GM32" s="438"/>
      <c r="GP32" s="438"/>
      <c r="GS32" s="438"/>
    </row>
    <row r="33" ht="12.75" customHeight="1">
      <c r="P33" s="438"/>
      <c r="Z33" s="197"/>
      <c r="AC33" s="438"/>
      <c r="AF33" s="438"/>
      <c r="AI33" s="438"/>
      <c r="AL33" s="438"/>
      <c r="AN33" s="438"/>
      <c r="AX33" s="197"/>
      <c r="BD33" s="197"/>
      <c r="BG33" s="438"/>
      <c r="BH33" s="438"/>
      <c r="BK33" s="438"/>
      <c r="BL33" s="438"/>
      <c r="BO33" s="438"/>
      <c r="BP33" s="438"/>
      <c r="BS33" s="438"/>
      <c r="BT33" s="438"/>
      <c r="BV33" s="438"/>
      <c r="CJ33" s="197"/>
      <c r="CL33" s="197"/>
      <c r="CM33" s="438"/>
      <c r="CP33" s="438"/>
      <c r="CS33" s="438"/>
      <c r="CV33" s="438"/>
      <c r="CX33" s="438"/>
      <c r="DG33" s="197"/>
      <c r="DI33" s="197"/>
      <c r="DJ33" s="438"/>
      <c r="DM33" s="438"/>
      <c r="DP33" s="438"/>
      <c r="DS33" s="438"/>
      <c r="DU33" s="438"/>
      <c r="EI33" s="197"/>
      <c r="EK33" s="197"/>
      <c r="EL33" s="197"/>
      <c r="EM33" s="438"/>
      <c r="EP33" s="197"/>
      <c r="EQ33" s="438"/>
      <c r="ET33" s="197"/>
      <c r="EU33" s="438"/>
      <c r="EX33" s="197"/>
      <c r="EY33" s="438"/>
      <c r="FA33" s="438"/>
      <c r="FJ33" s="197"/>
      <c r="FL33" s="197"/>
      <c r="FM33" s="438"/>
      <c r="FP33" s="438"/>
      <c r="FS33" s="438"/>
      <c r="FV33" s="438"/>
      <c r="FX33" s="438"/>
      <c r="GG33" s="197"/>
      <c r="GI33" s="197"/>
      <c r="GJ33" s="438"/>
      <c r="GM33" s="438"/>
      <c r="GP33" s="438"/>
      <c r="GS33" s="438"/>
    </row>
    <row r="34" ht="12.75" customHeight="1">
      <c r="P34" s="438"/>
      <c r="Z34" s="197"/>
      <c r="AC34" s="438"/>
      <c r="AF34" s="438"/>
      <c r="AI34" s="438"/>
      <c r="AL34" s="438"/>
      <c r="AN34" s="438"/>
      <c r="AX34" s="197"/>
      <c r="BD34" s="197"/>
      <c r="BG34" s="438"/>
      <c r="BH34" s="438"/>
      <c r="BK34" s="438"/>
      <c r="BL34" s="438"/>
      <c r="BO34" s="438"/>
      <c r="BP34" s="438"/>
      <c r="BS34" s="438"/>
      <c r="BT34" s="438"/>
      <c r="BV34" s="438"/>
      <c r="CJ34" s="197"/>
      <c r="CL34" s="197"/>
      <c r="CM34" s="438"/>
      <c r="CP34" s="438"/>
      <c r="CS34" s="438"/>
      <c r="CV34" s="438"/>
      <c r="CX34" s="438"/>
      <c r="DG34" s="197"/>
      <c r="DI34" s="197"/>
      <c r="DJ34" s="438"/>
      <c r="DM34" s="438"/>
      <c r="DP34" s="438"/>
      <c r="DS34" s="438"/>
      <c r="DU34" s="438"/>
      <c r="EI34" s="197"/>
      <c r="EK34" s="197"/>
      <c r="EL34" s="197"/>
      <c r="EM34" s="438"/>
      <c r="EP34" s="197"/>
      <c r="EQ34" s="438"/>
      <c r="ET34" s="197"/>
      <c r="EU34" s="438"/>
      <c r="EX34" s="197"/>
      <c r="EY34" s="438"/>
      <c r="FA34" s="438"/>
      <c r="FJ34" s="197"/>
      <c r="FL34" s="197"/>
      <c r="FM34" s="438"/>
      <c r="FP34" s="438"/>
      <c r="FS34" s="438"/>
      <c r="FV34" s="438"/>
      <c r="FX34" s="438"/>
      <c r="GG34" s="197"/>
      <c r="GI34" s="197"/>
      <c r="GJ34" s="438"/>
      <c r="GM34" s="438"/>
      <c r="GP34" s="438"/>
      <c r="GS34" s="438"/>
    </row>
    <row r="35" ht="12.75" customHeight="1">
      <c r="P35" s="438"/>
      <c r="Z35" s="197"/>
      <c r="AC35" s="438"/>
      <c r="AF35" s="438"/>
      <c r="AI35" s="438"/>
      <c r="AL35" s="438"/>
      <c r="AN35" s="438"/>
      <c r="AX35" s="197"/>
      <c r="BD35" s="197"/>
      <c r="BG35" s="438"/>
      <c r="BH35" s="438"/>
      <c r="BK35" s="438"/>
      <c r="BL35" s="438"/>
      <c r="BO35" s="438"/>
      <c r="BP35" s="438"/>
      <c r="BS35" s="438"/>
      <c r="BT35" s="438"/>
      <c r="BV35" s="438"/>
      <c r="CJ35" s="197"/>
      <c r="CL35" s="197"/>
      <c r="CM35" s="438"/>
      <c r="CP35" s="438"/>
      <c r="CS35" s="438"/>
      <c r="CV35" s="438"/>
      <c r="CX35" s="438"/>
      <c r="DG35" s="197"/>
      <c r="DI35" s="197"/>
      <c r="DJ35" s="438"/>
      <c r="DM35" s="438"/>
      <c r="DP35" s="438"/>
      <c r="DS35" s="438"/>
      <c r="DU35" s="438"/>
      <c r="EI35" s="197"/>
      <c r="EK35" s="197"/>
      <c r="EL35" s="197"/>
      <c r="EM35" s="438"/>
      <c r="EP35" s="197"/>
      <c r="EQ35" s="438"/>
      <c r="ET35" s="197"/>
      <c r="EU35" s="438"/>
      <c r="EX35" s="197"/>
      <c r="EY35" s="438"/>
      <c r="FA35" s="438"/>
      <c r="FJ35" s="197"/>
      <c r="FL35" s="197"/>
      <c r="FM35" s="438"/>
      <c r="FP35" s="438"/>
      <c r="FS35" s="438"/>
      <c r="FV35" s="438"/>
      <c r="FX35" s="438"/>
      <c r="GG35" s="197"/>
      <c r="GI35" s="197"/>
      <c r="GJ35" s="438"/>
      <c r="GM35" s="438"/>
      <c r="GP35" s="438"/>
      <c r="GS35" s="438"/>
    </row>
    <row r="36" ht="12.75" customHeight="1">
      <c r="P36" s="438"/>
      <c r="Z36" s="197"/>
      <c r="AC36" s="438"/>
      <c r="AF36" s="438"/>
      <c r="AI36" s="438"/>
      <c r="AL36" s="438"/>
      <c r="AN36" s="438"/>
      <c r="AX36" s="197"/>
      <c r="BD36" s="197"/>
      <c r="BG36" s="438"/>
      <c r="BH36" s="438"/>
      <c r="BK36" s="438"/>
      <c r="BL36" s="438"/>
      <c r="BO36" s="438"/>
      <c r="BP36" s="438"/>
      <c r="BS36" s="438"/>
      <c r="BT36" s="438"/>
      <c r="BV36" s="438"/>
      <c r="CJ36" s="197"/>
      <c r="CL36" s="197"/>
      <c r="CM36" s="438"/>
      <c r="CP36" s="438"/>
      <c r="CS36" s="438"/>
      <c r="CV36" s="438"/>
      <c r="CX36" s="438"/>
      <c r="DG36" s="197"/>
      <c r="DI36" s="197"/>
      <c r="DJ36" s="438"/>
      <c r="DM36" s="438"/>
      <c r="DP36" s="438"/>
      <c r="DS36" s="438"/>
      <c r="DU36" s="438"/>
      <c r="EI36" s="197"/>
      <c r="EK36" s="197"/>
      <c r="EL36" s="197"/>
      <c r="EM36" s="438"/>
      <c r="EP36" s="197"/>
      <c r="EQ36" s="438"/>
      <c r="ET36" s="197"/>
      <c r="EU36" s="438"/>
      <c r="EX36" s="197"/>
      <c r="EY36" s="438"/>
      <c r="FA36" s="438"/>
      <c r="FJ36" s="197"/>
      <c r="FL36" s="197"/>
      <c r="FM36" s="438"/>
      <c r="FP36" s="438"/>
      <c r="FS36" s="438"/>
      <c r="FV36" s="438"/>
      <c r="FX36" s="438"/>
      <c r="GG36" s="197"/>
      <c r="GI36" s="197"/>
      <c r="GJ36" s="438"/>
      <c r="GM36" s="438"/>
      <c r="GP36" s="438"/>
      <c r="GS36" s="438"/>
    </row>
    <row r="37" ht="12.75" customHeight="1">
      <c r="P37" s="438"/>
      <c r="Z37" s="197"/>
      <c r="AC37" s="438"/>
      <c r="AF37" s="438"/>
      <c r="AI37" s="438"/>
      <c r="AL37" s="438"/>
      <c r="AN37" s="438"/>
      <c r="AX37" s="197"/>
      <c r="BD37" s="197"/>
      <c r="BG37" s="438"/>
      <c r="BH37" s="438"/>
      <c r="BK37" s="438"/>
      <c r="BL37" s="438"/>
      <c r="BO37" s="438"/>
      <c r="BP37" s="438"/>
      <c r="BS37" s="438"/>
      <c r="BT37" s="438"/>
      <c r="BV37" s="438"/>
      <c r="CJ37" s="197"/>
      <c r="CL37" s="197"/>
      <c r="CM37" s="438"/>
      <c r="CP37" s="438"/>
      <c r="CS37" s="438"/>
      <c r="CV37" s="438"/>
      <c r="CX37" s="438"/>
      <c r="DG37" s="197"/>
      <c r="DI37" s="197"/>
      <c r="DJ37" s="438"/>
      <c r="DM37" s="438"/>
      <c r="DP37" s="438"/>
      <c r="DS37" s="438"/>
      <c r="DU37" s="438"/>
      <c r="EI37" s="197"/>
      <c r="EK37" s="197"/>
      <c r="EL37" s="197"/>
      <c r="EM37" s="438"/>
      <c r="EP37" s="197"/>
      <c r="EQ37" s="438"/>
      <c r="ET37" s="197"/>
      <c r="EU37" s="438"/>
      <c r="EX37" s="197"/>
      <c r="EY37" s="438"/>
      <c r="FA37" s="438"/>
      <c r="FJ37" s="197"/>
      <c r="FL37" s="197"/>
      <c r="FM37" s="438"/>
      <c r="FP37" s="438"/>
      <c r="FS37" s="438"/>
      <c r="FV37" s="438"/>
      <c r="FX37" s="438"/>
      <c r="GG37" s="197"/>
      <c r="GI37" s="197"/>
      <c r="GJ37" s="438"/>
      <c r="GM37" s="438"/>
      <c r="GP37" s="438"/>
      <c r="GS37" s="438"/>
    </row>
    <row r="38" ht="12.75" customHeight="1">
      <c r="P38" s="438"/>
      <c r="Z38" s="197"/>
      <c r="AC38" s="438"/>
      <c r="AF38" s="438"/>
      <c r="AI38" s="438"/>
      <c r="AL38" s="438"/>
      <c r="AN38" s="438"/>
      <c r="AX38" s="197"/>
      <c r="BD38" s="197"/>
      <c r="BG38" s="438"/>
      <c r="BH38" s="438"/>
      <c r="BK38" s="438"/>
      <c r="BL38" s="438"/>
      <c r="BO38" s="438"/>
      <c r="BP38" s="438"/>
      <c r="BS38" s="438"/>
      <c r="BT38" s="438"/>
      <c r="BV38" s="438"/>
      <c r="CJ38" s="197"/>
      <c r="CL38" s="197"/>
      <c r="CM38" s="438"/>
      <c r="CP38" s="438"/>
      <c r="CS38" s="438"/>
      <c r="CV38" s="438"/>
      <c r="CX38" s="438"/>
      <c r="DG38" s="197"/>
      <c r="DI38" s="197"/>
      <c r="DJ38" s="438"/>
      <c r="DM38" s="438"/>
      <c r="DP38" s="438"/>
      <c r="DS38" s="438"/>
      <c r="DU38" s="438"/>
      <c r="EI38" s="197"/>
      <c r="EK38" s="197"/>
      <c r="EL38" s="197"/>
      <c r="EM38" s="438"/>
      <c r="EP38" s="197"/>
      <c r="EQ38" s="438"/>
      <c r="ET38" s="197"/>
      <c r="EU38" s="438"/>
      <c r="EX38" s="197"/>
      <c r="EY38" s="438"/>
      <c r="FA38" s="438"/>
      <c r="FJ38" s="197"/>
      <c r="FL38" s="197"/>
      <c r="FM38" s="438"/>
      <c r="FP38" s="438"/>
      <c r="FS38" s="438"/>
      <c r="FV38" s="438"/>
      <c r="FX38" s="438"/>
      <c r="GG38" s="197"/>
      <c r="GI38" s="197"/>
      <c r="GJ38" s="438"/>
      <c r="GM38" s="438"/>
      <c r="GP38" s="438"/>
      <c r="GS38" s="438"/>
    </row>
    <row r="39" ht="12.75" customHeight="1">
      <c r="P39" s="438"/>
      <c r="Z39" s="197"/>
      <c r="AC39" s="438"/>
      <c r="AF39" s="438"/>
      <c r="AI39" s="438"/>
      <c r="AL39" s="438"/>
      <c r="AN39" s="438"/>
      <c r="AX39" s="197"/>
      <c r="BD39" s="197"/>
      <c r="BG39" s="438"/>
      <c r="BH39" s="438"/>
      <c r="BK39" s="438"/>
      <c r="BL39" s="438"/>
      <c r="BO39" s="438"/>
      <c r="BP39" s="438"/>
      <c r="BS39" s="438"/>
      <c r="BT39" s="438"/>
      <c r="BV39" s="438"/>
      <c r="CJ39" s="197"/>
      <c r="CL39" s="197"/>
      <c r="CM39" s="438"/>
      <c r="CP39" s="438"/>
      <c r="CS39" s="438"/>
      <c r="CV39" s="438"/>
      <c r="CX39" s="438"/>
      <c r="DG39" s="197"/>
      <c r="DI39" s="197"/>
      <c r="DJ39" s="438"/>
      <c r="DM39" s="438"/>
      <c r="DP39" s="438"/>
      <c r="DS39" s="438"/>
      <c r="DU39" s="438"/>
      <c r="EI39" s="197"/>
      <c r="EK39" s="197"/>
      <c r="EL39" s="197"/>
      <c r="EM39" s="438"/>
      <c r="EP39" s="197"/>
      <c r="EQ39" s="438"/>
      <c r="ET39" s="197"/>
      <c r="EU39" s="438"/>
      <c r="EX39" s="197"/>
      <c r="EY39" s="438"/>
      <c r="FA39" s="438"/>
      <c r="FJ39" s="197"/>
      <c r="FL39" s="197"/>
      <c r="FM39" s="438"/>
      <c r="FP39" s="438"/>
      <c r="FS39" s="438"/>
      <c r="FV39" s="438"/>
      <c r="FX39" s="438"/>
      <c r="GG39" s="197"/>
      <c r="GI39" s="197"/>
      <c r="GJ39" s="438"/>
      <c r="GM39" s="438"/>
      <c r="GP39" s="438"/>
      <c r="GS39" s="438"/>
    </row>
    <row r="40" ht="12.75" customHeight="1">
      <c r="P40" s="438"/>
      <c r="Z40" s="197"/>
      <c r="AC40" s="438"/>
      <c r="AF40" s="438"/>
      <c r="AI40" s="438"/>
      <c r="AL40" s="438"/>
      <c r="AN40" s="438"/>
      <c r="AX40" s="197"/>
      <c r="BD40" s="197"/>
      <c r="BG40" s="438"/>
      <c r="BH40" s="438"/>
      <c r="BK40" s="438"/>
      <c r="BL40" s="438"/>
      <c r="BO40" s="438"/>
      <c r="BP40" s="438"/>
      <c r="BS40" s="438"/>
      <c r="BT40" s="438"/>
      <c r="BV40" s="438"/>
      <c r="CJ40" s="197"/>
      <c r="CL40" s="197"/>
      <c r="CM40" s="438"/>
      <c r="CP40" s="438"/>
      <c r="CS40" s="438"/>
      <c r="CV40" s="438"/>
      <c r="CX40" s="438"/>
      <c r="DG40" s="197"/>
      <c r="DI40" s="197"/>
      <c r="DJ40" s="438"/>
      <c r="DM40" s="438"/>
      <c r="DP40" s="438"/>
      <c r="DS40" s="438"/>
      <c r="DU40" s="438"/>
      <c r="EI40" s="197"/>
      <c r="EK40" s="197"/>
      <c r="EL40" s="197"/>
      <c r="EM40" s="438"/>
      <c r="EP40" s="197"/>
      <c r="EQ40" s="438"/>
      <c r="ET40" s="197"/>
      <c r="EU40" s="438"/>
      <c r="EX40" s="197"/>
      <c r="EY40" s="438"/>
      <c r="FA40" s="438"/>
      <c r="FJ40" s="197"/>
      <c r="FL40" s="197"/>
      <c r="FM40" s="438"/>
      <c r="FP40" s="438"/>
      <c r="FS40" s="438"/>
      <c r="FV40" s="438"/>
      <c r="FX40" s="438"/>
      <c r="GG40" s="197"/>
      <c r="GI40" s="197"/>
      <c r="GJ40" s="438"/>
      <c r="GM40" s="438"/>
      <c r="GP40" s="438"/>
      <c r="GS40" s="438"/>
    </row>
    <row r="41" ht="12.75" customHeight="1">
      <c r="P41" s="438"/>
      <c r="Z41" s="197"/>
      <c r="AC41" s="438"/>
      <c r="AF41" s="438"/>
      <c r="AI41" s="438"/>
      <c r="AL41" s="438"/>
      <c r="AN41" s="438"/>
      <c r="AX41" s="197"/>
      <c r="BD41" s="197"/>
      <c r="BG41" s="438"/>
      <c r="BH41" s="438"/>
      <c r="BK41" s="438"/>
      <c r="BL41" s="438"/>
      <c r="BO41" s="438"/>
      <c r="BP41" s="438"/>
      <c r="BS41" s="438"/>
      <c r="BT41" s="438"/>
      <c r="BV41" s="438"/>
      <c r="CJ41" s="197"/>
      <c r="CL41" s="197"/>
      <c r="CM41" s="438"/>
      <c r="CP41" s="438"/>
      <c r="CS41" s="438"/>
      <c r="CV41" s="438"/>
      <c r="CX41" s="438"/>
      <c r="DG41" s="197"/>
      <c r="DI41" s="197"/>
      <c r="DJ41" s="438"/>
      <c r="DM41" s="438"/>
      <c r="DP41" s="438"/>
      <c r="DS41" s="438"/>
      <c r="DU41" s="438"/>
      <c r="EI41" s="197"/>
      <c r="EK41" s="197"/>
      <c r="EL41" s="197"/>
      <c r="EM41" s="438"/>
      <c r="EP41" s="197"/>
      <c r="EQ41" s="438"/>
      <c r="ET41" s="197"/>
      <c r="EU41" s="438"/>
      <c r="EX41" s="197"/>
      <c r="EY41" s="438"/>
      <c r="FA41" s="438"/>
      <c r="FJ41" s="197"/>
      <c r="FL41" s="197"/>
      <c r="FM41" s="438"/>
      <c r="FP41" s="438"/>
      <c r="FS41" s="438"/>
      <c r="FV41" s="438"/>
      <c r="FX41" s="438"/>
      <c r="GG41" s="197"/>
      <c r="GI41" s="197"/>
      <c r="GJ41" s="438"/>
      <c r="GM41" s="438"/>
      <c r="GP41" s="438"/>
      <c r="GS41" s="438"/>
    </row>
    <row r="42" ht="12.75" customHeight="1">
      <c r="P42" s="438"/>
      <c r="Z42" s="197"/>
      <c r="AC42" s="438"/>
      <c r="AF42" s="438"/>
      <c r="AI42" s="438"/>
      <c r="AL42" s="438"/>
      <c r="AN42" s="438"/>
      <c r="AX42" s="197"/>
      <c r="BD42" s="197"/>
      <c r="BG42" s="438"/>
      <c r="BH42" s="438"/>
      <c r="BK42" s="438"/>
      <c r="BL42" s="438"/>
      <c r="BO42" s="438"/>
      <c r="BP42" s="438"/>
      <c r="BS42" s="438"/>
      <c r="BT42" s="438"/>
      <c r="BV42" s="438"/>
      <c r="CJ42" s="197"/>
      <c r="CL42" s="197"/>
      <c r="CM42" s="438"/>
      <c r="CP42" s="438"/>
      <c r="CS42" s="438"/>
      <c r="CV42" s="438"/>
      <c r="CX42" s="438"/>
      <c r="DG42" s="197"/>
      <c r="DI42" s="197"/>
      <c r="DJ42" s="438"/>
      <c r="DM42" s="438"/>
      <c r="DP42" s="438"/>
      <c r="DS42" s="438"/>
      <c r="DU42" s="438"/>
      <c r="EI42" s="197"/>
      <c r="EK42" s="197"/>
      <c r="EL42" s="197"/>
      <c r="EM42" s="438"/>
      <c r="EP42" s="197"/>
      <c r="EQ42" s="438"/>
      <c r="ET42" s="197"/>
      <c r="EU42" s="438"/>
      <c r="EX42" s="197"/>
      <c r="EY42" s="438"/>
      <c r="FA42" s="438"/>
      <c r="FJ42" s="197"/>
      <c r="FL42" s="197"/>
      <c r="FM42" s="438"/>
      <c r="FP42" s="438"/>
      <c r="FS42" s="438"/>
      <c r="FV42" s="438"/>
      <c r="FX42" s="438"/>
      <c r="GG42" s="197"/>
      <c r="GI42" s="197"/>
      <c r="GJ42" s="438"/>
      <c r="GM42" s="438"/>
      <c r="GP42" s="438"/>
      <c r="GS42" s="438"/>
    </row>
    <row r="43" ht="12.75" customHeight="1">
      <c r="P43" s="438"/>
      <c r="Z43" s="197"/>
      <c r="AC43" s="438"/>
      <c r="AF43" s="438"/>
      <c r="AI43" s="438"/>
      <c r="AL43" s="438"/>
      <c r="AN43" s="438"/>
      <c r="AX43" s="197"/>
      <c r="BD43" s="197"/>
      <c r="BG43" s="438"/>
      <c r="BH43" s="438"/>
      <c r="BK43" s="438"/>
      <c r="BL43" s="438"/>
      <c r="BO43" s="438"/>
      <c r="BP43" s="438"/>
      <c r="BS43" s="438"/>
      <c r="BT43" s="438"/>
      <c r="BV43" s="438"/>
      <c r="CJ43" s="197"/>
      <c r="CL43" s="197"/>
      <c r="CM43" s="438"/>
      <c r="CP43" s="438"/>
      <c r="CS43" s="438"/>
      <c r="CV43" s="438"/>
      <c r="CX43" s="438"/>
      <c r="DG43" s="197"/>
      <c r="DI43" s="197"/>
      <c r="DJ43" s="438"/>
      <c r="DM43" s="438"/>
      <c r="DP43" s="438"/>
      <c r="DS43" s="438"/>
      <c r="DU43" s="438"/>
      <c r="EI43" s="197"/>
      <c r="EK43" s="197"/>
      <c r="EL43" s="197"/>
      <c r="EM43" s="438"/>
      <c r="EP43" s="197"/>
      <c r="EQ43" s="438"/>
      <c r="ET43" s="197"/>
      <c r="EU43" s="438"/>
      <c r="EX43" s="197"/>
      <c r="EY43" s="438"/>
      <c r="FA43" s="438"/>
      <c r="FJ43" s="197"/>
      <c r="FL43" s="197"/>
      <c r="FM43" s="438"/>
      <c r="FP43" s="438"/>
      <c r="FS43" s="438"/>
      <c r="FV43" s="438"/>
      <c r="FX43" s="438"/>
      <c r="GG43" s="197"/>
      <c r="GI43" s="197"/>
      <c r="GJ43" s="438"/>
      <c r="GM43" s="438"/>
      <c r="GP43" s="438"/>
      <c r="GS43" s="438"/>
    </row>
    <row r="44" ht="12.75" customHeight="1">
      <c r="P44" s="438"/>
      <c r="Z44" s="197"/>
      <c r="AC44" s="438"/>
      <c r="AF44" s="438"/>
      <c r="AI44" s="438"/>
      <c r="AL44" s="438"/>
      <c r="AN44" s="438"/>
      <c r="AX44" s="197"/>
      <c r="BD44" s="197"/>
      <c r="BG44" s="438"/>
      <c r="BH44" s="438"/>
      <c r="BK44" s="438"/>
      <c r="BL44" s="438"/>
      <c r="BO44" s="438"/>
      <c r="BP44" s="438"/>
      <c r="BS44" s="438"/>
      <c r="BT44" s="438"/>
      <c r="BV44" s="438"/>
      <c r="CJ44" s="197"/>
      <c r="CL44" s="197"/>
      <c r="CM44" s="438"/>
      <c r="CP44" s="438"/>
      <c r="CS44" s="438"/>
      <c r="CV44" s="438"/>
      <c r="CX44" s="438"/>
      <c r="DG44" s="197"/>
      <c r="DI44" s="197"/>
      <c r="DJ44" s="438"/>
      <c r="DM44" s="438"/>
      <c r="DP44" s="438"/>
      <c r="DS44" s="438"/>
      <c r="DU44" s="438"/>
      <c r="EI44" s="197"/>
      <c r="EK44" s="197"/>
      <c r="EL44" s="197"/>
      <c r="EM44" s="438"/>
      <c r="EP44" s="197"/>
      <c r="EQ44" s="438"/>
      <c r="ET44" s="197"/>
      <c r="EU44" s="438"/>
      <c r="EX44" s="197"/>
      <c r="EY44" s="438"/>
      <c r="FA44" s="438"/>
      <c r="FJ44" s="197"/>
      <c r="FL44" s="197"/>
      <c r="FM44" s="438"/>
      <c r="FP44" s="438"/>
      <c r="FS44" s="438"/>
      <c r="FV44" s="438"/>
      <c r="FX44" s="438"/>
      <c r="GG44" s="197"/>
      <c r="GI44" s="197"/>
      <c r="GJ44" s="438"/>
      <c r="GM44" s="438"/>
      <c r="GP44" s="438"/>
      <c r="GS44" s="438"/>
    </row>
    <row r="45" ht="12.75" customHeight="1">
      <c r="P45" s="438"/>
      <c r="Z45" s="197"/>
      <c r="AC45" s="438"/>
      <c r="AF45" s="438"/>
      <c r="AI45" s="438"/>
      <c r="AL45" s="438"/>
      <c r="AN45" s="438"/>
      <c r="AX45" s="197"/>
      <c r="BD45" s="197"/>
      <c r="BG45" s="438"/>
      <c r="BH45" s="438"/>
      <c r="BK45" s="438"/>
      <c r="BL45" s="438"/>
      <c r="BO45" s="438"/>
      <c r="BP45" s="438"/>
      <c r="BS45" s="438"/>
      <c r="BT45" s="438"/>
      <c r="BV45" s="438"/>
      <c r="CJ45" s="197"/>
      <c r="CL45" s="197"/>
      <c r="CM45" s="438"/>
      <c r="CP45" s="438"/>
      <c r="CS45" s="438"/>
      <c r="CV45" s="438"/>
      <c r="CX45" s="438"/>
      <c r="DG45" s="197"/>
      <c r="DI45" s="197"/>
      <c r="DJ45" s="438"/>
      <c r="DM45" s="438"/>
      <c r="DP45" s="438"/>
      <c r="DS45" s="438"/>
      <c r="DU45" s="438"/>
      <c r="EI45" s="197"/>
      <c r="EK45" s="197"/>
      <c r="EL45" s="197"/>
      <c r="EM45" s="438"/>
      <c r="EP45" s="197"/>
      <c r="EQ45" s="438"/>
      <c r="ET45" s="197"/>
      <c r="EU45" s="438"/>
      <c r="EX45" s="197"/>
      <c r="EY45" s="438"/>
      <c r="FA45" s="438"/>
      <c r="FJ45" s="197"/>
      <c r="FL45" s="197"/>
      <c r="FM45" s="438"/>
      <c r="FP45" s="438"/>
      <c r="FS45" s="438"/>
      <c r="FV45" s="438"/>
      <c r="FX45" s="438"/>
      <c r="GG45" s="197"/>
      <c r="GI45" s="197"/>
      <c r="GJ45" s="438"/>
      <c r="GM45" s="438"/>
      <c r="GP45" s="438"/>
      <c r="GS45" s="438"/>
    </row>
    <row r="46" ht="12.75" customHeight="1">
      <c r="P46" s="438"/>
      <c r="Z46" s="197"/>
      <c r="AC46" s="438"/>
      <c r="AF46" s="438"/>
      <c r="AI46" s="438"/>
      <c r="AL46" s="438"/>
      <c r="AN46" s="438"/>
      <c r="AX46" s="197"/>
      <c r="BD46" s="197"/>
      <c r="BG46" s="438"/>
      <c r="BH46" s="438"/>
      <c r="BK46" s="438"/>
      <c r="BL46" s="438"/>
      <c r="BO46" s="438"/>
      <c r="BP46" s="438"/>
      <c r="BS46" s="438"/>
      <c r="BT46" s="438"/>
      <c r="BV46" s="438"/>
      <c r="CJ46" s="197"/>
      <c r="CL46" s="197"/>
      <c r="CM46" s="438"/>
      <c r="CP46" s="438"/>
      <c r="CS46" s="438"/>
      <c r="CV46" s="438"/>
      <c r="CX46" s="438"/>
      <c r="DG46" s="197"/>
      <c r="DI46" s="197"/>
      <c r="DJ46" s="438"/>
      <c r="DM46" s="438"/>
      <c r="DP46" s="438"/>
      <c r="DS46" s="438"/>
      <c r="DU46" s="438"/>
      <c r="EI46" s="197"/>
      <c r="EK46" s="197"/>
      <c r="EL46" s="197"/>
      <c r="EM46" s="438"/>
      <c r="EP46" s="197"/>
      <c r="EQ46" s="438"/>
      <c r="ET46" s="197"/>
      <c r="EU46" s="438"/>
      <c r="EX46" s="197"/>
      <c r="EY46" s="438"/>
      <c r="FA46" s="438"/>
      <c r="FJ46" s="197"/>
      <c r="FL46" s="197"/>
      <c r="FM46" s="438"/>
      <c r="FP46" s="438"/>
      <c r="FS46" s="438"/>
      <c r="FV46" s="438"/>
      <c r="FX46" s="438"/>
      <c r="GG46" s="197"/>
      <c r="GI46" s="197"/>
      <c r="GJ46" s="438"/>
      <c r="GM46" s="438"/>
      <c r="GP46" s="438"/>
      <c r="GS46" s="438"/>
    </row>
    <row r="47" ht="12.75" customHeight="1">
      <c r="P47" s="438"/>
      <c r="Z47" s="197"/>
      <c r="AC47" s="438"/>
      <c r="AF47" s="438"/>
      <c r="AI47" s="438"/>
      <c r="AL47" s="438"/>
      <c r="AN47" s="438"/>
      <c r="AX47" s="197"/>
      <c r="BD47" s="197"/>
      <c r="BG47" s="438"/>
      <c r="BH47" s="438"/>
      <c r="BK47" s="438"/>
      <c r="BL47" s="438"/>
      <c r="BO47" s="438"/>
      <c r="BP47" s="438"/>
      <c r="BS47" s="438"/>
      <c r="BT47" s="438"/>
      <c r="BV47" s="438"/>
      <c r="CJ47" s="197"/>
      <c r="CL47" s="197"/>
      <c r="CM47" s="438"/>
      <c r="CP47" s="438"/>
      <c r="CS47" s="438"/>
      <c r="CV47" s="438"/>
      <c r="CX47" s="438"/>
      <c r="DG47" s="197"/>
      <c r="DI47" s="197"/>
      <c r="DJ47" s="438"/>
      <c r="DM47" s="438"/>
      <c r="DP47" s="438"/>
      <c r="DS47" s="438"/>
      <c r="DU47" s="438"/>
      <c r="EI47" s="197"/>
      <c r="EK47" s="197"/>
      <c r="EL47" s="197"/>
      <c r="EM47" s="438"/>
      <c r="EP47" s="197"/>
      <c r="EQ47" s="438"/>
      <c r="ET47" s="197"/>
      <c r="EU47" s="438"/>
      <c r="EX47" s="197"/>
      <c r="EY47" s="438"/>
      <c r="FA47" s="438"/>
      <c r="FJ47" s="197"/>
      <c r="FL47" s="197"/>
      <c r="FM47" s="438"/>
      <c r="FP47" s="438"/>
      <c r="FS47" s="438"/>
      <c r="FV47" s="438"/>
      <c r="FX47" s="438"/>
      <c r="GG47" s="197"/>
      <c r="GI47" s="197"/>
      <c r="GJ47" s="438"/>
      <c r="GM47" s="438"/>
      <c r="GP47" s="438"/>
      <c r="GS47" s="438"/>
    </row>
    <row r="48" ht="12.75" customHeight="1">
      <c r="P48" s="438"/>
      <c r="Z48" s="197"/>
      <c r="AC48" s="438"/>
      <c r="AF48" s="438"/>
      <c r="AI48" s="438"/>
      <c r="AL48" s="438"/>
      <c r="AN48" s="438"/>
      <c r="AX48" s="197"/>
      <c r="BD48" s="197"/>
      <c r="BG48" s="438"/>
      <c r="BH48" s="438"/>
      <c r="BK48" s="438"/>
      <c r="BL48" s="438"/>
      <c r="BO48" s="438"/>
      <c r="BP48" s="438"/>
      <c r="BS48" s="438"/>
      <c r="BT48" s="438"/>
      <c r="BV48" s="438"/>
      <c r="CJ48" s="197"/>
      <c r="CL48" s="197"/>
      <c r="CM48" s="438"/>
      <c r="CP48" s="438"/>
      <c r="CS48" s="438"/>
      <c r="CV48" s="438"/>
      <c r="CX48" s="438"/>
      <c r="DG48" s="197"/>
      <c r="DI48" s="197"/>
      <c r="DJ48" s="438"/>
      <c r="DM48" s="438"/>
      <c r="DP48" s="438"/>
      <c r="DS48" s="438"/>
      <c r="DU48" s="438"/>
      <c r="EI48" s="197"/>
      <c r="EK48" s="197"/>
      <c r="EL48" s="197"/>
      <c r="EM48" s="438"/>
      <c r="EP48" s="197"/>
      <c r="EQ48" s="438"/>
      <c r="ET48" s="197"/>
      <c r="EU48" s="438"/>
      <c r="EX48" s="197"/>
      <c r="EY48" s="438"/>
      <c r="FA48" s="438"/>
      <c r="FJ48" s="197"/>
      <c r="FL48" s="197"/>
      <c r="FM48" s="438"/>
      <c r="FP48" s="438"/>
      <c r="FS48" s="438"/>
      <c r="FV48" s="438"/>
      <c r="FX48" s="438"/>
      <c r="GG48" s="197"/>
      <c r="GI48" s="197"/>
      <c r="GJ48" s="438"/>
      <c r="GM48" s="438"/>
      <c r="GP48" s="438"/>
      <c r="GS48" s="438"/>
    </row>
    <row r="49" ht="12.75" customHeight="1">
      <c r="P49" s="438"/>
      <c r="Z49" s="197"/>
      <c r="AC49" s="438"/>
      <c r="AF49" s="438"/>
      <c r="AI49" s="438"/>
      <c r="AL49" s="438"/>
      <c r="AN49" s="438"/>
      <c r="AX49" s="197"/>
      <c r="BD49" s="197"/>
      <c r="BG49" s="438"/>
      <c r="BH49" s="438"/>
      <c r="BK49" s="438"/>
      <c r="BL49" s="438"/>
      <c r="BO49" s="438"/>
      <c r="BP49" s="438"/>
      <c r="BS49" s="438"/>
      <c r="BT49" s="438"/>
      <c r="BV49" s="438"/>
      <c r="CJ49" s="197"/>
      <c r="CL49" s="197"/>
      <c r="CM49" s="438"/>
      <c r="CP49" s="438"/>
      <c r="CS49" s="438"/>
      <c r="CV49" s="438"/>
      <c r="CX49" s="438"/>
      <c r="DG49" s="197"/>
      <c r="DI49" s="197"/>
      <c r="DJ49" s="438"/>
      <c r="DM49" s="438"/>
      <c r="DP49" s="438"/>
      <c r="DS49" s="438"/>
      <c r="DU49" s="438"/>
      <c r="EI49" s="197"/>
      <c r="EK49" s="197"/>
      <c r="EL49" s="197"/>
      <c r="EM49" s="438"/>
      <c r="EP49" s="197"/>
      <c r="EQ49" s="438"/>
      <c r="ET49" s="197"/>
      <c r="EU49" s="438"/>
      <c r="EX49" s="197"/>
      <c r="EY49" s="438"/>
      <c r="FA49" s="438"/>
      <c r="FJ49" s="197"/>
      <c r="FL49" s="197"/>
      <c r="FM49" s="438"/>
      <c r="FP49" s="438"/>
      <c r="FS49" s="438"/>
      <c r="FV49" s="438"/>
      <c r="FX49" s="438"/>
      <c r="GG49" s="197"/>
      <c r="GI49" s="197"/>
      <c r="GJ49" s="438"/>
      <c r="GM49" s="438"/>
      <c r="GP49" s="438"/>
      <c r="GS49" s="438"/>
    </row>
    <row r="50" ht="12.75" customHeight="1">
      <c r="P50" s="438"/>
      <c r="Z50" s="197"/>
      <c r="AC50" s="438"/>
      <c r="AF50" s="438"/>
      <c r="AI50" s="438"/>
      <c r="AL50" s="438"/>
      <c r="AN50" s="438"/>
      <c r="AX50" s="197"/>
      <c r="BD50" s="197"/>
      <c r="BG50" s="438"/>
      <c r="BH50" s="438"/>
      <c r="BK50" s="438"/>
      <c r="BL50" s="438"/>
      <c r="BO50" s="438"/>
      <c r="BP50" s="438"/>
      <c r="BS50" s="438"/>
      <c r="BT50" s="438"/>
      <c r="BV50" s="438"/>
      <c r="CJ50" s="197"/>
      <c r="CL50" s="197"/>
      <c r="CM50" s="438"/>
      <c r="CP50" s="438"/>
      <c r="CS50" s="438"/>
      <c r="CV50" s="438"/>
      <c r="CX50" s="438"/>
      <c r="DG50" s="197"/>
      <c r="DI50" s="197"/>
      <c r="DJ50" s="438"/>
      <c r="DM50" s="438"/>
      <c r="DP50" s="438"/>
      <c r="DS50" s="438"/>
      <c r="DU50" s="438"/>
      <c r="EI50" s="197"/>
      <c r="EK50" s="197"/>
      <c r="EL50" s="197"/>
      <c r="EM50" s="438"/>
      <c r="EP50" s="197"/>
      <c r="EQ50" s="438"/>
      <c r="ET50" s="197"/>
      <c r="EU50" s="438"/>
      <c r="EX50" s="197"/>
      <c r="EY50" s="438"/>
      <c r="FA50" s="438"/>
      <c r="FJ50" s="197"/>
      <c r="FL50" s="197"/>
      <c r="FM50" s="438"/>
      <c r="FP50" s="438"/>
      <c r="FS50" s="438"/>
      <c r="FV50" s="438"/>
      <c r="FX50" s="438"/>
      <c r="GG50" s="197"/>
      <c r="GI50" s="197"/>
      <c r="GJ50" s="438"/>
      <c r="GM50" s="438"/>
      <c r="GP50" s="438"/>
      <c r="GS50" s="438"/>
    </row>
    <row r="51" ht="12.75" customHeight="1">
      <c r="P51" s="438"/>
      <c r="Z51" s="197"/>
      <c r="AC51" s="438"/>
      <c r="AF51" s="438"/>
      <c r="AI51" s="438"/>
      <c r="AL51" s="438"/>
      <c r="AN51" s="438"/>
      <c r="AX51" s="197"/>
      <c r="BD51" s="197"/>
      <c r="BG51" s="438"/>
      <c r="BH51" s="438"/>
      <c r="BK51" s="438"/>
      <c r="BL51" s="438"/>
      <c r="BO51" s="438"/>
      <c r="BP51" s="438"/>
      <c r="BS51" s="438"/>
      <c r="BT51" s="438"/>
      <c r="BV51" s="438"/>
      <c r="CJ51" s="197"/>
      <c r="CL51" s="197"/>
      <c r="CM51" s="438"/>
      <c r="CP51" s="438"/>
      <c r="CS51" s="438"/>
      <c r="CV51" s="438"/>
      <c r="CX51" s="438"/>
      <c r="DG51" s="197"/>
      <c r="DI51" s="197"/>
      <c r="DJ51" s="438"/>
      <c r="DM51" s="438"/>
      <c r="DP51" s="438"/>
      <c r="DS51" s="438"/>
      <c r="DU51" s="438"/>
      <c r="EI51" s="197"/>
      <c r="EK51" s="197"/>
      <c r="EL51" s="197"/>
      <c r="EM51" s="438"/>
      <c r="EP51" s="197"/>
      <c r="EQ51" s="438"/>
      <c r="ET51" s="197"/>
      <c r="EU51" s="438"/>
      <c r="EX51" s="197"/>
      <c r="EY51" s="438"/>
      <c r="FA51" s="438"/>
      <c r="FJ51" s="197"/>
      <c r="FL51" s="197"/>
      <c r="FM51" s="438"/>
      <c r="FP51" s="438"/>
      <c r="FS51" s="438"/>
      <c r="FV51" s="438"/>
      <c r="FX51" s="438"/>
      <c r="GG51" s="197"/>
      <c r="GI51" s="197"/>
      <c r="GJ51" s="438"/>
      <c r="GM51" s="438"/>
      <c r="GP51" s="438"/>
      <c r="GS51" s="438"/>
    </row>
    <row r="52" ht="12.75" customHeight="1">
      <c r="P52" s="438"/>
      <c r="Z52" s="197"/>
      <c r="AC52" s="438"/>
      <c r="AF52" s="438"/>
      <c r="AI52" s="438"/>
      <c r="AL52" s="438"/>
      <c r="AN52" s="438"/>
      <c r="AX52" s="197"/>
      <c r="BD52" s="197"/>
      <c r="BG52" s="438"/>
      <c r="BH52" s="438"/>
      <c r="BK52" s="438"/>
      <c r="BL52" s="438"/>
      <c r="BO52" s="438"/>
      <c r="BP52" s="438"/>
      <c r="BS52" s="438"/>
      <c r="BT52" s="438"/>
      <c r="BV52" s="438"/>
      <c r="CJ52" s="197"/>
      <c r="CL52" s="197"/>
      <c r="CM52" s="438"/>
      <c r="CP52" s="438"/>
      <c r="CS52" s="438"/>
      <c r="CV52" s="438"/>
      <c r="CX52" s="438"/>
      <c r="DG52" s="197"/>
      <c r="DI52" s="197"/>
      <c r="DJ52" s="438"/>
      <c r="DM52" s="438"/>
      <c r="DP52" s="438"/>
      <c r="DS52" s="438"/>
      <c r="DU52" s="438"/>
      <c r="EI52" s="197"/>
      <c r="EK52" s="197"/>
      <c r="EL52" s="197"/>
      <c r="EM52" s="438"/>
      <c r="EP52" s="197"/>
      <c r="EQ52" s="438"/>
      <c r="ET52" s="197"/>
      <c r="EU52" s="438"/>
      <c r="EX52" s="197"/>
      <c r="EY52" s="438"/>
      <c r="FA52" s="438"/>
      <c r="FJ52" s="197"/>
      <c r="FL52" s="197"/>
      <c r="FM52" s="438"/>
      <c r="FP52" s="438"/>
      <c r="FS52" s="438"/>
      <c r="FV52" s="438"/>
      <c r="FX52" s="438"/>
      <c r="GG52" s="197"/>
      <c r="GI52" s="197"/>
      <c r="GJ52" s="438"/>
      <c r="GM52" s="438"/>
      <c r="GP52" s="438"/>
      <c r="GS52" s="438"/>
    </row>
    <row r="53" ht="12.75" customHeight="1">
      <c r="P53" s="438"/>
      <c r="Z53" s="197"/>
      <c r="AC53" s="438"/>
      <c r="AF53" s="438"/>
      <c r="AI53" s="438"/>
      <c r="AL53" s="438"/>
      <c r="AN53" s="438"/>
      <c r="AX53" s="197"/>
      <c r="BD53" s="197"/>
      <c r="BG53" s="438"/>
      <c r="BH53" s="438"/>
      <c r="BK53" s="438"/>
      <c r="BL53" s="438"/>
      <c r="BO53" s="438"/>
      <c r="BP53" s="438"/>
      <c r="BS53" s="438"/>
      <c r="BT53" s="438"/>
      <c r="BV53" s="438"/>
      <c r="CJ53" s="197"/>
      <c r="CL53" s="197"/>
      <c r="CM53" s="438"/>
      <c r="CP53" s="438"/>
      <c r="CS53" s="438"/>
      <c r="CV53" s="438"/>
      <c r="CX53" s="438"/>
      <c r="DG53" s="197"/>
      <c r="DI53" s="197"/>
      <c r="DJ53" s="438"/>
      <c r="DM53" s="438"/>
      <c r="DP53" s="438"/>
      <c r="DS53" s="438"/>
      <c r="DU53" s="438"/>
      <c r="EI53" s="197"/>
      <c r="EK53" s="197"/>
      <c r="EL53" s="197"/>
      <c r="EM53" s="438"/>
      <c r="EP53" s="197"/>
      <c r="EQ53" s="438"/>
      <c r="ET53" s="197"/>
      <c r="EU53" s="438"/>
      <c r="EX53" s="197"/>
      <c r="EY53" s="438"/>
      <c r="FA53" s="438"/>
      <c r="FJ53" s="197"/>
      <c r="FL53" s="197"/>
      <c r="FM53" s="438"/>
      <c r="FP53" s="438"/>
      <c r="FS53" s="438"/>
      <c r="FV53" s="438"/>
      <c r="FX53" s="438"/>
      <c r="GG53" s="197"/>
      <c r="GI53" s="197"/>
      <c r="GJ53" s="438"/>
      <c r="GM53" s="438"/>
      <c r="GP53" s="438"/>
      <c r="GS53" s="438"/>
    </row>
    <row r="54" ht="12.75" customHeight="1">
      <c r="P54" s="438"/>
      <c r="Z54" s="197"/>
      <c r="AC54" s="438"/>
      <c r="AF54" s="438"/>
      <c r="AI54" s="438"/>
      <c r="AL54" s="438"/>
      <c r="AN54" s="438"/>
      <c r="AX54" s="197"/>
      <c r="BD54" s="197"/>
      <c r="BG54" s="438"/>
      <c r="BH54" s="438"/>
      <c r="BK54" s="438"/>
      <c r="BL54" s="438"/>
      <c r="BO54" s="438"/>
      <c r="BP54" s="438"/>
      <c r="BS54" s="438"/>
      <c r="BT54" s="438"/>
      <c r="BV54" s="438"/>
      <c r="CJ54" s="197"/>
      <c r="CL54" s="197"/>
      <c r="CM54" s="438"/>
      <c r="CP54" s="438"/>
      <c r="CS54" s="438"/>
      <c r="CV54" s="438"/>
      <c r="CX54" s="438"/>
      <c r="DG54" s="197"/>
      <c r="DI54" s="197"/>
      <c r="DJ54" s="438"/>
      <c r="DM54" s="438"/>
      <c r="DP54" s="438"/>
      <c r="DS54" s="438"/>
      <c r="DU54" s="438"/>
      <c r="EI54" s="197"/>
      <c r="EK54" s="197"/>
      <c r="EL54" s="197"/>
      <c r="EM54" s="438"/>
      <c r="EP54" s="197"/>
      <c r="EQ54" s="438"/>
      <c r="ET54" s="197"/>
      <c r="EU54" s="438"/>
      <c r="EX54" s="197"/>
      <c r="EY54" s="438"/>
      <c r="FA54" s="438"/>
      <c r="FJ54" s="197"/>
      <c r="FL54" s="197"/>
      <c r="FM54" s="438"/>
      <c r="FP54" s="438"/>
      <c r="FS54" s="438"/>
      <c r="FV54" s="438"/>
      <c r="FX54" s="438"/>
      <c r="GG54" s="197"/>
      <c r="GI54" s="197"/>
      <c r="GJ54" s="438"/>
      <c r="GM54" s="438"/>
      <c r="GP54" s="438"/>
      <c r="GS54" s="438"/>
    </row>
    <row r="55" ht="12.75" customHeight="1">
      <c r="P55" s="438"/>
      <c r="Z55" s="197"/>
      <c r="AC55" s="438"/>
      <c r="AF55" s="438"/>
      <c r="AI55" s="438"/>
      <c r="AL55" s="438"/>
      <c r="AN55" s="438"/>
      <c r="AX55" s="197"/>
      <c r="BD55" s="197"/>
      <c r="BG55" s="438"/>
      <c r="BH55" s="438"/>
      <c r="BK55" s="438"/>
      <c r="BL55" s="438"/>
      <c r="BO55" s="438"/>
      <c r="BP55" s="438"/>
      <c r="BS55" s="438"/>
      <c r="BT55" s="438"/>
      <c r="BV55" s="438"/>
      <c r="CJ55" s="197"/>
      <c r="CL55" s="197"/>
      <c r="CM55" s="438"/>
      <c r="CP55" s="438"/>
      <c r="CS55" s="438"/>
      <c r="CV55" s="438"/>
      <c r="CX55" s="438"/>
      <c r="DG55" s="197"/>
      <c r="DI55" s="197"/>
      <c r="DJ55" s="438"/>
      <c r="DM55" s="438"/>
      <c r="DP55" s="438"/>
      <c r="DS55" s="438"/>
      <c r="DU55" s="438"/>
      <c r="EI55" s="197"/>
      <c r="EK55" s="197"/>
      <c r="EL55" s="197"/>
      <c r="EM55" s="438"/>
      <c r="EP55" s="197"/>
      <c r="EQ55" s="438"/>
      <c r="ET55" s="197"/>
      <c r="EU55" s="438"/>
      <c r="EX55" s="197"/>
      <c r="EY55" s="438"/>
      <c r="FA55" s="438"/>
      <c r="FJ55" s="197"/>
      <c r="FL55" s="197"/>
      <c r="FM55" s="438"/>
      <c r="FP55" s="438"/>
      <c r="FS55" s="438"/>
      <c r="FV55" s="438"/>
      <c r="FX55" s="438"/>
      <c r="GG55" s="197"/>
      <c r="GI55" s="197"/>
      <c r="GJ55" s="438"/>
      <c r="GM55" s="438"/>
      <c r="GP55" s="438"/>
      <c r="GS55" s="438"/>
    </row>
    <row r="56" ht="12.75" customHeight="1">
      <c r="P56" s="438"/>
      <c r="Z56" s="197"/>
      <c r="AC56" s="438"/>
      <c r="AF56" s="438"/>
      <c r="AI56" s="438"/>
      <c r="AL56" s="438"/>
      <c r="AN56" s="438"/>
      <c r="AX56" s="197"/>
      <c r="BD56" s="197"/>
      <c r="BG56" s="438"/>
      <c r="BH56" s="438"/>
      <c r="BK56" s="438"/>
      <c r="BL56" s="438"/>
      <c r="BO56" s="438"/>
      <c r="BP56" s="438"/>
      <c r="BS56" s="438"/>
      <c r="BT56" s="438"/>
      <c r="BV56" s="438"/>
      <c r="CJ56" s="197"/>
      <c r="CL56" s="197"/>
      <c r="CM56" s="438"/>
      <c r="CP56" s="438"/>
      <c r="CS56" s="438"/>
      <c r="CV56" s="438"/>
      <c r="CX56" s="438"/>
      <c r="DG56" s="197"/>
      <c r="DI56" s="197"/>
      <c r="DJ56" s="438"/>
      <c r="DM56" s="438"/>
      <c r="DP56" s="438"/>
      <c r="DS56" s="438"/>
      <c r="DU56" s="438"/>
      <c r="EI56" s="197"/>
      <c r="EK56" s="197"/>
      <c r="EL56" s="197"/>
      <c r="EM56" s="438"/>
      <c r="EP56" s="197"/>
      <c r="EQ56" s="438"/>
      <c r="ET56" s="197"/>
      <c r="EU56" s="438"/>
      <c r="EX56" s="197"/>
      <c r="EY56" s="438"/>
      <c r="FA56" s="438"/>
      <c r="FJ56" s="197"/>
      <c r="FL56" s="197"/>
      <c r="FM56" s="438"/>
      <c r="FP56" s="438"/>
      <c r="FS56" s="438"/>
      <c r="FV56" s="438"/>
      <c r="FX56" s="438"/>
      <c r="GG56" s="197"/>
      <c r="GI56" s="197"/>
      <c r="GJ56" s="438"/>
      <c r="GM56" s="438"/>
      <c r="GP56" s="438"/>
      <c r="GS56" s="438"/>
    </row>
    <row r="57" ht="12.75" customHeight="1">
      <c r="P57" s="438"/>
      <c r="Z57" s="197"/>
      <c r="AC57" s="438"/>
      <c r="AF57" s="438"/>
      <c r="AI57" s="438"/>
      <c r="AL57" s="438"/>
      <c r="AN57" s="438"/>
      <c r="AX57" s="197"/>
      <c r="BD57" s="197"/>
      <c r="BG57" s="438"/>
      <c r="BH57" s="438"/>
      <c r="BK57" s="438"/>
      <c r="BL57" s="438"/>
      <c r="BO57" s="438"/>
      <c r="BP57" s="438"/>
      <c r="BS57" s="438"/>
      <c r="BT57" s="438"/>
      <c r="BV57" s="438"/>
      <c r="CJ57" s="197"/>
      <c r="CL57" s="197"/>
      <c r="CM57" s="438"/>
      <c r="CP57" s="438"/>
      <c r="CS57" s="438"/>
      <c r="CV57" s="438"/>
      <c r="CX57" s="438"/>
      <c r="DG57" s="197"/>
      <c r="DI57" s="197"/>
      <c r="DJ57" s="438"/>
      <c r="DM57" s="438"/>
      <c r="DP57" s="438"/>
      <c r="DS57" s="438"/>
      <c r="DU57" s="438"/>
      <c r="EI57" s="197"/>
      <c r="EK57" s="197"/>
      <c r="EL57" s="197"/>
      <c r="EM57" s="438"/>
      <c r="EP57" s="197"/>
      <c r="EQ57" s="438"/>
      <c r="ET57" s="197"/>
      <c r="EU57" s="438"/>
      <c r="EX57" s="197"/>
      <c r="EY57" s="438"/>
      <c r="FA57" s="438"/>
      <c r="FJ57" s="197"/>
      <c r="FL57" s="197"/>
      <c r="FM57" s="438"/>
      <c r="FP57" s="438"/>
      <c r="FS57" s="438"/>
      <c r="FV57" s="438"/>
      <c r="FX57" s="438"/>
      <c r="GG57" s="197"/>
      <c r="GI57" s="197"/>
      <c r="GJ57" s="438"/>
      <c r="GM57" s="438"/>
      <c r="GP57" s="438"/>
      <c r="GS57" s="438"/>
    </row>
    <row r="58" ht="12.75" customHeight="1">
      <c r="P58" s="438"/>
      <c r="Z58" s="197"/>
      <c r="AC58" s="438"/>
      <c r="AF58" s="438"/>
      <c r="AI58" s="438"/>
      <c r="AL58" s="438"/>
      <c r="AN58" s="438"/>
      <c r="AX58" s="197"/>
      <c r="BD58" s="197"/>
      <c r="BG58" s="438"/>
      <c r="BH58" s="438"/>
      <c r="BK58" s="438"/>
      <c r="BL58" s="438"/>
      <c r="BO58" s="438"/>
      <c r="BP58" s="438"/>
      <c r="BS58" s="438"/>
      <c r="BT58" s="438"/>
      <c r="BV58" s="438"/>
      <c r="CJ58" s="197"/>
      <c r="CL58" s="197"/>
      <c r="CM58" s="438"/>
      <c r="CP58" s="438"/>
      <c r="CS58" s="438"/>
      <c r="CV58" s="438"/>
      <c r="CX58" s="438"/>
      <c r="DG58" s="197"/>
      <c r="DI58" s="197"/>
      <c r="DJ58" s="438"/>
      <c r="DM58" s="438"/>
      <c r="DP58" s="438"/>
      <c r="DS58" s="438"/>
      <c r="DU58" s="438"/>
      <c r="EI58" s="197"/>
      <c r="EK58" s="197"/>
      <c r="EL58" s="197"/>
      <c r="EM58" s="438"/>
      <c r="EP58" s="197"/>
      <c r="EQ58" s="438"/>
      <c r="ET58" s="197"/>
      <c r="EU58" s="438"/>
      <c r="EX58" s="197"/>
      <c r="EY58" s="438"/>
      <c r="FA58" s="438"/>
      <c r="FJ58" s="197"/>
      <c r="FL58" s="197"/>
      <c r="FM58" s="438"/>
      <c r="FP58" s="438"/>
      <c r="FS58" s="438"/>
      <c r="FV58" s="438"/>
      <c r="FX58" s="438"/>
      <c r="GG58" s="197"/>
      <c r="GI58" s="197"/>
      <c r="GJ58" s="438"/>
      <c r="GM58" s="438"/>
      <c r="GP58" s="438"/>
      <c r="GS58" s="438"/>
    </row>
    <row r="59" ht="12.75" customHeight="1">
      <c r="P59" s="438"/>
      <c r="Z59" s="197"/>
      <c r="AC59" s="438"/>
      <c r="AF59" s="438"/>
      <c r="AI59" s="438"/>
      <c r="AL59" s="438"/>
      <c r="AN59" s="438"/>
      <c r="AX59" s="197"/>
      <c r="BD59" s="197"/>
      <c r="BG59" s="438"/>
      <c r="BH59" s="438"/>
      <c r="BK59" s="438"/>
      <c r="BL59" s="438"/>
      <c r="BO59" s="438"/>
      <c r="BP59" s="438"/>
      <c r="BS59" s="438"/>
      <c r="BT59" s="438"/>
      <c r="BV59" s="438"/>
      <c r="CJ59" s="197"/>
      <c r="CL59" s="197"/>
      <c r="CM59" s="438"/>
      <c r="CP59" s="438"/>
      <c r="CS59" s="438"/>
      <c r="CV59" s="438"/>
      <c r="CX59" s="438"/>
      <c r="DG59" s="197"/>
      <c r="DI59" s="197"/>
      <c r="DJ59" s="438"/>
      <c r="DM59" s="438"/>
      <c r="DP59" s="438"/>
      <c r="DS59" s="438"/>
      <c r="DU59" s="438"/>
      <c r="EI59" s="197"/>
      <c r="EK59" s="197"/>
      <c r="EL59" s="197"/>
      <c r="EM59" s="438"/>
      <c r="EP59" s="197"/>
      <c r="EQ59" s="438"/>
      <c r="ET59" s="197"/>
      <c r="EU59" s="438"/>
      <c r="EX59" s="197"/>
      <c r="EY59" s="438"/>
      <c r="FA59" s="438"/>
      <c r="FJ59" s="197"/>
      <c r="FL59" s="197"/>
      <c r="FM59" s="438"/>
      <c r="FP59" s="438"/>
      <c r="FS59" s="438"/>
      <c r="FV59" s="438"/>
      <c r="FX59" s="438"/>
      <c r="GG59" s="197"/>
      <c r="GI59" s="197"/>
      <c r="GJ59" s="438"/>
      <c r="GM59" s="438"/>
      <c r="GP59" s="438"/>
      <c r="GS59" s="438"/>
    </row>
    <row r="60" ht="12.75" customHeight="1">
      <c r="P60" s="438"/>
      <c r="Z60" s="197"/>
      <c r="AC60" s="438"/>
      <c r="AF60" s="438"/>
      <c r="AI60" s="438"/>
      <c r="AL60" s="438"/>
      <c r="AN60" s="438"/>
      <c r="AX60" s="197"/>
      <c r="BD60" s="197"/>
      <c r="BG60" s="438"/>
      <c r="BH60" s="438"/>
      <c r="BK60" s="438"/>
      <c r="BL60" s="438"/>
      <c r="BO60" s="438"/>
      <c r="BP60" s="438"/>
      <c r="BS60" s="438"/>
      <c r="BT60" s="438"/>
      <c r="BV60" s="438"/>
      <c r="CJ60" s="197"/>
      <c r="CL60" s="197"/>
      <c r="CM60" s="438"/>
      <c r="CP60" s="438"/>
      <c r="CS60" s="438"/>
      <c r="CV60" s="438"/>
      <c r="CX60" s="438"/>
      <c r="DG60" s="197"/>
      <c r="DI60" s="197"/>
      <c r="DJ60" s="438"/>
      <c r="DM60" s="438"/>
      <c r="DP60" s="438"/>
      <c r="DS60" s="438"/>
      <c r="DU60" s="438"/>
      <c r="EI60" s="197"/>
      <c r="EK60" s="197"/>
      <c r="EL60" s="197"/>
      <c r="EM60" s="438"/>
      <c r="EP60" s="197"/>
      <c r="EQ60" s="438"/>
      <c r="ET60" s="197"/>
      <c r="EU60" s="438"/>
      <c r="EX60" s="197"/>
      <c r="EY60" s="438"/>
      <c r="FA60" s="438"/>
      <c r="FJ60" s="197"/>
      <c r="FL60" s="197"/>
      <c r="FM60" s="438"/>
      <c r="FP60" s="438"/>
      <c r="FS60" s="438"/>
      <c r="FV60" s="438"/>
      <c r="FX60" s="438"/>
      <c r="GG60" s="197"/>
      <c r="GI60" s="197"/>
      <c r="GJ60" s="438"/>
      <c r="GM60" s="438"/>
      <c r="GP60" s="438"/>
      <c r="GS60" s="438"/>
    </row>
    <row r="61" ht="12.75" customHeight="1">
      <c r="P61" s="438"/>
      <c r="Z61" s="197"/>
      <c r="AC61" s="438"/>
      <c r="AF61" s="438"/>
      <c r="AI61" s="438"/>
      <c r="AL61" s="438"/>
      <c r="AN61" s="438"/>
      <c r="AX61" s="197"/>
      <c r="BD61" s="197"/>
      <c r="BG61" s="438"/>
      <c r="BH61" s="438"/>
      <c r="BK61" s="438"/>
      <c r="BL61" s="438"/>
      <c r="BO61" s="438"/>
      <c r="BP61" s="438"/>
      <c r="BS61" s="438"/>
      <c r="BT61" s="438"/>
      <c r="BV61" s="438"/>
      <c r="CJ61" s="197"/>
      <c r="CL61" s="197"/>
      <c r="CM61" s="438"/>
      <c r="CP61" s="438"/>
      <c r="CS61" s="438"/>
      <c r="CV61" s="438"/>
      <c r="CX61" s="438"/>
      <c r="DG61" s="197"/>
      <c r="DI61" s="197"/>
      <c r="DJ61" s="438"/>
      <c r="DM61" s="438"/>
      <c r="DP61" s="438"/>
      <c r="DS61" s="438"/>
      <c r="DU61" s="438"/>
      <c r="EI61" s="197"/>
      <c r="EK61" s="197"/>
      <c r="EL61" s="197"/>
      <c r="EM61" s="438"/>
      <c r="EP61" s="197"/>
      <c r="EQ61" s="438"/>
      <c r="ET61" s="197"/>
      <c r="EU61" s="438"/>
      <c r="EX61" s="197"/>
      <c r="EY61" s="438"/>
      <c r="FA61" s="438"/>
      <c r="FJ61" s="197"/>
      <c r="FL61" s="197"/>
      <c r="FM61" s="438"/>
      <c r="FP61" s="438"/>
      <c r="FS61" s="438"/>
      <c r="FV61" s="438"/>
      <c r="FX61" s="438"/>
      <c r="GG61" s="197"/>
      <c r="GI61" s="197"/>
      <c r="GJ61" s="438"/>
      <c r="GM61" s="438"/>
      <c r="GP61" s="438"/>
      <c r="GS61" s="438"/>
    </row>
    <row r="62" ht="12.75" customHeight="1">
      <c r="P62" s="438"/>
      <c r="Z62" s="197"/>
      <c r="AC62" s="438"/>
      <c r="AF62" s="438"/>
      <c r="AI62" s="438"/>
      <c r="AL62" s="438"/>
      <c r="AN62" s="438"/>
      <c r="AX62" s="197"/>
      <c r="BD62" s="197"/>
      <c r="BG62" s="438"/>
      <c r="BH62" s="438"/>
      <c r="BK62" s="438"/>
      <c r="BL62" s="438"/>
      <c r="BO62" s="438"/>
      <c r="BP62" s="438"/>
      <c r="BS62" s="438"/>
      <c r="BT62" s="438"/>
      <c r="BV62" s="438"/>
      <c r="CJ62" s="197"/>
      <c r="CL62" s="197"/>
      <c r="CM62" s="438"/>
      <c r="CP62" s="438"/>
      <c r="CS62" s="438"/>
      <c r="CV62" s="438"/>
      <c r="CX62" s="438"/>
      <c r="DG62" s="197"/>
      <c r="DI62" s="197"/>
      <c r="DJ62" s="438"/>
      <c r="DM62" s="438"/>
      <c r="DP62" s="438"/>
      <c r="DS62" s="438"/>
      <c r="DU62" s="438"/>
      <c r="EI62" s="197"/>
      <c r="EK62" s="197"/>
      <c r="EL62" s="197"/>
      <c r="EM62" s="438"/>
      <c r="EP62" s="197"/>
      <c r="EQ62" s="438"/>
      <c r="ET62" s="197"/>
      <c r="EU62" s="438"/>
      <c r="EX62" s="197"/>
      <c r="EY62" s="438"/>
      <c r="FA62" s="438"/>
      <c r="FJ62" s="197"/>
      <c r="FL62" s="197"/>
      <c r="FM62" s="438"/>
      <c r="FP62" s="438"/>
      <c r="FS62" s="438"/>
      <c r="FV62" s="438"/>
      <c r="FX62" s="438"/>
      <c r="GG62" s="197"/>
      <c r="GI62" s="197"/>
      <c r="GJ62" s="438"/>
      <c r="GM62" s="438"/>
      <c r="GP62" s="438"/>
      <c r="GS62" s="438"/>
    </row>
    <row r="63" ht="12.75" customHeight="1">
      <c r="P63" s="438"/>
      <c r="Z63" s="197"/>
      <c r="AC63" s="438"/>
      <c r="AF63" s="438"/>
      <c r="AI63" s="438"/>
      <c r="AL63" s="438"/>
      <c r="AN63" s="438"/>
      <c r="AX63" s="197"/>
      <c r="BD63" s="197"/>
      <c r="BG63" s="438"/>
      <c r="BH63" s="438"/>
      <c r="BK63" s="438"/>
      <c r="BL63" s="438"/>
      <c r="BO63" s="438"/>
      <c r="BP63" s="438"/>
      <c r="BS63" s="438"/>
      <c r="BT63" s="438"/>
      <c r="BV63" s="438"/>
      <c r="CJ63" s="197"/>
      <c r="CL63" s="197"/>
      <c r="CM63" s="438"/>
      <c r="CP63" s="438"/>
      <c r="CS63" s="438"/>
      <c r="CV63" s="438"/>
      <c r="CX63" s="438"/>
      <c r="DG63" s="197"/>
      <c r="DI63" s="197"/>
      <c r="DJ63" s="438"/>
      <c r="DM63" s="438"/>
      <c r="DP63" s="438"/>
      <c r="DS63" s="438"/>
      <c r="DU63" s="438"/>
      <c r="EI63" s="197"/>
      <c r="EK63" s="197"/>
      <c r="EL63" s="197"/>
      <c r="EM63" s="438"/>
      <c r="EP63" s="197"/>
      <c r="EQ63" s="438"/>
      <c r="ET63" s="197"/>
      <c r="EU63" s="438"/>
      <c r="EX63" s="197"/>
      <c r="EY63" s="438"/>
      <c r="FA63" s="438"/>
      <c r="FJ63" s="197"/>
      <c r="FL63" s="197"/>
      <c r="FM63" s="438"/>
      <c r="FP63" s="438"/>
      <c r="FS63" s="438"/>
      <c r="FV63" s="438"/>
      <c r="FX63" s="438"/>
      <c r="GG63" s="197"/>
      <c r="GI63" s="197"/>
      <c r="GJ63" s="438"/>
      <c r="GM63" s="438"/>
      <c r="GP63" s="438"/>
      <c r="GS63" s="438"/>
    </row>
    <row r="64" ht="12.75" customHeight="1">
      <c r="P64" s="438"/>
      <c r="Z64" s="197"/>
      <c r="AC64" s="438"/>
      <c r="AF64" s="438"/>
      <c r="AI64" s="438"/>
      <c r="AL64" s="438"/>
      <c r="AN64" s="438"/>
      <c r="AX64" s="197"/>
      <c r="BD64" s="197"/>
      <c r="BG64" s="438"/>
      <c r="BH64" s="438"/>
      <c r="BK64" s="438"/>
      <c r="BL64" s="438"/>
      <c r="BO64" s="438"/>
      <c r="BP64" s="438"/>
      <c r="BS64" s="438"/>
      <c r="BT64" s="438"/>
      <c r="BV64" s="438"/>
      <c r="CJ64" s="197"/>
      <c r="CL64" s="197"/>
      <c r="CM64" s="438"/>
      <c r="CP64" s="438"/>
      <c r="CS64" s="438"/>
      <c r="CV64" s="438"/>
      <c r="CX64" s="438"/>
      <c r="DG64" s="197"/>
      <c r="DI64" s="197"/>
      <c r="DJ64" s="438"/>
      <c r="DM64" s="438"/>
      <c r="DP64" s="438"/>
      <c r="DS64" s="438"/>
      <c r="DU64" s="438"/>
      <c r="EI64" s="197"/>
      <c r="EK64" s="197"/>
      <c r="EL64" s="197"/>
      <c r="EM64" s="438"/>
      <c r="EP64" s="197"/>
      <c r="EQ64" s="438"/>
      <c r="ET64" s="197"/>
      <c r="EU64" s="438"/>
      <c r="EX64" s="197"/>
      <c r="EY64" s="438"/>
      <c r="FA64" s="438"/>
      <c r="FJ64" s="197"/>
      <c r="FL64" s="197"/>
      <c r="FM64" s="438"/>
      <c r="FP64" s="438"/>
      <c r="FS64" s="438"/>
      <c r="FV64" s="438"/>
      <c r="FX64" s="438"/>
      <c r="GG64" s="197"/>
      <c r="GI64" s="197"/>
      <c r="GJ64" s="438"/>
      <c r="GM64" s="438"/>
      <c r="GP64" s="438"/>
      <c r="GS64" s="438"/>
    </row>
    <row r="65" ht="12.75" customHeight="1">
      <c r="P65" s="438"/>
      <c r="Z65" s="197"/>
      <c r="AC65" s="438"/>
      <c r="AF65" s="438"/>
      <c r="AI65" s="438"/>
      <c r="AL65" s="438"/>
      <c r="AN65" s="438"/>
      <c r="AX65" s="197"/>
      <c r="BD65" s="197"/>
      <c r="BG65" s="438"/>
      <c r="BH65" s="438"/>
      <c r="BK65" s="438"/>
      <c r="BL65" s="438"/>
      <c r="BO65" s="438"/>
      <c r="BP65" s="438"/>
      <c r="BS65" s="438"/>
      <c r="BT65" s="438"/>
      <c r="BV65" s="438"/>
      <c r="CJ65" s="197"/>
      <c r="CL65" s="197"/>
      <c r="CM65" s="438"/>
      <c r="CP65" s="438"/>
      <c r="CS65" s="438"/>
      <c r="CV65" s="438"/>
      <c r="CX65" s="438"/>
      <c r="DG65" s="197"/>
      <c r="DI65" s="197"/>
      <c r="DJ65" s="438"/>
      <c r="DM65" s="438"/>
      <c r="DP65" s="438"/>
      <c r="DS65" s="438"/>
      <c r="DU65" s="438"/>
      <c r="EI65" s="197"/>
      <c r="EK65" s="197"/>
      <c r="EL65" s="197"/>
      <c r="EM65" s="438"/>
      <c r="EP65" s="197"/>
      <c r="EQ65" s="438"/>
      <c r="ET65" s="197"/>
      <c r="EU65" s="438"/>
      <c r="EX65" s="197"/>
      <c r="EY65" s="438"/>
      <c r="FA65" s="438"/>
      <c r="FJ65" s="197"/>
      <c r="FL65" s="197"/>
      <c r="FM65" s="438"/>
      <c r="FP65" s="438"/>
      <c r="FS65" s="438"/>
      <c r="FV65" s="438"/>
      <c r="FX65" s="438"/>
      <c r="GG65" s="197"/>
      <c r="GI65" s="197"/>
      <c r="GJ65" s="438"/>
      <c r="GM65" s="438"/>
      <c r="GP65" s="438"/>
      <c r="GS65" s="438"/>
    </row>
    <row r="66" ht="12.75" customHeight="1">
      <c r="P66" s="438"/>
      <c r="Z66" s="197"/>
      <c r="AC66" s="438"/>
      <c r="AF66" s="438"/>
      <c r="AI66" s="438"/>
      <c r="AL66" s="438"/>
      <c r="AN66" s="438"/>
      <c r="AX66" s="197"/>
      <c r="BD66" s="197"/>
      <c r="BG66" s="438"/>
      <c r="BH66" s="438"/>
      <c r="BK66" s="438"/>
      <c r="BL66" s="438"/>
      <c r="BO66" s="438"/>
      <c r="BP66" s="438"/>
      <c r="BS66" s="438"/>
      <c r="BT66" s="438"/>
      <c r="BV66" s="438"/>
      <c r="CJ66" s="197"/>
      <c r="CL66" s="197"/>
      <c r="CM66" s="438"/>
      <c r="CP66" s="438"/>
      <c r="CS66" s="438"/>
      <c r="CV66" s="438"/>
      <c r="CX66" s="438"/>
      <c r="DG66" s="197"/>
      <c r="DI66" s="197"/>
      <c r="DJ66" s="438"/>
      <c r="DM66" s="438"/>
      <c r="DP66" s="438"/>
      <c r="DS66" s="438"/>
      <c r="DU66" s="438"/>
      <c r="EI66" s="197"/>
      <c r="EK66" s="197"/>
      <c r="EL66" s="197"/>
      <c r="EM66" s="438"/>
      <c r="EP66" s="197"/>
      <c r="EQ66" s="438"/>
      <c r="ET66" s="197"/>
      <c r="EU66" s="438"/>
      <c r="EX66" s="197"/>
      <c r="EY66" s="438"/>
      <c r="FA66" s="438"/>
      <c r="FJ66" s="197"/>
      <c r="FL66" s="197"/>
      <c r="FM66" s="438"/>
      <c r="FP66" s="438"/>
      <c r="FS66" s="438"/>
      <c r="FV66" s="438"/>
      <c r="FX66" s="438"/>
      <c r="GG66" s="197"/>
      <c r="GI66" s="197"/>
      <c r="GJ66" s="438"/>
      <c r="GM66" s="438"/>
      <c r="GP66" s="438"/>
      <c r="GS66" s="438"/>
    </row>
    <row r="67" ht="12.75" customHeight="1">
      <c r="P67" s="438"/>
      <c r="Z67" s="197"/>
      <c r="AC67" s="438"/>
      <c r="AF67" s="438"/>
      <c r="AI67" s="438"/>
      <c r="AL67" s="438"/>
      <c r="AN67" s="438"/>
      <c r="AX67" s="197"/>
      <c r="BD67" s="197"/>
      <c r="BG67" s="438"/>
      <c r="BH67" s="438"/>
      <c r="BK67" s="438"/>
      <c r="BL67" s="438"/>
      <c r="BO67" s="438"/>
      <c r="BP67" s="438"/>
      <c r="BS67" s="438"/>
      <c r="BT67" s="438"/>
      <c r="BV67" s="438"/>
      <c r="CJ67" s="197"/>
      <c r="CL67" s="197"/>
      <c r="CM67" s="438"/>
      <c r="CP67" s="438"/>
      <c r="CS67" s="438"/>
      <c r="CV67" s="438"/>
      <c r="CX67" s="438"/>
      <c r="DG67" s="197"/>
      <c r="DI67" s="197"/>
      <c r="DJ67" s="438"/>
      <c r="DM67" s="438"/>
      <c r="DP67" s="438"/>
      <c r="DS67" s="438"/>
      <c r="DU67" s="438"/>
      <c r="EI67" s="197"/>
      <c r="EK67" s="197"/>
      <c r="EL67" s="197"/>
      <c r="EM67" s="438"/>
      <c r="EP67" s="197"/>
      <c r="EQ67" s="438"/>
      <c r="ET67" s="197"/>
      <c r="EU67" s="438"/>
      <c r="EX67" s="197"/>
      <c r="EY67" s="438"/>
      <c r="FA67" s="438"/>
      <c r="FJ67" s="197"/>
      <c r="FL67" s="197"/>
      <c r="FM67" s="438"/>
      <c r="FP67" s="438"/>
      <c r="FS67" s="438"/>
      <c r="FV67" s="438"/>
      <c r="FX67" s="438"/>
      <c r="GG67" s="197"/>
      <c r="GI67" s="197"/>
      <c r="GJ67" s="438"/>
      <c r="GM67" s="438"/>
      <c r="GP67" s="438"/>
      <c r="GS67" s="438"/>
    </row>
    <row r="68" ht="12.75" customHeight="1">
      <c r="P68" s="438"/>
      <c r="Z68" s="197"/>
      <c r="AC68" s="438"/>
      <c r="AF68" s="438"/>
      <c r="AI68" s="438"/>
      <c r="AL68" s="438"/>
      <c r="AN68" s="438"/>
      <c r="AX68" s="197"/>
      <c r="BD68" s="197"/>
      <c r="BG68" s="438"/>
      <c r="BH68" s="438"/>
      <c r="BK68" s="438"/>
      <c r="BL68" s="438"/>
      <c r="BO68" s="438"/>
      <c r="BP68" s="438"/>
      <c r="BS68" s="438"/>
      <c r="BT68" s="438"/>
      <c r="BV68" s="438"/>
      <c r="CJ68" s="197"/>
      <c r="CL68" s="197"/>
      <c r="CM68" s="438"/>
      <c r="CP68" s="438"/>
      <c r="CS68" s="438"/>
      <c r="CV68" s="438"/>
      <c r="CX68" s="438"/>
      <c r="DG68" s="197"/>
      <c r="DI68" s="197"/>
      <c r="DJ68" s="438"/>
      <c r="DM68" s="438"/>
      <c r="DP68" s="438"/>
      <c r="DS68" s="438"/>
      <c r="DU68" s="438"/>
      <c r="EI68" s="197"/>
      <c r="EK68" s="197"/>
      <c r="EL68" s="197"/>
      <c r="EM68" s="438"/>
      <c r="EP68" s="197"/>
      <c r="EQ68" s="438"/>
      <c r="ET68" s="197"/>
      <c r="EU68" s="438"/>
      <c r="EX68" s="197"/>
      <c r="EY68" s="438"/>
      <c r="FA68" s="438"/>
      <c r="FJ68" s="197"/>
      <c r="FL68" s="197"/>
      <c r="FM68" s="438"/>
      <c r="FP68" s="438"/>
      <c r="FS68" s="438"/>
      <c r="FV68" s="438"/>
      <c r="FX68" s="438"/>
      <c r="GG68" s="197"/>
      <c r="GI68" s="197"/>
      <c r="GJ68" s="438"/>
      <c r="GM68" s="438"/>
      <c r="GP68" s="438"/>
      <c r="GS68" s="438"/>
    </row>
    <row r="69" ht="12.75" customHeight="1">
      <c r="P69" s="438"/>
      <c r="Z69" s="197"/>
      <c r="AC69" s="438"/>
      <c r="AF69" s="438"/>
      <c r="AI69" s="438"/>
      <c r="AL69" s="438"/>
      <c r="AN69" s="438"/>
      <c r="AX69" s="197"/>
      <c r="BD69" s="197"/>
      <c r="BG69" s="438"/>
      <c r="BH69" s="438"/>
      <c r="BK69" s="438"/>
      <c r="BL69" s="438"/>
      <c r="BO69" s="438"/>
      <c r="BP69" s="438"/>
      <c r="BS69" s="438"/>
      <c r="BT69" s="438"/>
      <c r="BV69" s="438"/>
      <c r="CJ69" s="197"/>
      <c r="CL69" s="197"/>
      <c r="CM69" s="438"/>
      <c r="CP69" s="438"/>
      <c r="CS69" s="438"/>
      <c r="CV69" s="438"/>
      <c r="CX69" s="438"/>
      <c r="DG69" s="197"/>
      <c r="DI69" s="197"/>
      <c r="DJ69" s="438"/>
      <c r="DM69" s="438"/>
      <c r="DP69" s="438"/>
      <c r="DS69" s="438"/>
      <c r="DU69" s="438"/>
      <c r="EI69" s="197"/>
      <c r="EK69" s="197"/>
      <c r="EL69" s="197"/>
      <c r="EM69" s="438"/>
      <c r="EP69" s="197"/>
      <c r="EQ69" s="438"/>
      <c r="ET69" s="197"/>
      <c r="EU69" s="438"/>
      <c r="EX69" s="197"/>
      <c r="EY69" s="438"/>
      <c r="FA69" s="438"/>
      <c r="FJ69" s="197"/>
      <c r="FL69" s="197"/>
      <c r="FM69" s="438"/>
      <c r="FP69" s="438"/>
      <c r="FS69" s="438"/>
      <c r="FV69" s="438"/>
      <c r="FX69" s="438"/>
      <c r="GG69" s="197"/>
      <c r="GI69" s="197"/>
      <c r="GJ69" s="438"/>
      <c r="GM69" s="438"/>
      <c r="GP69" s="438"/>
      <c r="GS69" s="438"/>
    </row>
    <row r="70" ht="12.75" customHeight="1">
      <c r="P70" s="438"/>
      <c r="Z70" s="197"/>
      <c r="AC70" s="438"/>
      <c r="AF70" s="438"/>
      <c r="AI70" s="438"/>
      <c r="AL70" s="438"/>
      <c r="AN70" s="438"/>
      <c r="AX70" s="197"/>
      <c r="BD70" s="197"/>
      <c r="BG70" s="438"/>
      <c r="BH70" s="438"/>
      <c r="BK70" s="438"/>
      <c r="BL70" s="438"/>
      <c r="BO70" s="438"/>
      <c r="BP70" s="438"/>
      <c r="BS70" s="438"/>
      <c r="BT70" s="438"/>
      <c r="BV70" s="438"/>
      <c r="CJ70" s="197"/>
      <c r="CL70" s="197"/>
      <c r="CM70" s="438"/>
      <c r="CP70" s="438"/>
      <c r="CS70" s="438"/>
      <c r="CV70" s="438"/>
      <c r="CX70" s="438"/>
      <c r="DG70" s="197"/>
      <c r="DI70" s="197"/>
      <c r="DJ70" s="438"/>
      <c r="DM70" s="438"/>
      <c r="DP70" s="438"/>
      <c r="DS70" s="438"/>
      <c r="DU70" s="438"/>
      <c r="EI70" s="197"/>
      <c r="EK70" s="197"/>
      <c r="EL70" s="197"/>
      <c r="EM70" s="438"/>
      <c r="EP70" s="197"/>
      <c r="EQ70" s="438"/>
      <c r="ET70" s="197"/>
      <c r="EU70" s="438"/>
      <c r="EX70" s="197"/>
      <c r="EY70" s="438"/>
      <c r="FA70" s="438"/>
      <c r="FJ70" s="197"/>
      <c r="FL70" s="197"/>
      <c r="FM70" s="438"/>
      <c r="FP70" s="438"/>
      <c r="FS70" s="438"/>
      <c r="FV70" s="438"/>
      <c r="FX70" s="438"/>
      <c r="GG70" s="197"/>
      <c r="GI70" s="197"/>
      <c r="GJ70" s="438"/>
      <c r="GM70" s="438"/>
      <c r="GP70" s="438"/>
      <c r="GS70" s="438"/>
    </row>
    <row r="71" ht="12.75" customHeight="1">
      <c r="P71" s="438"/>
      <c r="Z71" s="197"/>
      <c r="AC71" s="438"/>
      <c r="AF71" s="438"/>
      <c r="AI71" s="438"/>
      <c r="AL71" s="438"/>
      <c r="AN71" s="438"/>
      <c r="AX71" s="197"/>
      <c r="BD71" s="197"/>
      <c r="BG71" s="438"/>
      <c r="BH71" s="438"/>
      <c r="BK71" s="438"/>
      <c r="BL71" s="438"/>
      <c r="BO71" s="438"/>
      <c r="BP71" s="438"/>
      <c r="BS71" s="438"/>
      <c r="BT71" s="438"/>
      <c r="BV71" s="438"/>
      <c r="CJ71" s="197"/>
      <c r="CL71" s="197"/>
      <c r="CM71" s="438"/>
      <c r="CP71" s="438"/>
      <c r="CS71" s="438"/>
      <c r="CV71" s="438"/>
      <c r="CX71" s="438"/>
      <c r="DG71" s="197"/>
      <c r="DI71" s="197"/>
      <c r="DJ71" s="438"/>
      <c r="DM71" s="438"/>
      <c r="DP71" s="438"/>
      <c r="DS71" s="438"/>
      <c r="DU71" s="438"/>
      <c r="EI71" s="197"/>
      <c r="EK71" s="197"/>
      <c r="EL71" s="197"/>
      <c r="EM71" s="438"/>
      <c r="EP71" s="197"/>
      <c r="EQ71" s="438"/>
      <c r="ET71" s="197"/>
      <c r="EU71" s="438"/>
      <c r="EX71" s="197"/>
      <c r="EY71" s="438"/>
      <c r="FA71" s="438"/>
      <c r="FJ71" s="197"/>
      <c r="FL71" s="197"/>
      <c r="FM71" s="438"/>
      <c r="FP71" s="438"/>
      <c r="FS71" s="438"/>
      <c r="FV71" s="438"/>
      <c r="FX71" s="438"/>
      <c r="GG71" s="197"/>
      <c r="GI71" s="197"/>
      <c r="GJ71" s="438"/>
      <c r="GM71" s="438"/>
      <c r="GP71" s="438"/>
      <c r="GS71" s="438"/>
    </row>
    <row r="72" ht="12.75" customHeight="1">
      <c r="P72" s="438"/>
      <c r="Z72" s="197"/>
      <c r="AC72" s="438"/>
      <c r="AF72" s="438"/>
      <c r="AI72" s="438"/>
      <c r="AL72" s="438"/>
      <c r="AN72" s="438"/>
      <c r="AX72" s="197"/>
      <c r="BD72" s="197"/>
      <c r="BG72" s="438"/>
      <c r="BH72" s="438"/>
      <c r="BK72" s="438"/>
      <c r="BL72" s="438"/>
      <c r="BO72" s="438"/>
      <c r="BP72" s="438"/>
      <c r="BS72" s="438"/>
      <c r="BT72" s="438"/>
      <c r="BV72" s="438"/>
      <c r="CJ72" s="197"/>
      <c r="CL72" s="197"/>
      <c r="CM72" s="438"/>
      <c r="CP72" s="438"/>
      <c r="CS72" s="438"/>
      <c r="CV72" s="438"/>
      <c r="CX72" s="438"/>
      <c r="DG72" s="197"/>
      <c r="DI72" s="197"/>
      <c r="DJ72" s="438"/>
      <c r="DM72" s="438"/>
      <c r="DP72" s="438"/>
      <c r="DS72" s="438"/>
      <c r="DU72" s="438"/>
      <c r="EI72" s="197"/>
      <c r="EK72" s="197"/>
      <c r="EL72" s="197"/>
      <c r="EM72" s="438"/>
      <c r="EP72" s="197"/>
      <c r="EQ72" s="438"/>
      <c r="ET72" s="197"/>
      <c r="EU72" s="438"/>
      <c r="EX72" s="197"/>
      <c r="EY72" s="438"/>
      <c r="FA72" s="438"/>
      <c r="FJ72" s="197"/>
      <c r="FL72" s="197"/>
      <c r="FM72" s="438"/>
      <c r="FP72" s="438"/>
      <c r="FS72" s="438"/>
      <c r="FV72" s="438"/>
      <c r="FX72" s="438"/>
      <c r="GG72" s="197"/>
      <c r="GI72" s="197"/>
      <c r="GJ72" s="438"/>
      <c r="GM72" s="438"/>
      <c r="GP72" s="438"/>
      <c r="GS72" s="438"/>
    </row>
    <row r="73" ht="12.75" customHeight="1">
      <c r="P73" s="438"/>
      <c r="Z73" s="197"/>
      <c r="AC73" s="438"/>
      <c r="AF73" s="438"/>
      <c r="AI73" s="438"/>
      <c r="AL73" s="438"/>
      <c r="AN73" s="438"/>
      <c r="AX73" s="197"/>
      <c r="BD73" s="197"/>
      <c r="BG73" s="438"/>
      <c r="BH73" s="438"/>
      <c r="BK73" s="438"/>
      <c r="BL73" s="438"/>
      <c r="BO73" s="438"/>
      <c r="BP73" s="438"/>
      <c r="BS73" s="438"/>
      <c r="BT73" s="438"/>
      <c r="BV73" s="438"/>
      <c r="CJ73" s="197"/>
      <c r="CL73" s="197"/>
      <c r="CM73" s="438"/>
      <c r="CP73" s="438"/>
      <c r="CS73" s="438"/>
      <c r="CV73" s="438"/>
      <c r="CX73" s="438"/>
      <c r="DG73" s="197"/>
      <c r="DI73" s="197"/>
      <c r="DJ73" s="438"/>
      <c r="DM73" s="438"/>
      <c r="DP73" s="438"/>
      <c r="DS73" s="438"/>
      <c r="DU73" s="438"/>
      <c r="EI73" s="197"/>
      <c r="EK73" s="197"/>
      <c r="EL73" s="197"/>
      <c r="EM73" s="438"/>
      <c r="EP73" s="197"/>
      <c r="EQ73" s="438"/>
      <c r="ET73" s="197"/>
      <c r="EU73" s="438"/>
      <c r="EX73" s="197"/>
      <c r="EY73" s="438"/>
      <c r="FA73" s="438"/>
      <c r="FJ73" s="197"/>
      <c r="FL73" s="197"/>
      <c r="FM73" s="438"/>
      <c r="FP73" s="438"/>
      <c r="FS73" s="438"/>
      <c r="FV73" s="438"/>
      <c r="FX73" s="438"/>
      <c r="GG73" s="197"/>
      <c r="GI73" s="197"/>
      <c r="GJ73" s="438"/>
      <c r="GM73" s="438"/>
      <c r="GP73" s="438"/>
      <c r="GS73" s="438"/>
    </row>
    <row r="74" ht="12.75" customHeight="1">
      <c r="P74" s="438"/>
      <c r="Z74" s="197"/>
      <c r="AC74" s="438"/>
      <c r="AF74" s="438"/>
      <c r="AI74" s="438"/>
      <c r="AL74" s="438"/>
      <c r="AN74" s="438"/>
      <c r="AX74" s="197"/>
      <c r="BD74" s="197"/>
      <c r="BG74" s="438"/>
      <c r="BH74" s="438"/>
      <c r="BK74" s="438"/>
      <c r="BL74" s="438"/>
      <c r="BO74" s="438"/>
      <c r="BP74" s="438"/>
      <c r="BS74" s="438"/>
      <c r="BT74" s="438"/>
      <c r="BV74" s="438"/>
      <c r="CJ74" s="197"/>
      <c r="CL74" s="197"/>
      <c r="CM74" s="438"/>
      <c r="CP74" s="438"/>
      <c r="CS74" s="438"/>
      <c r="CV74" s="438"/>
      <c r="CX74" s="438"/>
      <c r="DG74" s="197"/>
      <c r="DI74" s="197"/>
      <c r="DJ74" s="438"/>
      <c r="DM74" s="438"/>
      <c r="DP74" s="438"/>
      <c r="DS74" s="438"/>
      <c r="DU74" s="438"/>
      <c r="EI74" s="197"/>
      <c r="EK74" s="197"/>
      <c r="EL74" s="197"/>
      <c r="EM74" s="438"/>
      <c r="EP74" s="197"/>
      <c r="EQ74" s="438"/>
      <c r="ET74" s="197"/>
      <c r="EU74" s="438"/>
      <c r="EX74" s="197"/>
      <c r="EY74" s="438"/>
      <c r="FA74" s="438"/>
      <c r="FJ74" s="197"/>
      <c r="FL74" s="197"/>
      <c r="FM74" s="438"/>
      <c r="FP74" s="438"/>
      <c r="FS74" s="438"/>
      <c r="FV74" s="438"/>
      <c r="FX74" s="438"/>
      <c r="GG74" s="197"/>
      <c r="GI74" s="197"/>
      <c r="GJ74" s="438"/>
      <c r="GM74" s="438"/>
      <c r="GP74" s="438"/>
      <c r="GS74" s="438"/>
    </row>
    <row r="75" ht="12.75" customHeight="1">
      <c r="P75" s="438"/>
      <c r="Z75" s="197"/>
      <c r="AC75" s="438"/>
      <c r="AF75" s="438"/>
      <c r="AI75" s="438"/>
      <c r="AL75" s="438"/>
      <c r="AN75" s="438"/>
      <c r="AX75" s="197"/>
      <c r="BD75" s="197"/>
      <c r="BG75" s="438"/>
      <c r="BH75" s="438"/>
      <c r="BK75" s="438"/>
      <c r="BL75" s="438"/>
      <c r="BO75" s="438"/>
      <c r="BP75" s="438"/>
      <c r="BS75" s="438"/>
      <c r="BT75" s="438"/>
      <c r="BV75" s="438"/>
      <c r="CJ75" s="197"/>
      <c r="CL75" s="197"/>
      <c r="CM75" s="438"/>
      <c r="CP75" s="438"/>
      <c r="CS75" s="438"/>
      <c r="CV75" s="438"/>
      <c r="CX75" s="438"/>
      <c r="DG75" s="197"/>
      <c r="DI75" s="197"/>
      <c r="DJ75" s="438"/>
      <c r="DM75" s="438"/>
      <c r="DP75" s="438"/>
      <c r="DS75" s="438"/>
      <c r="DU75" s="438"/>
      <c r="EI75" s="197"/>
      <c r="EK75" s="197"/>
      <c r="EL75" s="197"/>
      <c r="EM75" s="438"/>
      <c r="EP75" s="197"/>
      <c r="EQ75" s="438"/>
      <c r="ET75" s="197"/>
      <c r="EU75" s="438"/>
      <c r="EX75" s="197"/>
      <c r="EY75" s="438"/>
      <c r="FA75" s="438"/>
      <c r="FJ75" s="197"/>
      <c r="FL75" s="197"/>
      <c r="FM75" s="438"/>
      <c r="FP75" s="438"/>
      <c r="FS75" s="438"/>
      <c r="FV75" s="438"/>
      <c r="FX75" s="438"/>
      <c r="GG75" s="197"/>
      <c r="GI75" s="197"/>
      <c r="GJ75" s="438"/>
      <c r="GM75" s="438"/>
      <c r="GP75" s="438"/>
      <c r="GS75" s="438"/>
    </row>
    <row r="76" ht="12.75" customHeight="1">
      <c r="P76" s="438"/>
      <c r="Z76" s="197"/>
      <c r="AC76" s="438"/>
      <c r="AF76" s="438"/>
      <c r="AI76" s="438"/>
      <c r="AL76" s="438"/>
      <c r="AN76" s="438"/>
      <c r="AX76" s="197"/>
      <c r="BD76" s="197"/>
      <c r="BG76" s="438"/>
      <c r="BH76" s="438"/>
      <c r="BK76" s="438"/>
      <c r="BL76" s="438"/>
      <c r="BO76" s="438"/>
      <c r="BP76" s="438"/>
      <c r="BS76" s="438"/>
      <c r="BT76" s="438"/>
      <c r="BV76" s="438"/>
      <c r="CJ76" s="197"/>
      <c r="CL76" s="197"/>
      <c r="CM76" s="438"/>
      <c r="CP76" s="438"/>
      <c r="CS76" s="438"/>
      <c r="CV76" s="438"/>
      <c r="CX76" s="438"/>
      <c r="DG76" s="197"/>
      <c r="DI76" s="197"/>
      <c r="DJ76" s="438"/>
      <c r="DM76" s="438"/>
      <c r="DP76" s="438"/>
      <c r="DS76" s="438"/>
      <c r="DU76" s="438"/>
      <c r="EI76" s="197"/>
      <c r="EK76" s="197"/>
      <c r="EL76" s="197"/>
      <c r="EM76" s="438"/>
      <c r="EP76" s="197"/>
      <c r="EQ76" s="438"/>
      <c r="ET76" s="197"/>
      <c r="EU76" s="438"/>
      <c r="EX76" s="197"/>
      <c r="EY76" s="438"/>
      <c r="FA76" s="438"/>
      <c r="FJ76" s="197"/>
      <c r="FL76" s="197"/>
      <c r="FM76" s="438"/>
      <c r="FP76" s="438"/>
      <c r="FS76" s="438"/>
      <c r="FV76" s="438"/>
      <c r="FX76" s="438"/>
      <c r="GG76" s="197"/>
      <c r="GI76" s="197"/>
      <c r="GJ76" s="438"/>
      <c r="GM76" s="438"/>
      <c r="GP76" s="438"/>
      <c r="GS76" s="438"/>
    </row>
    <row r="77" ht="12.75" customHeight="1">
      <c r="P77" s="438"/>
      <c r="Z77" s="197"/>
      <c r="AC77" s="438"/>
      <c r="AF77" s="438"/>
      <c r="AI77" s="438"/>
      <c r="AL77" s="438"/>
      <c r="AN77" s="438"/>
      <c r="AX77" s="197"/>
      <c r="BD77" s="197"/>
      <c r="BG77" s="438"/>
      <c r="BH77" s="438"/>
      <c r="BK77" s="438"/>
      <c r="BL77" s="438"/>
      <c r="BO77" s="438"/>
      <c r="BP77" s="438"/>
      <c r="BS77" s="438"/>
      <c r="BT77" s="438"/>
      <c r="BV77" s="438"/>
      <c r="CJ77" s="197"/>
      <c r="CL77" s="197"/>
      <c r="CM77" s="438"/>
      <c r="CP77" s="438"/>
      <c r="CS77" s="438"/>
      <c r="CV77" s="438"/>
      <c r="CX77" s="438"/>
      <c r="DG77" s="197"/>
      <c r="DI77" s="197"/>
      <c r="DJ77" s="438"/>
      <c r="DM77" s="438"/>
      <c r="DP77" s="438"/>
      <c r="DS77" s="438"/>
      <c r="DU77" s="438"/>
      <c r="EI77" s="197"/>
      <c r="EK77" s="197"/>
      <c r="EL77" s="197"/>
      <c r="EM77" s="438"/>
      <c r="EP77" s="197"/>
      <c r="EQ77" s="438"/>
      <c r="ET77" s="197"/>
      <c r="EU77" s="438"/>
      <c r="EX77" s="197"/>
      <c r="EY77" s="438"/>
      <c r="FA77" s="438"/>
      <c r="FJ77" s="197"/>
      <c r="FL77" s="197"/>
      <c r="FM77" s="438"/>
      <c r="FP77" s="438"/>
      <c r="FS77" s="438"/>
      <c r="FV77" s="438"/>
      <c r="FX77" s="438"/>
      <c r="GG77" s="197"/>
      <c r="GI77" s="197"/>
      <c r="GJ77" s="438"/>
      <c r="GM77" s="438"/>
      <c r="GP77" s="438"/>
      <c r="GS77" s="438"/>
    </row>
    <row r="78" ht="12.75" customHeight="1">
      <c r="P78" s="438"/>
      <c r="Z78" s="197"/>
      <c r="AC78" s="438"/>
      <c r="AF78" s="438"/>
      <c r="AI78" s="438"/>
      <c r="AL78" s="438"/>
      <c r="AN78" s="438"/>
      <c r="AX78" s="197"/>
      <c r="BD78" s="197"/>
      <c r="BG78" s="438"/>
      <c r="BH78" s="438"/>
      <c r="BK78" s="438"/>
      <c r="BL78" s="438"/>
      <c r="BO78" s="438"/>
      <c r="BP78" s="438"/>
      <c r="BS78" s="438"/>
      <c r="BT78" s="438"/>
      <c r="BV78" s="438"/>
      <c r="CJ78" s="197"/>
      <c r="CL78" s="197"/>
      <c r="CM78" s="438"/>
      <c r="CP78" s="438"/>
      <c r="CS78" s="438"/>
      <c r="CV78" s="438"/>
      <c r="CX78" s="438"/>
      <c r="DG78" s="197"/>
      <c r="DI78" s="197"/>
      <c r="DJ78" s="438"/>
      <c r="DM78" s="438"/>
      <c r="DP78" s="438"/>
      <c r="DS78" s="438"/>
      <c r="DU78" s="438"/>
      <c r="EI78" s="197"/>
      <c r="EK78" s="197"/>
      <c r="EL78" s="197"/>
      <c r="EM78" s="438"/>
      <c r="EP78" s="197"/>
      <c r="EQ78" s="438"/>
      <c r="ET78" s="197"/>
      <c r="EU78" s="438"/>
      <c r="EX78" s="197"/>
      <c r="EY78" s="438"/>
      <c r="FA78" s="438"/>
      <c r="FJ78" s="197"/>
      <c r="FL78" s="197"/>
      <c r="FM78" s="438"/>
      <c r="FP78" s="438"/>
      <c r="FS78" s="438"/>
      <c r="FV78" s="438"/>
      <c r="FX78" s="438"/>
      <c r="GG78" s="197"/>
      <c r="GI78" s="197"/>
      <c r="GJ78" s="438"/>
      <c r="GM78" s="438"/>
      <c r="GP78" s="438"/>
      <c r="GS78" s="438"/>
    </row>
    <row r="79" ht="12.75" customHeight="1">
      <c r="P79" s="438"/>
      <c r="Z79" s="197"/>
      <c r="AC79" s="438"/>
      <c r="AF79" s="438"/>
      <c r="AI79" s="438"/>
      <c r="AL79" s="438"/>
      <c r="AN79" s="438"/>
      <c r="AX79" s="197"/>
      <c r="BD79" s="197"/>
      <c r="BG79" s="438"/>
      <c r="BH79" s="438"/>
      <c r="BK79" s="438"/>
      <c r="BL79" s="438"/>
      <c r="BO79" s="438"/>
      <c r="BP79" s="438"/>
      <c r="BS79" s="438"/>
      <c r="BT79" s="438"/>
      <c r="BV79" s="438"/>
      <c r="CJ79" s="197"/>
      <c r="CL79" s="197"/>
      <c r="CM79" s="438"/>
      <c r="CP79" s="438"/>
      <c r="CS79" s="438"/>
      <c r="CV79" s="438"/>
      <c r="CX79" s="438"/>
      <c r="DG79" s="197"/>
      <c r="DI79" s="197"/>
      <c r="DJ79" s="438"/>
      <c r="DM79" s="438"/>
      <c r="DP79" s="438"/>
      <c r="DS79" s="438"/>
      <c r="DU79" s="438"/>
      <c r="EI79" s="197"/>
      <c r="EK79" s="197"/>
      <c r="EL79" s="197"/>
      <c r="EM79" s="438"/>
      <c r="EP79" s="197"/>
      <c r="EQ79" s="438"/>
      <c r="ET79" s="197"/>
      <c r="EU79" s="438"/>
      <c r="EX79" s="197"/>
      <c r="EY79" s="438"/>
      <c r="FA79" s="438"/>
      <c r="FJ79" s="197"/>
      <c r="FL79" s="197"/>
      <c r="FM79" s="438"/>
      <c r="FP79" s="438"/>
      <c r="FS79" s="438"/>
      <c r="FV79" s="438"/>
      <c r="FX79" s="438"/>
      <c r="GG79" s="197"/>
      <c r="GI79" s="197"/>
      <c r="GJ79" s="438"/>
      <c r="GM79" s="438"/>
      <c r="GP79" s="438"/>
      <c r="GS79" s="438"/>
    </row>
    <row r="80" ht="12.75" customHeight="1">
      <c r="P80" s="438"/>
      <c r="Z80" s="197"/>
      <c r="AC80" s="438"/>
      <c r="AF80" s="438"/>
      <c r="AI80" s="438"/>
      <c r="AL80" s="438"/>
      <c r="AN80" s="438"/>
      <c r="AX80" s="197"/>
      <c r="BD80" s="197"/>
      <c r="BG80" s="438"/>
      <c r="BH80" s="438"/>
      <c r="BK80" s="438"/>
      <c r="BL80" s="438"/>
      <c r="BO80" s="438"/>
      <c r="BP80" s="438"/>
      <c r="BS80" s="438"/>
      <c r="BT80" s="438"/>
      <c r="BV80" s="438"/>
      <c r="CJ80" s="197"/>
      <c r="CL80" s="197"/>
      <c r="CM80" s="438"/>
      <c r="CP80" s="438"/>
      <c r="CS80" s="438"/>
      <c r="CV80" s="438"/>
      <c r="CX80" s="438"/>
      <c r="DG80" s="197"/>
      <c r="DI80" s="197"/>
      <c r="DJ80" s="438"/>
      <c r="DM80" s="438"/>
      <c r="DP80" s="438"/>
      <c r="DS80" s="438"/>
      <c r="DU80" s="438"/>
      <c r="EI80" s="197"/>
      <c r="EK80" s="197"/>
      <c r="EL80" s="197"/>
      <c r="EM80" s="438"/>
      <c r="EP80" s="197"/>
      <c r="EQ80" s="438"/>
      <c r="ET80" s="197"/>
      <c r="EU80" s="438"/>
      <c r="EX80" s="197"/>
      <c r="EY80" s="438"/>
      <c r="FA80" s="438"/>
      <c r="FJ80" s="197"/>
      <c r="FL80" s="197"/>
      <c r="FM80" s="438"/>
      <c r="FP80" s="438"/>
      <c r="FS80" s="438"/>
      <c r="FV80" s="438"/>
      <c r="FX80" s="438"/>
      <c r="GG80" s="197"/>
      <c r="GI80" s="197"/>
      <c r="GJ80" s="438"/>
      <c r="GM80" s="438"/>
      <c r="GP80" s="438"/>
      <c r="GS80" s="438"/>
    </row>
    <row r="81" ht="12.75" customHeight="1">
      <c r="P81" s="438"/>
      <c r="Z81" s="197"/>
      <c r="AC81" s="438"/>
      <c r="AF81" s="438"/>
      <c r="AI81" s="438"/>
      <c r="AL81" s="438"/>
      <c r="AN81" s="438"/>
      <c r="AX81" s="197"/>
      <c r="BD81" s="197"/>
      <c r="BG81" s="438"/>
      <c r="BH81" s="438"/>
      <c r="BK81" s="438"/>
      <c r="BL81" s="438"/>
      <c r="BO81" s="438"/>
      <c r="BP81" s="438"/>
      <c r="BS81" s="438"/>
      <c r="BT81" s="438"/>
      <c r="BV81" s="438"/>
      <c r="CJ81" s="197"/>
      <c r="CL81" s="197"/>
      <c r="CM81" s="438"/>
      <c r="CP81" s="438"/>
      <c r="CS81" s="438"/>
      <c r="CV81" s="438"/>
      <c r="CX81" s="438"/>
      <c r="DG81" s="197"/>
      <c r="DI81" s="197"/>
      <c r="DJ81" s="438"/>
      <c r="DM81" s="438"/>
      <c r="DP81" s="438"/>
      <c r="DS81" s="438"/>
      <c r="DU81" s="438"/>
      <c r="EI81" s="197"/>
      <c r="EK81" s="197"/>
      <c r="EL81" s="197"/>
      <c r="EM81" s="438"/>
      <c r="EP81" s="197"/>
      <c r="EQ81" s="438"/>
      <c r="ET81" s="197"/>
      <c r="EU81" s="438"/>
      <c r="EX81" s="197"/>
      <c r="EY81" s="438"/>
      <c r="FA81" s="438"/>
      <c r="FJ81" s="197"/>
      <c r="FL81" s="197"/>
      <c r="FM81" s="438"/>
      <c r="FP81" s="438"/>
      <c r="FS81" s="438"/>
      <c r="FV81" s="438"/>
      <c r="FX81" s="438"/>
      <c r="GG81" s="197"/>
      <c r="GI81" s="197"/>
      <c r="GJ81" s="438"/>
      <c r="GM81" s="438"/>
      <c r="GP81" s="438"/>
      <c r="GS81" s="438"/>
    </row>
    <row r="82" ht="12.75" customHeight="1">
      <c r="P82" s="438"/>
      <c r="Z82" s="197"/>
      <c r="AC82" s="438"/>
      <c r="AF82" s="438"/>
      <c r="AI82" s="438"/>
      <c r="AL82" s="438"/>
      <c r="AN82" s="438"/>
      <c r="AX82" s="197"/>
      <c r="BD82" s="197"/>
      <c r="BG82" s="438"/>
      <c r="BH82" s="438"/>
      <c r="BK82" s="438"/>
      <c r="BL82" s="438"/>
      <c r="BO82" s="438"/>
      <c r="BP82" s="438"/>
      <c r="BS82" s="438"/>
      <c r="BT82" s="438"/>
      <c r="BV82" s="438"/>
      <c r="CJ82" s="197"/>
      <c r="CL82" s="197"/>
      <c r="CM82" s="438"/>
      <c r="CP82" s="438"/>
      <c r="CS82" s="438"/>
      <c r="CV82" s="438"/>
      <c r="CX82" s="438"/>
      <c r="DG82" s="197"/>
      <c r="DI82" s="197"/>
      <c r="DJ82" s="438"/>
      <c r="DM82" s="438"/>
      <c r="DP82" s="438"/>
      <c r="DS82" s="438"/>
      <c r="DU82" s="438"/>
      <c r="EI82" s="197"/>
      <c r="EK82" s="197"/>
      <c r="EL82" s="197"/>
      <c r="EM82" s="438"/>
      <c r="EP82" s="197"/>
      <c r="EQ82" s="438"/>
      <c r="ET82" s="197"/>
      <c r="EU82" s="438"/>
      <c r="EX82" s="197"/>
      <c r="EY82" s="438"/>
      <c r="FA82" s="438"/>
      <c r="FJ82" s="197"/>
      <c r="FL82" s="197"/>
      <c r="FM82" s="438"/>
      <c r="FP82" s="438"/>
      <c r="FS82" s="438"/>
      <c r="FV82" s="438"/>
      <c r="FX82" s="438"/>
      <c r="GG82" s="197"/>
      <c r="GI82" s="197"/>
      <c r="GJ82" s="438"/>
      <c r="GM82" s="438"/>
      <c r="GP82" s="438"/>
      <c r="GS82" s="438"/>
    </row>
    <row r="83" ht="12.75" customHeight="1">
      <c r="P83" s="438"/>
      <c r="Z83" s="197"/>
      <c r="AC83" s="438"/>
      <c r="AF83" s="438"/>
      <c r="AI83" s="438"/>
      <c r="AL83" s="438"/>
      <c r="AN83" s="438"/>
      <c r="AX83" s="197"/>
      <c r="BD83" s="197"/>
      <c r="BG83" s="438"/>
      <c r="BH83" s="438"/>
      <c r="BK83" s="438"/>
      <c r="BL83" s="438"/>
      <c r="BO83" s="438"/>
      <c r="BP83" s="438"/>
      <c r="BS83" s="438"/>
      <c r="BT83" s="438"/>
      <c r="BV83" s="438"/>
      <c r="CJ83" s="197"/>
      <c r="CL83" s="197"/>
      <c r="CM83" s="438"/>
      <c r="CP83" s="438"/>
      <c r="CS83" s="438"/>
      <c r="CV83" s="438"/>
      <c r="CX83" s="438"/>
      <c r="DG83" s="197"/>
      <c r="DI83" s="197"/>
      <c r="DJ83" s="438"/>
      <c r="DM83" s="438"/>
      <c r="DP83" s="438"/>
      <c r="DS83" s="438"/>
      <c r="DU83" s="438"/>
      <c r="EI83" s="197"/>
      <c r="EK83" s="197"/>
      <c r="EL83" s="197"/>
      <c r="EM83" s="438"/>
      <c r="EP83" s="197"/>
      <c r="EQ83" s="438"/>
      <c r="ET83" s="197"/>
      <c r="EU83" s="438"/>
      <c r="EX83" s="197"/>
      <c r="EY83" s="438"/>
      <c r="FA83" s="438"/>
      <c r="FJ83" s="197"/>
      <c r="FL83" s="197"/>
      <c r="FM83" s="438"/>
      <c r="FP83" s="438"/>
      <c r="FS83" s="438"/>
      <c r="FV83" s="438"/>
      <c r="FX83" s="438"/>
      <c r="GG83" s="197"/>
      <c r="GI83" s="197"/>
      <c r="GJ83" s="438"/>
      <c r="GM83" s="438"/>
      <c r="GP83" s="438"/>
      <c r="GS83" s="438"/>
    </row>
    <row r="84" ht="12.75" customHeight="1">
      <c r="P84" s="438"/>
      <c r="Z84" s="197"/>
      <c r="AC84" s="438"/>
      <c r="AF84" s="438"/>
      <c r="AI84" s="438"/>
      <c r="AL84" s="438"/>
      <c r="AN84" s="438"/>
      <c r="AX84" s="197"/>
      <c r="BD84" s="197"/>
      <c r="BG84" s="438"/>
      <c r="BH84" s="438"/>
      <c r="BK84" s="438"/>
      <c r="BL84" s="438"/>
      <c r="BO84" s="438"/>
      <c r="BP84" s="438"/>
      <c r="BS84" s="438"/>
      <c r="BT84" s="438"/>
      <c r="BV84" s="438"/>
      <c r="CJ84" s="197"/>
      <c r="CL84" s="197"/>
      <c r="CM84" s="438"/>
      <c r="CP84" s="438"/>
      <c r="CS84" s="438"/>
      <c r="CV84" s="438"/>
      <c r="CX84" s="438"/>
      <c r="DG84" s="197"/>
      <c r="DI84" s="197"/>
      <c r="DJ84" s="438"/>
      <c r="DM84" s="438"/>
      <c r="DP84" s="438"/>
      <c r="DS84" s="438"/>
      <c r="DU84" s="438"/>
      <c r="EI84" s="197"/>
      <c r="EK84" s="197"/>
      <c r="EL84" s="197"/>
      <c r="EM84" s="438"/>
      <c r="EP84" s="197"/>
      <c r="EQ84" s="438"/>
      <c r="ET84" s="197"/>
      <c r="EU84" s="438"/>
      <c r="EX84" s="197"/>
      <c r="EY84" s="438"/>
      <c r="FA84" s="438"/>
      <c r="FJ84" s="197"/>
      <c r="FL84" s="197"/>
      <c r="FM84" s="438"/>
      <c r="FP84" s="438"/>
      <c r="FS84" s="438"/>
      <c r="FV84" s="438"/>
      <c r="FX84" s="438"/>
      <c r="GG84" s="197"/>
      <c r="GI84" s="197"/>
      <c r="GJ84" s="438"/>
      <c r="GM84" s="438"/>
      <c r="GP84" s="438"/>
      <c r="GS84" s="438"/>
    </row>
    <row r="85" ht="12.75" customHeight="1">
      <c r="P85" s="438"/>
      <c r="Z85" s="197"/>
      <c r="AC85" s="438"/>
      <c r="AF85" s="438"/>
      <c r="AI85" s="438"/>
      <c r="AL85" s="438"/>
      <c r="AN85" s="438"/>
      <c r="AX85" s="197"/>
      <c r="BD85" s="197"/>
      <c r="BG85" s="438"/>
      <c r="BH85" s="438"/>
      <c r="BK85" s="438"/>
      <c r="BL85" s="438"/>
      <c r="BO85" s="438"/>
      <c r="BP85" s="438"/>
      <c r="BS85" s="438"/>
      <c r="BT85" s="438"/>
      <c r="BV85" s="438"/>
      <c r="CJ85" s="197"/>
      <c r="CL85" s="197"/>
      <c r="CM85" s="438"/>
      <c r="CP85" s="438"/>
      <c r="CS85" s="438"/>
      <c r="CV85" s="438"/>
      <c r="CX85" s="438"/>
      <c r="DG85" s="197"/>
      <c r="DI85" s="197"/>
      <c r="DJ85" s="438"/>
      <c r="DM85" s="438"/>
      <c r="DP85" s="438"/>
      <c r="DS85" s="438"/>
      <c r="DU85" s="438"/>
      <c r="EI85" s="197"/>
      <c r="EK85" s="197"/>
      <c r="EL85" s="197"/>
      <c r="EM85" s="438"/>
      <c r="EP85" s="197"/>
      <c r="EQ85" s="438"/>
      <c r="ET85" s="197"/>
      <c r="EU85" s="438"/>
      <c r="EX85" s="197"/>
      <c r="EY85" s="438"/>
      <c r="FA85" s="438"/>
      <c r="FJ85" s="197"/>
      <c r="FL85" s="197"/>
      <c r="FM85" s="438"/>
      <c r="FP85" s="438"/>
      <c r="FS85" s="438"/>
      <c r="FV85" s="438"/>
      <c r="FX85" s="438"/>
      <c r="GG85" s="197"/>
      <c r="GI85" s="197"/>
      <c r="GJ85" s="438"/>
      <c r="GM85" s="438"/>
      <c r="GP85" s="438"/>
      <c r="GS85" s="438"/>
    </row>
    <row r="86" ht="12.75" customHeight="1">
      <c r="P86" s="438"/>
      <c r="Z86" s="197"/>
      <c r="AC86" s="438"/>
      <c r="AF86" s="438"/>
      <c r="AI86" s="438"/>
      <c r="AL86" s="438"/>
      <c r="AN86" s="438"/>
      <c r="AX86" s="197"/>
      <c r="BD86" s="197"/>
      <c r="BG86" s="438"/>
      <c r="BH86" s="438"/>
      <c r="BK86" s="438"/>
      <c r="BL86" s="438"/>
      <c r="BO86" s="438"/>
      <c r="BP86" s="438"/>
      <c r="BS86" s="438"/>
      <c r="BT86" s="438"/>
      <c r="BV86" s="438"/>
      <c r="CJ86" s="197"/>
      <c r="CL86" s="197"/>
      <c r="CM86" s="438"/>
      <c r="CP86" s="438"/>
      <c r="CS86" s="438"/>
      <c r="CV86" s="438"/>
      <c r="CX86" s="438"/>
      <c r="DG86" s="197"/>
      <c r="DI86" s="197"/>
      <c r="DJ86" s="438"/>
      <c r="DM86" s="438"/>
      <c r="DP86" s="438"/>
      <c r="DS86" s="438"/>
      <c r="DU86" s="438"/>
      <c r="EI86" s="197"/>
      <c r="EK86" s="197"/>
      <c r="EL86" s="197"/>
      <c r="EM86" s="438"/>
      <c r="EP86" s="197"/>
      <c r="EQ86" s="438"/>
      <c r="ET86" s="197"/>
      <c r="EU86" s="438"/>
      <c r="EX86" s="197"/>
      <c r="EY86" s="438"/>
      <c r="FA86" s="438"/>
      <c r="FJ86" s="197"/>
      <c r="FL86" s="197"/>
      <c r="FM86" s="438"/>
      <c r="FP86" s="438"/>
      <c r="FS86" s="438"/>
      <c r="FV86" s="438"/>
      <c r="FX86" s="438"/>
      <c r="GG86" s="197"/>
      <c r="GI86" s="197"/>
      <c r="GJ86" s="438"/>
      <c r="GM86" s="438"/>
      <c r="GP86" s="438"/>
      <c r="GS86" s="438"/>
    </row>
    <row r="87" ht="12.75" customHeight="1">
      <c r="P87" s="438"/>
      <c r="Z87" s="197"/>
      <c r="AC87" s="438"/>
      <c r="AF87" s="438"/>
      <c r="AI87" s="438"/>
      <c r="AL87" s="438"/>
      <c r="AN87" s="438"/>
      <c r="AX87" s="197"/>
      <c r="BD87" s="197"/>
      <c r="BG87" s="438"/>
      <c r="BH87" s="438"/>
      <c r="BK87" s="438"/>
      <c r="BL87" s="438"/>
      <c r="BO87" s="438"/>
      <c r="BP87" s="438"/>
      <c r="BS87" s="438"/>
      <c r="BT87" s="438"/>
      <c r="BV87" s="438"/>
      <c r="CJ87" s="197"/>
      <c r="CL87" s="197"/>
      <c r="CM87" s="438"/>
      <c r="CP87" s="438"/>
      <c r="CS87" s="438"/>
      <c r="CV87" s="438"/>
      <c r="CX87" s="438"/>
      <c r="DG87" s="197"/>
      <c r="DI87" s="197"/>
      <c r="DJ87" s="438"/>
      <c r="DM87" s="438"/>
      <c r="DP87" s="438"/>
      <c r="DS87" s="438"/>
      <c r="DU87" s="438"/>
      <c r="EI87" s="197"/>
      <c r="EK87" s="197"/>
      <c r="EL87" s="197"/>
      <c r="EM87" s="438"/>
      <c r="EP87" s="197"/>
      <c r="EQ87" s="438"/>
      <c r="ET87" s="197"/>
      <c r="EU87" s="438"/>
      <c r="EX87" s="197"/>
      <c r="EY87" s="438"/>
      <c r="FA87" s="438"/>
      <c r="FJ87" s="197"/>
      <c r="FL87" s="197"/>
      <c r="FM87" s="438"/>
      <c r="FP87" s="438"/>
      <c r="FS87" s="438"/>
      <c r="FV87" s="438"/>
      <c r="FX87" s="438"/>
      <c r="GG87" s="197"/>
      <c r="GI87" s="197"/>
      <c r="GJ87" s="438"/>
      <c r="GM87" s="438"/>
      <c r="GP87" s="438"/>
      <c r="GS87" s="438"/>
    </row>
    <row r="88" ht="12.75" customHeight="1">
      <c r="P88" s="438"/>
      <c r="Z88" s="197"/>
      <c r="AC88" s="438"/>
      <c r="AF88" s="438"/>
      <c r="AI88" s="438"/>
      <c r="AL88" s="438"/>
      <c r="AN88" s="438"/>
      <c r="AX88" s="197"/>
      <c r="BD88" s="197"/>
      <c r="BG88" s="438"/>
      <c r="BH88" s="438"/>
      <c r="BK88" s="438"/>
      <c r="BL88" s="438"/>
      <c r="BO88" s="438"/>
      <c r="BP88" s="438"/>
      <c r="BS88" s="438"/>
      <c r="BT88" s="438"/>
      <c r="BV88" s="438"/>
      <c r="CJ88" s="197"/>
      <c r="CL88" s="197"/>
      <c r="CM88" s="438"/>
      <c r="CP88" s="438"/>
      <c r="CS88" s="438"/>
      <c r="CV88" s="438"/>
      <c r="CX88" s="438"/>
      <c r="DG88" s="197"/>
      <c r="DI88" s="197"/>
      <c r="DJ88" s="438"/>
      <c r="DM88" s="438"/>
      <c r="DP88" s="438"/>
      <c r="DS88" s="438"/>
      <c r="DU88" s="438"/>
      <c r="EI88" s="197"/>
      <c r="EK88" s="197"/>
      <c r="EL88" s="197"/>
      <c r="EM88" s="438"/>
      <c r="EP88" s="197"/>
      <c r="EQ88" s="438"/>
      <c r="ET88" s="197"/>
      <c r="EU88" s="438"/>
      <c r="EX88" s="197"/>
      <c r="EY88" s="438"/>
      <c r="FA88" s="438"/>
      <c r="FJ88" s="197"/>
      <c r="FL88" s="197"/>
      <c r="FM88" s="438"/>
      <c r="FP88" s="438"/>
      <c r="FS88" s="438"/>
      <c r="FV88" s="438"/>
      <c r="FX88" s="438"/>
      <c r="GG88" s="197"/>
      <c r="GI88" s="197"/>
      <c r="GJ88" s="438"/>
      <c r="GM88" s="438"/>
      <c r="GP88" s="438"/>
      <c r="GS88" s="438"/>
    </row>
    <row r="89" ht="12.75" customHeight="1">
      <c r="P89" s="438"/>
      <c r="Z89" s="197"/>
      <c r="AC89" s="438"/>
      <c r="AF89" s="438"/>
      <c r="AI89" s="438"/>
      <c r="AL89" s="438"/>
      <c r="AN89" s="438"/>
      <c r="AX89" s="197"/>
      <c r="BD89" s="197"/>
      <c r="BG89" s="438"/>
      <c r="BH89" s="438"/>
      <c r="BK89" s="438"/>
      <c r="BL89" s="438"/>
      <c r="BO89" s="438"/>
      <c r="BP89" s="438"/>
      <c r="BS89" s="438"/>
      <c r="BT89" s="438"/>
      <c r="BV89" s="438"/>
      <c r="CJ89" s="197"/>
      <c r="CL89" s="197"/>
      <c r="CM89" s="438"/>
      <c r="CP89" s="438"/>
      <c r="CS89" s="438"/>
      <c r="CV89" s="438"/>
      <c r="CX89" s="438"/>
      <c r="DG89" s="197"/>
      <c r="DI89" s="197"/>
      <c r="DJ89" s="438"/>
      <c r="DM89" s="438"/>
      <c r="DP89" s="438"/>
      <c r="DS89" s="438"/>
      <c r="DU89" s="438"/>
      <c r="EI89" s="197"/>
      <c r="EK89" s="197"/>
      <c r="EL89" s="197"/>
      <c r="EM89" s="438"/>
      <c r="EP89" s="197"/>
      <c r="EQ89" s="438"/>
      <c r="ET89" s="197"/>
      <c r="EU89" s="438"/>
      <c r="EX89" s="197"/>
      <c r="EY89" s="438"/>
      <c r="FA89" s="438"/>
      <c r="FJ89" s="197"/>
      <c r="FL89" s="197"/>
      <c r="FM89" s="438"/>
      <c r="FP89" s="438"/>
      <c r="FS89" s="438"/>
      <c r="FV89" s="438"/>
      <c r="FX89" s="438"/>
      <c r="GG89" s="197"/>
      <c r="GI89" s="197"/>
      <c r="GJ89" s="438"/>
      <c r="GM89" s="438"/>
      <c r="GP89" s="438"/>
      <c r="GS89" s="438"/>
    </row>
    <row r="90" ht="12.75" customHeight="1">
      <c r="P90" s="438"/>
      <c r="Z90" s="197"/>
      <c r="AC90" s="438"/>
      <c r="AF90" s="438"/>
      <c r="AI90" s="438"/>
      <c r="AL90" s="438"/>
      <c r="AN90" s="438"/>
      <c r="AX90" s="197"/>
      <c r="BD90" s="197"/>
      <c r="BG90" s="438"/>
      <c r="BH90" s="438"/>
      <c r="BK90" s="438"/>
      <c r="BL90" s="438"/>
      <c r="BO90" s="438"/>
      <c r="BP90" s="438"/>
      <c r="BS90" s="438"/>
      <c r="BT90" s="438"/>
      <c r="BV90" s="438"/>
      <c r="CJ90" s="197"/>
      <c r="CL90" s="197"/>
      <c r="CM90" s="438"/>
      <c r="CP90" s="438"/>
      <c r="CS90" s="438"/>
      <c r="CV90" s="438"/>
      <c r="CX90" s="438"/>
      <c r="DG90" s="197"/>
      <c r="DI90" s="197"/>
      <c r="DJ90" s="438"/>
      <c r="DM90" s="438"/>
      <c r="DP90" s="438"/>
      <c r="DS90" s="438"/>
      <c r="DU90" s="438"/>
      <c r="EI90" s="197"/>
      <c r="EK90" s="197"/>
      <c r="EL90" s="197"/>
      <c r="EM90" s="438"/>
      <c r="EP90" s="197"/>
      <c r="EQ90" s="438"/>
      <c r="ET90" s="197"/>
      <c r="EU90" s="438"/>
      <c r="EX90" s="197"/>
      <c r="EY90" s="438"/>
      <c r="FA90" s="438"/>
      <c r="FJ90" s="197"/>
      <c r="FL90" s="197"/>
      <c r="FM90" s="438"/>
      <c r="FP90" s="438"/>
      <c r="FS90" s="438"/>
      <c r="FV90" s="438"/>
      <c r="FX90" s="438"/>
      <c r="GG90" s="197"/>
      <c r="GI90" s="197"/>
      <c r="GJ90" s="438"/>
      <c r="GM90" s="438"/>
      <c r="GP90" s="438"/>
      <c r="GS90" s="438"/>
    </row>
    <row r="91" ht="12.75" customHeight="1">
      <c r="P91" s="438"/>
      <c r="Z91" s="197"/>
      <c r="AC91" s="438"/>
      <c r="AF91" s="438"/>
      <c r="AI91" s="438"/>
      <c r="AL91" s="438"/>
      <c r="AN91" s="438"/>
      <c r="AX91" s="197"/>
      <c r="BD91" s="197"/>
      <c r="BG91" s="438"/>
      <c r="BH91" s="438"/>
      <c r="BK91" s="438"/>
      <c r="BL91" s="438"/>
      <c r="BO91" s="438"/>
      <c r="BP91" s="438"/>
      <c r="BS91" s="438"/>
      <c r="BT91" s="438"/>
      <c r="BV91" s="438"/>
      <c r="CJ91" s="197"/>
      <c r="CL91" s="197"/>
      <c r="CM91" s="438"/>
      <c r="CP91" s="438"/>
      <c r="CS91" s="438"/>
      <c r="CV91" s="438"/>
      <c r="CX91" s="438"/>
      <c r="DG91" s="197"/>
      <c r="DI91" s="197"/>
      <c r="DJ91" s="438"/>
      <c r="DM91" s="438"/>
      <c r="DP91" s="438"/>
      <c r="DS91" s="438"/>
      <c r="DU91" s="438"/>
      <c r="EI91" s="197"/>
      <c r="EK91" s="197"/>
      <c r="EL91" s="197"/>
      <c r="EM91" s="438"/>
      <c r="EP91" s="197"/>
      <c r="EQ91" s="438"/>
      <c r="ET91" s="197"/>
      <c r="EU91" s="438"/>
      <c r="EX91" s="197"/>
      <c r="EY91" s="438"/>
      <c r="FA91" s="438"/>
      <c r="FJ91" s="197"/>
      <c r="FL91" s="197"/>
      <c r="FM91" s="438"/>
      <c r="FP91" s="438"/>
      <c r="FS91" s="438"/>
      <c r="FV91" s="438"/>
      <c r="FX91" s="438"/>
      <c r="GG91" s="197"/>
      <c r="GI91" s="197"/>
      <c r="GJ91" s="438"/>
      <c r="GM91" s="438"/>
      <c r="GP91" s="438"/>
      <c r="GS91" s="438"/>
    </row>
    <row r="92" ht="12.75" customHeight="1">
      <c r="P92" s="438"/>
      <c r="Z92" s="197"/>
      <c r="AC92" s="438"/>
      <c r="AF92" s="438"/>
      <c r="AI92" s="438"/>
      <c r="AL92" s="438"/>
      <c r="AN92" s="438"/>
      <c r="AX92" s="197"/>
      <c r="BD92" s="197"/>
      <c r="BG92" s="438"/>
      <c r="BH92" s="438"/>
      <c r="BK92" s="438"/>
      <c r="BL92" s="438"/>
      <c r="BO92" s="438"/>
      <c r="BP92" s="438"/>
      <c r="BS92" s="438"/>
      <c r="BT92" s="438"/>
      <c r="BV92" s="438"/>
      <c r="CJ92" s="197"/>
      <c r="CL92" s="197"/>
      <c r="CM92" s="438"/>
      <c r="CP92" s="438"/>
      <c r="CS92" s="438"/>
      <c r="CV92" s="438"/>
      <c r="CX92" s="438"/>
      <c r="DG92" s="197"/>
      <c r="DI92" s="197"/>
      <c r="DJ92" s="438"/>
      <c r="DM92" s="438"/>
      <c r="DP92" s="438"/>
      <c r="DS92" s="438"/>
      <c r="DU92" s="438"/>
      <c r="EI92" s="197"/>
      <c r="EK92" s="197"/>
      <c r="EL92" s="197"/>
      <c r="EM92" s="438"/>
      <c r="EP92" s="197"/>
      <c r="EQ92" s="438"/>
      <c r="ET92" s="197"/>
      <c r="EU92" s="438"/>
      <c r="EX92" s="197"/>
      <c r="EY92" s="438"/>
      <c r="FA92" s="438"/>
      <c r="FJ92" s="197"/>
      <c r="FL92" s="197"/>
      <c r="FM92" s="438"/>
      <c r="FP92" s="438"/>
      <c r="FS92" s="438"/>
      <c r="FV92" s="438"/>
      <c r="FX92" s="438"/>
      <c r="GG92" s="197"/>
      <c r="GI92" s="197"/>
      <c r="GJ92" s="438"/>
      <c r="GM92" s="438"/>
      <c r="GP92" s="438"/>
      <c r="GS92" s="438"/>
    </row>
    <row r="93" ht="12.75" customHeight="1">
      <c r="P93" s="438"/>
      <c r="Z93" s="197"/>
      <c r="AC93" s="438"/>
      <c r="AF93" s="438"/>
      <c r="AI93" s="438"/>
      <c r="AL93" s="438"/>
      <c r="AN93" s="438"/>
      <c r="AX93" s="197"/>
      <c r="BD93" s="197"/>
      <c r="BG93" s="438"/>
      <c r="BH93" s="438"/>
      <c r="BK93" s="438"/>
      <c r="BL93" s="438"/>
      <c r="BO93" s="438"/>
      <c r="BP93" s="438"/>
      <c r="BS93" s="438"/>
      <c r="BT93" s="438"/>
      <c r="BV93" s="438"/>
      <c r="CJ93" s="197"/>
      <c r="CL93" s="197"/>
      <c r="CM93" s="438"/>
      <c r="CP93" s="438"/>
      <c r="CS93" s="438"/>
      <c r="CV93" s="438"/>
      <c r="CX93" s="438"/>
      <c r="DG93" s="197"/>
      <c r="DI93" s="197"/>
      <c r="DJ93" s="438"/>
      <c r="DM93" s="438"/>
      <c r="DP93" s="438"/>
      <c r="DS93" s="438"/>
      <c r="DU93" s="438"/>
      <c r="EI93" s="197"/>
      <c r="EK93" s="197"/>
      <c r="EL93" s="197"/>
      <c r="EM93" s="438"/>
      <c r="EP93" s="197"/>
      <c r="EQ93" s="438"/>
      <c r="ET93" s="197"/>
      <c r="EU93" s="438"/>
      <c r="EX93" s="197"/>
      <c r="EY93" s="438"/>
      <c r="FA93" s="438"/>
      <c r="FJ93" s="197"/>
      <c r="FL93" s="197"/>
      <c r="FM93" s="438"/>
      <c r="FP93" s="438"/>
      <c r="FS93" s="438"/>
      <c r="FV93" s="438"/>
      <c r="FX93" s="438"/>
      <c r="GG93" s="197"/>
      <c r="GI93" s="197"/>
      <c r="GJ93" s="438"/>
      <c r="GM93" s="438"/>
      <c r="GP93" s="438"/>
      <c r="GS93" s="438"/>
    </row>
    <row r="94" ht="12.75" customHeight="1">
      <c r="P94" s="438"/>
      <c r="Z94" s="197"/>
      <c r="AC94" s="438"/>
      <c r="AF94" s="438"/>
      <c r="AI94" s="438"/>
      <c r="AL94" s="438"/>
      <c r="AN94" s="438"/>
      <c r="AX94" s="197"/>
      <c r="BD94" s="197"/>
      <c r="BG94" s="438"/>
      <c r="BH94" s="438"/>
      <c r="BK94" s="438"/>
      <c r="BL94" s="438"/>
      <c r="BO94" s="438"/>
      <c r="BP94" s="438"/>
      <c r="BS94" s="438"/>
      <c r="BT94" s="438"/>
      <c r="BV94" s="438"/>
      <c r="CJ94" s="197"/>
      <c r="CL94" s="197"/>
      <c r="CM94" s="438"/>
      <c r="CP94" s="438"/>
      <c r="CS94" s="438"/>
      <c r="CV94" s="438"/>
      <c r="CX94" s="438"/>
      <c r="DG94" s="197"/>
      <c r="DI94" s="197"/>
      <c r="DJ94" s="438"/>
      <c r="DM94" s="438"/>
      <c r="DP94" s="438"/>
      <c r="DS94" s="438"/>
      <c r="DU94" s="438"/>
      <c r="EI94" s="197"/>
      <c r="EK94" s="197"/>
      <c r="EL94" s="197"/>
      <c r="EM94" s="438"/>
      <c r="EP94" s="197"/>
      <c r="EQ94" s="438"/>
      <c r="ET94" s="197"/>
      <c r="EU94" s="438"/>
      <c r="EX94" s="197"/>
      <c r="EY94" s="438"/>
      <c r="FA94" s="438"/>
      <c r="FJ94" s="197"/>
      <c r="FL94" s="197"/>
      <c r="FM94" s="438"/>
      <c r="FP94" s="438"/>
      <c r="FS94" s="438"/>
      <c r="FV94" s="438"/>
      <c r="FX94" s="438"/>
      <c r="GG94" s="197"/>
      <c r="GI94" s="197"/>
      <c r="GJ94" s="438"/>
      <c r="GM94" s="438"/>
      <c r="GP94" s="438"/>
      <c r="GS94" s="438"/>
    </row>
    <row r="95" ht="12.75" customHeight="1">
      <c r="P95" s="438"/>
      <c r="Z95" s="197"/>
      <c r="AC95" s="438"/>
      <c r="AF95" s="438"/>
      <c r="AI95" s="438"/>
      <c r="AL95" s="438"/>
      <c r="AN95" s="438"/>
      <c r="AX95" s="197"/>
      <c r="BD95" s="197"/>
      <c r="BG95" s="438"/>
      <c r="BH95" s="438"/>
      <c r="BK95" s="438"/>
      <c r="BL95" s="438"/>
      <c r="BO95" s="438"/>
      <c r="BP95" s="438"/>
      <c r="BS95" s="438"/>
      <c r="BT95" s="438"/>
      <c r="BV95" s="438"/>
      <c r="CJ95" s="197"/>
      <c r="CL95" s="197"/>
      <c r="CM95" s="438"/>
      <c r="CP95" s="438"/>
      <c r="CS95" s="438"/>
      <c r="CV95" s="438"/>
      <c r="CX95" s="438"/>
      <c r="DG95" s="197"/>
      <c r="DI95" s="197"/>
      <c r="DJ95" s="438"/>
      <c r="DM95" s="438"/>
      <c r="DP95" s="438"/>
      <c r="DS95" s="438"/>
      <c r="DU95" s="438"/>
      <c r="EI95" s="197"/>
      <c r="EK95" s="197"/>
      <c r="EL95" s="197"/>
      <c r="EM95" s="438"/>
      <c r="EP95" s="197"/>
      <c r="EQ95" s="438"/>
      <c r="ET95" s="197"/>
      <c r="EU95" s="438"/>
      <c r="EX95" s="197"/>
      <c r="EY95" s="438"/>
      <c r="FA95" s="438"/>
      <c r="FJ95" s="197"/>
      <c r="FL95" s="197"/>
      <c r="FM95" s="438"/>
      <c r="FP95" s="438"/>
      <c r="FS95" s="438"/>
      <c r="FV95" s="438"/>
      <c r="FX95" s="438"/>
      <c r="GG95" s="197"/>
      <c r="GI95" s="197"/>
      <c r="GJ95" s="438"/>
      <c r="GM95" s="438"/>
      <c r="GP95" s="438"/>
      <c r="GS95" s="438"/>
    </row>
    <row r="96" ht="12.75" customHeight="1">
      <c r="P96" s="438"/>
      <c r="Z96" s="197"/>
      <c r="AC96" s="438"/>
      <c r="AF96" s="438"/>
      <c r="AI96" s="438"/>
      <c r="AL96" s="438"/>
      <c r="AN96" s="438"/>
      <c r="AX96" s="197"/>
      <c r="BD96" s="197"/>
      <c r="BG96" s="438"/>
      <c r="BH96" s="438"/>
      <c r="BK96" s="438"/>
      <c r="BL96" s="438"/>
      <c r="BO96" s="438"/>
      <c r="BP96" s="438"/>
      <c r="BS96" s="438"/>
      <c r="BT96" s="438"/>
      <c r="BV96" s="438"/>
      <c r="CJ96" s="197"/>
      <c r="CL96" s="197"/>
      <c r="CM96" s="438"/>
      <c r="CP96" s="438"/>
      <c r="CS96" s="438"/>
      <c r="CV96" s="438"/>
      <c r="CX96" s="438"/>
      <c r="DG96" s="197"/>
      <c r="DI96" s="197"/>
      <c r="DJ96" s="438"/>
      <c r="DM96" s="438"/>
      <c r="DP96" s="438"/>
      <c r="DS96" s="438"/>
      <c r="DU96" s="438"/>
      <c r="EI96" s="197"/>
      <c r="EK96" s="197"/>
      <c r="EL96" s="197"/>
      <c r="EM96" s="438"/>
      <c r="EP96" s="197"/>
      <c r="EQ96" s="438"/>
      <c r="ET96" s="197"/>
      <c r="EU96" s="438"/>
      <c r="EX96" s="197"/>
      <c r="EY96" s="438"/>
      <c r="FA96" s="438"/>
      <c r="FJ96" s="197"/>
      <c r="FL96" s="197"/>
      <c r="FM96" s="438"/>
      <c r="FP96" s="438"/>
      <c r="FS96" s="438"/>
      <c r="FV96" s="438"/>
      <c r="FX96" s="438"/>
      <c r="GG96" s="197"/>
      <c r="GI96" s="197"/>
      <c r="GJ96" s="438"/>
      <c r="GM96" s="438"/>
      <c r="GP96" s="438"/>
      <c r="GS96" s="438"/>
    </row>
    <row r="97" ht="12.75" customHeight="1">
      <c r="P97" s="438"/>
      <c r="Z97" s="197"/>
      <c r="AC97" s="438"/>
      <c r="AF97" s="438"/>
      <c r="AI97" s="438"/>
      <c r="AL97" s="438"/>
      <c r="AN97" s="438"/>
      <c r="AX97" s="197"/>
      <c r="BD97" s="197"/>
      <c r="BG97" s="438"/>
      <c r="BH97" s="438"/>
      <c r="BK97" s="438"/>
      <c r="BL97" s="438"/>
      <c r="BO97" s="438"/>
      <c r="BP97" s="438"/>
      <c r="BS97" s="438"/>
      <c r="BT97" s="438"/>
      <c r="BV97" s="438"/>
      <c r="CJ97" s="197"/>
      <c r="CL97" s="197"/>
      <c r="CM97" s="438"/>
      <c r="CP97" s="438"/>
      <c r="CS97" s="438"/>
      <c r="CV97" s="438"/>
      <c r="CX97" s="438"/>
      <c r="DG97" s="197"/>
      <c r="DI97" s="197"/>
      <c r="DJ97" s="438"/>
      <c r="DM97" s="438"/>
      <c r="DP97" s="438"/>
      <c r="DS97" s="438"/>
      <c r="DU97" s="438"/>
      <c r="EI97" s="197"/>
      <c r="EK97" s="197"/>
      <c r="EL97" s="197"/>
      <c r="EM97" s="438"/>
      <c r="EP97" s="197"/>
      <c r="EQ97" s="438"/>
      <c r="ET97" s="197"/>
      <c r="EU97" s="438"/>
      <c r="EX97" s="197"/>
      <c r="EY97" s="438"/>
      <c r="FA97" s="438"/>
      <c r="FJ97" s="197"/>
      <c r="FL97" s="197"/>
      <c r="FM97" s="438"/>
      <c r="FP97" s="438"/>
      <c r="FS97" s="438"/>
      <c r="FV97" s="438"/>
      <c r="FX97" s="438"/>
      <c r="GG97" s="197"/>
      <c r="GI97" s="197"/>
      <c r="GJ97" s="438"/>
      <c r="GM97" s="438"/>
      <c r="GP97" s="438"/>
      <c r="GS97" s="438"/>
    </row>
    <row r="98" ht="12.75" customHeight="1">
      <c r="P98" s="438"/>
      <c r="Z98" s="197"/>
      <c r="AC98" s="438"/>
      <c r="AF98" s="438"/>
      <c r="AI98" s="438"/>
      <c r="AL98" s="438"/>
      <c r="AN98" s="438"/>
      <c r="AX98" s="197"/>
      <c r="BD98" s="197"/>
      <c r="BG98" s="438"/>
      <c r="BH98" s="438"/>
      <c r="BK98" s="438"/>
      <c r="BL98" s="438"/>
      <c r="BO98" s="438"/>
      <c r="BP98" s="438"/>
      <c r="BS98" s="438"/>
      <c r="BT98" s="438"/>
      <c r="BV98" s="438"/>
      <c r="CJ98" s="197"/>
      <c r="CL98" s="197"/>
      <c r="CM98" s="438"/>
      <c r="CP98" s="438"/>
      <c r="CS98" s="438"/>
      <c r="CV98" s="438"/>
      <c r="CX98" s="438"/>
      <c r="DG98" s="197"/>
      <c r="DI98" s="197"/>
      <c r="DJ98" s="438"/>
      <c r="DM98" s="438"/>
      <c r="DP98" s="438"/>
      <c r="DS98" s="438"/>
      <c r="DU98" s="438"/>
      <c r="EI98" s="197"/>
      <c r="EK98" s="197"/>
      <c r="EL98" s="197"/>
      <c r="EM98" s="438"/>
      <c r="EP98" s="197"/>
      <c r="EQ98" s="438"/>
      <c r="ET98" s="197"/>
      <c r="EU98" s="438"/>
      <c r="EX98" s="197"/>
      <c r="EY98" s="438"/>
      <c r="FA98" s="438"/>
      <c r="FJ98" s="197"/>
      <c r="FL98" s="197"/>
      <c r="FM98" s="438"/>
      <c r="FP98" s="438"/>
      <c r="FS98" s="438"/>
      <c r="FV98" s="438"/>
      <c r="FX98" s="438"/>
      <c r="GG98" s="197"/>
      <c r="GI98" s="197"/>
      <c r="GJ98" s="438"/>
      <c r="GM98" s="438"/>
      <c r="GP98" s="438"/>
      <c r="GS98" s="438"/>
    </row>
    <row r="99" ht="12.75" customHeight="1">
      <c r="P99" s="438"/>
      <c r="Z99" s="197"/>
      <c r="AC99" s="438"/>
      <c r="AF99" s="438"/>
      <c r="AI99" s="438"/>
      <c r="AL99" s="438"/>
      <c r="AN99" s="438"/>
      <c r="AX99" s="197"/>
      <c r="BD99" s="197"/>
      <c r="BG99" s="438"/>
      <c r="BH99" s="438"/>
      <c r="BK99" s="438"/>
      <c r="BL99" s="438"/>
      <c r="BO99" s="438"/>
      <c r="BP99" s="438"/>
      <c r="BS99" s="438"/>
      <c r="BT99" s="438"/>
      <c r="BV99" s="438"/>
      <c r="CJ99" s="197"/>
      <c r="CL99" s="197"/>
      <c r="CM99" s="438"/>
      <c r="CP99" s="438"/>
      <c r="CS99" s="438"/>
      <c r="CV99" s="438"/>
      <c r="CX99" s="438"/>
      <c r="DG99" s="197"/>
      <c r="DI99" s="197"/>
      <c r="DJ99" s="438"/>
      <c r="DM99" s="438"/>
      <c r="DP99" s="438"/>
      <c r="DS99" s="438"/>
      <c r="DU99" s="438"/>
      <c r="EI99" s="197"/>
      <c r="EK99" s="197"/>
      <c r="EL99" s="197"/>
      <c r="EM99" s="438"/>
      <c r="EP99" s="197"/>
      <c r="EQ99" s="438"/>
      <c r="ET99" s="197"/>
      <c r="EU99" s="438"/>
      <c r="EX99" s="197"/>
      <c r="EY99" s="438"/>
      <c r="FA99" s="438"/>
      <c r="FJ99" s="197"/>
      <c r="FL99" s="197"/>
      <c r="FM99" s="438"/>
      <c r="FP99" s="438"/>
      <c r="FS99" s="438"/>
      <c r="FV99" s="438"/>
      <c r="FX99" s="438"/>
      <c r="GG99" s="197"/>
      <c r="GI99" s="197"/>
      <c r="GJ99" s="438"/>
      <c r="GM99" s="438"/>
      <c r="GP99" s="438"/>
      <c r="GS99" s="438"/>
    </row>
    <row r="100" ht="12.75" customHeight="1">
      <c r="P100" s="438"/>
      <c r="Z100" s="197"/>
      <c r="AC100" s="438"/>
      <c r="AF100" s="438"/>
      <c r="AI100" s="438"/>
      <c r="AL100" s="438"/>
      <c r="AN100" s="438"/>
      <c r="AX100" s="197"/>
      <c r="BD100" s="197"/>
      <c r="BG100" s="438"/>
      <c r="BH100" s="438"/>
      <c r="BK100" s="438"/>
      <c r="BL100" s="438"/>
      <c r="BO100" s="438"/>
      <c r="BP100" s="438"/>
      <c r="BS100" s="438"/>
      <c r="BT100" s="438"/>
      <c r="BV100" s="438"/>
      <c r="CJ100" s="197"/>
      <c r="CL100" s="197"/>
      <c r="CM100" s="438"/>
      <c r="CP100" s="438"/>
      <c r="CS100" s="438"/>
      <c r="CV100" s="438"/>
      <c r="CX100" s="438"/>
      <c r="DG100" s="197"/>
      <c r="DI100" s="197"/>
      <c r="DJ100" s="438"/>
      <c r="DM100" s="438"/>
      <c r="DP100" s="438"/>
      <c r="DS100" s="438"/>
      <c r="DU100" s="438"/>
      <c r="EI100" s="197"/>
      <c r="EK100" s="197"/>
      <c r="EL100" s="197"/>
      <c r="EM100" s="438"/>
      <c r="EP100" s="197"/>
      <c r="EQ100" s="438"/>
      <c r="ET100" s="197"/>
      <c r="EU100" s="438"/>
      <c r="EX100" s="197"/>
      <c r="EY100" s="438"/>
      <c r="FA100" s="438"/>
      <c r="FJ100" s="197"/>
      <c r="FL100" s="197"/>
      <c r="FM100" s="438"/>
      <c r="FP100" s="438"/>
      <c r="FS100" s="438"/>
      <c r="FV100" s="438"/>
      <c r="FX100" s="438"/>
      <c r="GG100" s="197"/>
      <c r="GI100" s="197"/>
      <c r="GJ100" s="438"/>
      <c r="GM100" s="438"/>
      <c r="GP100" s="438"/>
      <c r="GS100" s="438"/>
    </row>
    <row r="101" ht="12.75" customHeight="1">
      <c r="P101" s="438"/>
      <c r="Z101" s="197"/>
      <c r="AC101" s="438"/>
      <c r="AF101" s="438"/>
      <c r="AI101" s="438"/>
      <c r="AL101" s="438"/>
      <c r="AN101" s="438"/>
      <c r="AX101" s="197"/>
      <c r="BD101" s="197"/>
      <c r="BG101" s="438"/>
      <c r="BH101" s="438"/>
      <c r="BK101" s="438"/>
      <c r="BL101" s="438"/>
      <c r="BO101" s="438"/>
      <c r="BP101" s="438"/>
      <c r="BS101" s="438"/>
      <c r="BT101" s="438"/>
      <c r="BV101" s="438"/>
      <c r="CJ101" s="197"/>
      <c r="CL101" s="197"/>
      <c r="CM101" s="438"/>
      <c r="CP101" s="438"/>
      <c r="CS101" s="438"/>
      <c r="CV101" s="438"/>
      <c r="CX101" s="438"/>
      <c r="DG101" s="197"/>
      <c r="DI101" s="197"/>
      <c r="DJ101" s="438"/>
      <c r="DM101" s="438"/>
      <c r="DP101" s="438"/>
      <c r="DS101" s="438"/>
      <c r="DU101" s="438"/>
      <c r="EI101" s="197"/>
      <c r="EK101" s="197"/>
      <c r="EL101" s="197"/>
      <c r="EM101" s="438"/>
      <c r="EP101" s="197"/>
      <c r="EQ101" s="438"/>
      <c r="ET101" s="197"/>
      <c r="EU101" s="438"/>
      <c r="EX101" s="197"/>
      <c r="EY101" s="438"/>
      <c r="FA101" s="438"/>
      <c r="FJ101" s="197"/>
      <c r="FL101" s="197"/>
      <c r="FM101" s="438"/>
      <c r="FP101" s="438"/>
      <c r="FS101" s="438"/>
      <c r="FV101" s="438"/>
      <c r="FX101" s="438"/>
      <c r="GG101" s="197"/>
      <c r="GI101" s="197"/>
      <c r="GJ101" s="438"/>
      <c r="GM101" s="438"/>
      <c r="GP101" s="438"/>
      <c r="GS101" s="438"/>
    </row>
    <row r="102" ht="12.75" customHeight="1">
      <c r="P102" s="438"/>
      <c r="Z102" s="197"/>
      <c r="AC102" s="438"/>
      <c r="AF102" s="438"/>
      <c r="AI102" s="438"/>
      <c r="AL102" s="438"/>
      <c r="AN102" s="438"/>
      <c r="AX102" s="197"/>
      <c r="BD102" s="197"/>
      <c r="BG102" s="438"/>
      <c r="BH102" s="438"/>
      <c r="BK102" s="438"/>
      <c r="BL102" s="438"/>
      <c r="BO102" s="438"/>
      <c r="BP102" s="438"/>
      <c r="BS102" s="438"/>
      <c r="BT102" s="438"/>
      <c r="BV102" s="438"/>
      <c r="CJ102" s="197"/>
      <c r="CL102" s="197"/>
      <c r="CM102" s="438"/>
      <c r="CP102" s="438"/>
      <c r="CS102" s="438"/>
      <c r="CV102" s="438"/>
      <c r="CX102" s="438"/>
      <c r="DG102" s="197"/>
      <c r="DI102" s="197"/>
      <c r="DJ102" s="438"/>
      <c r="DM102" s="438"/>
      <c r="DP102" s="438"/>
      <c r="DS102" s="438"/>
      <c r="DU102" s="438"/>
      <c r="EI102" s="197"/>
      <c r="EK102" s="197"/>
      <c r="EL102" s="197"/>
      <c r="EM102" s="438"/>
      <c r="EP102" s="197"/>
      <c r="EQ102" s="438"/>
      <c r="ET102" s="197"/>
      <c r="EU102" s="438"/>
      <c r="EX102" s="197"/>
      <c r="EY102" s="438"/>
      <c r="FA102" s="438"/>
      <c r="FJ102" s="197"/>
      <c r="FL102" s="197"/>
      <c r="FM102" s="438"/>
      <c r="FP102" s="438"/>
      <c r="FS102" s="438"/>
      <c r="FV102" s="438"/>
      <c r="FX102" s="438"/>
      <c r="GG102" s="197"/>
      <c r="GI102" s="197"/>
      <c r="GJ102" s="438"/>
      <c r="GM102" s="438"/>
      <c r="GP102" s="438"/>
      <c r="GS102" s="438"/>
    </row>
    <row r="103" ht="12.75" customHeight="1">
      <c r="P103" s="438"/>
      <c r="Z103" s="197"/>
      <c r="AC103" s="438"/>
      <c r="AF103" s="438"/>
      <c r="AI103" s="438"/>
      <c r="AL103" s="438"/>
      <c r="AN103" s="438"/>
      <c r="AX103" s="197"/>
      <c r="BD103" s="197"/>
      <c r="BG103" s="438"/>
      <c r="BH103" s="438"/>
      <c r="BK103" s="438"/>
      <c r="BL103" s="438"/>
      <c r="BO103" s="438"/>
      <c r="BP103" s="438"/>
      <c r="BS103" s="438"/>
      <c r="BT103" s="438"/>
      <c r="BV103" s="438"/>
      <c r="CJ103" s="197"/>
      <c r="CL103" s="197"/>
      <c r="CM103" s="438"/>
      <c r="CP103" s="438"/>
      <c r="CS103" s="438"/>
      <c r="CV103" s="438"/>
      <c r="CX103" s="438"/>
      <c r="DG103" s="197"/>
      <c r="DI103" s="197"/>
      <c r="DJ103" s="438"/>
      <c r="DM103" s="438"/>
      <c r="DP103" s="438"/>
      <c r="DS103" s="438"/>
      <c r="DU103" s="438"/>
      <c r="EI103" s="197"/>
      <c r="EK103" s="197"/>
      <c r="EL103" s="197"/>
      <c r="EM103" s="438"/>
      <c r="EP103" s="197"/>
      <c r="EQ103" s="438"/>
      <c r="ET103" s="197"/>
      <c r="EU103" s="438"/>
      <c r="EX103" s="197"/>
      <c r="EY103" s="438"/>
      <c r="FA103" s="438"/>
      <c r="FJ103" s="197"/>
      <c r="FL103" s="197"/>
      <c r="FM103" s="438"/>
      <c r="FP103" s="438"/>
      <c r="FS103" s="438"/>
      <c r="FV103" s="438"/>
      <c r="FX103" s="438"/>
      <c r="GG103" s="197"/>
      <c r="GI103" s="197"/>
      <c r="GJ103" s="438"/>
      <c r="GM103" s="438"/>
      <c r="GP103" s="438"/>
      <c r="GS103" s="438"/>
    </row>
    <row r="104" ht="12.75" customHeight="1">
      <c r="P104" s="438"/>
      <c r="Z104" s="197"/>
      <c r="AC104" s="438"/>
      <c r="AF104" s="438"/>
      <c r="AI104" s="438"/>
      <c r="AL104" s="438"/>
      <c r="AN104" s="438"/>
      <c r="AX104" s="197"/>
      <c r="BD104" s="197"/>
      <c r="BG104" s="438"/>
      <c r="BH104" s="438"/>
      <c r="BK104" s="438"/>
      <c r="BL104" s="438"/>
      <c r="BO104" s="438"/>
      <c r="BP104" s="438"/>
      <c r="BS104" s="438"/>
      <c r="BT104" s="438"/>
      <c r="BV104" s="438"/>
      <c r="CJ104" s="197"/>
      <c r="CL104" s="197"/>
      <c r="CM104" s="438"/>
      <c r="CP104" s="438"/>
      <c r="CS104" s="438"/>
      <c r="CV104" s="438"/>
      <c r="CX104" s="438"/>
      <c r="DG104" s="197"/>
      <c r="DI104" s="197"/>
      <c r="DJ104" s="438"/>
      <c r="DM104" s="438"/>
      <c r="DP104" s="438"/>
      <c r="DS104" s="438"/>
      <c r="DU104" s="438"/>
      <c r="EI104" s="197"/>
      <c r="EK104" s="197"/>
      <c r="EL104" s="197"/>
      <c r="EM104" s="438"/>
      <c r="EP104" s="197"/>
      <c r="EQ104" s="438"/>
      <c r="ET104" s="197"/>
      <c r="EU104" s="438"/>
      <c r="EX104" s="197"/>
      <c r="EY104" s="438"/>
      <c r="FA104" s="438"/>
      <c r="FJ104" s="197"/>
      <c r="FL104" s="197"/>
      <c r="FM104" s="438"/>
      <c r="FP104" s="438"/>
      <c r="FS104" s="438"/>
      <c r="FV104" s="438"/>
      <c r="FX104" s="438"/>
      <c r="GG104" s="197"/>
      <c r="GI104" s="197"/>
      <c r="GJ104" s="438"/>
      <c r="GM104" s="438"/>
      <c r="GP104" s="438"/>
      <c r="GS104" s="438"/>
    </row>
    <row r="105" ht="12.75" customHeight="1">
      <c r="P105" s="438"/>
      <c r="Z105" s="197"/>
      <c r="AC105" s="438"/>
      <c r="AF105" s="438"/>
      <c r="AI105" s="438"/>
      <c r="AL105" s="438"/>
      <c r="AN105" s="438"/>
      <c r="AX105" s="197"/>
      <c r="BD105" s="197"/>
      <c r="BG105" s="438"/>
      <c r="BH105" s="438"/>
      <c r="BK105" s="438"/>
      <c r="BL105" s="438"/>
      <c r="BO105" s="438"/>
      <c r="BP105" s="438"/>
      <c r="BS105" s="438"/>
      <c r="BT105" s="438"/>
      <c r="BV105" s="438"/>
      <c r="CJ105" s="197"/>
      <c r="CL105" s="197"/>
      <c r="CM105" s="438"/>
      <c r="CP105" s="438"/>
      <c r="CS105" s="438"/>
      <c r="CV105" s="438"/>
      <c r="CX105" s="438"/>
      <c r="DG105" s="197"/>
      <c r="DI105" s="197"/>
      <c r="DJ105" s="438"/>
      <c r="DM105" s="438"/>
      <c r="DP105" s="438"/>
      <c r="DS105" s="438"/>
      <c r="DU105" s="438"/>
      <c r="EI105" s="197"/>
      <c r="EK105" s="197"/>
      <c r="EL105" s="197"/>
      <c r="EM105" s="438"/>
      <c r="EP105" s="197"/>
      <c r="EQ105" s="438"/>
      <c r="ET105" s="197"/>
      <c r="EU105" s="438"/>
      <c r="EX105" s="197"/>
      <c r="EY105" s="438"/>
      <c r="FA105" s="438"/>
      <c r="FJ105" s="197"/>
      <c r="FL105" s="197"/>
      <c r="FM105" s="438"/>
      <c r="FP105" s="438"/>
      <c r="FS105" s="438"/>
      <c r="FV105" s="438"/>
      <c r="FX105" s="438"/>
      <c r="GG105" s="197"/>
      <c r="GI105" s="197"/>
      <c r="GJ105" s="438"/>
      <c r="GM105" s="438"/>
      <c r="GP105" s="438"/>
      <c r="GS105" s="438"/>
    </row>
    <row r="106" ht="12.75" customHeight="1">
      <c r="P106" s="438"/>
      <c r="Z106" s="197"/>
      <c r="AC106" s="438"/>
      <c r="AF106" s="438"/>
      <c r="AI106" s="438"/>
      <c r="AL106" s="438"/>
      <c r="AN106" s="438"/>
      <c r="AX106" s="197"/>
      <c r="BD106" s="197"/>
      <c r="BG106" s="438"/>
      <c r="BH106" s="438"/>
      <c r="BK106" s="438"/>
      <c r="BL106" s="438"/>
      <c r="BO106" s="438"/>
      <c r="BP106" s="438"/>
      <c r="BS106" s="438"/>
      <c r="BT106" s="438"/>
      <c r="BV106" s="438"/>
      <c r="CJ106" s="197"/>
      <c r="CL106" s="197"/>
      <c r="CM106" s="438"/>
      <c r="CP106" s="438"/>
      <c r="CS106" s="438"/>
      <c r="CV106" s="438"/>
      <c r="CX106" s="438"/>
      <c r="DG106" s="197"/>
      <c r="DI106" s="197"/>
      <c r="DJ106" s="438"/>
      <c r="DM106" s="438"/>
      <c r="DP106" s="438"/>
      <c r="DS106" s="438"/>
      <c r="DU106" s="438"/>
      <c r="EI106" s="197"/>
      <c r="EK106" s="197"/>
      <c r="EL106" s="197"/>
      <c r="EM106" s="438"/>
      <c r="EP106" s="197"/>
      <c r="EQ106" s="438"/>
      <c r="ET106" s="197"/>
      <c r="EU106" s="438"/>
      <c r="EX106" s="197"/>
      <c r="EY106" s="438"/>
      <c r="FA106" s="438"/>
      <c r="FJ106" s="197"/>
      <c r="FL106" s="197"/>
      <c r="FM106" s="438"/>
      <c r="FP106" s="438"/>
      <c r="FS106" s="438"/>
      <c r="FV106" s="438"/>
      <c r="FX106" s="438"/>
      <c r="GG106" s="197"/>
      <c r="GI106" s="197"/>
      <c r="GJ106" s="438"/>
      <c r="GM106" s="438"/>
      <c r="GP106" s="438"/>
      <c r="GS106" s="438"/>
    </row>
    <row r="107" ht="12.75" customHeight="1">
      <c r="P107" s="438"/>
      <c r="Z107" s="197"/>
      <c r="AC107" s="438"/>
      <c r="AF107" s="438"/>
      <c r="AI107" s="438"/>
      <c r="AL107" s="438"/>
      <c r="AN107" s="438"/>
      <c r="AX107" s="197"/>
      <c r="BD107" s="197"/>
      <c r="BG107" s="438"/>
      <c r="BH107" s="438"/>
      <c r="BK107" s="438"/>
      <c r="BL107" s="438"/>
      <c r="BO107" s="438"/>
      <c r="BP107" s="438"/>
      <c r="BS107" s="438"/>
      <c r="BT107" s="438"/>
      <c r="BV107" s="438"/>
      <c r="CJ107" s="197"/>
      <c r="CL107" s="197"/>
      <c r="CM107" s="438"/>
      <c r="CP107" s="438"/>
      <c r="CS107" s="438"/>
      <c r="CV107" s="438"/>
      <c r="CX107" s="438"/>
      <c r="DG107" s="197"/>
      <c r="DI107" s="197"/>
      <c r="DJ107" s="438"/>
      <c r="DM107" s="438"/>
      <c r="DP107" s="438"/>
      <c r="DS107" s="438"/>
      <c r="DU107" s="438"/>
      <c r="EI107" s="197"/>
      <c r="EK107" s="197"/>
      <c r="EL107" s="197"/>
      <c r="EM107" s="438"/>
      <c r="EP107" s="197"/>
      <c r="EQ107" s="438"/>
      <c r="ET107" s="197"/>
      <c r="EU107" s="438"/>
      <c r="EX107" s="197"/>
      <c r="EY107" s="438"/>
      <c r="FA107" s="438"/>
      <c r="FJ107" s="197"/>
      <c r="FL107" s="197"/>
      <c r="FM107" s="438"/>
      <c r="FP107" s="438"/>
      <c r="FS107" s="438"/>
      <c r="FV107" s="438"/>
      <c r="FX107" s="438"/>
      <c r="GG107" s="197"/>
      <c r="GI107" s="197"/>
      <c r="GJ107" s="438"/>
      <c r="GM107" s="438"/>
      <c r="GP107" s="438"/>
      <c r="GS107" s="438"/>
    </row>
    <row r="108" ht="12.75" customHeight="1">
      <c r="P108" s="438"/>
      <c r="Z108" s="197"/>
      <c r="AC108" s="438"/>
      <c r="AF108" s="438"/>
      <c r="AI108" s="438"/>
      <c r="AL108" s="438"/>
      <c r="AN108" s="438"/>
      <c r="AX108" s="197"/>
      <c r="BD108" s="197"/>
      <c r="BG108" s="438"/>
      <c r="BH108" s="438"/>
      <c r="BK108" s="438"/>
      <c r="BL108" s="438"/>
      <c r="BO108" s="438"/>
      <c r="BP108" s="438"/>
      <c r="BS108" s="438"/>
      <c r="BT108" s="438"/>
      <c r="BV108" s="438"/>
      <c r="CJ108" s="197"/>
      <c r="CL108" s="197"/>
      <c r="CM108" s="438"/>
      <c r="CP108" s="438"/>
      <c r="CS108" s="438"/>
      <c r="CV108" s="438"/>
      <c r="CX108" s="438"/>
      <c r="DG108" s="197"/>
      <c r="DI108" s="197"/>
      <c r="DJ108" s="438"/>
      <c r="DM108" s="438"/>
      <c r="DP108" s="438"/>
      <c r="DS108" s="438"/>
      <c r="DU108" s="438"/>
      <c r="EI108" s="197"/>
      <c r="EK108" s="197"/>
      <c r="EL108" s="197"/>
      <c r="EM108" s="438"/>
      <c r="EP108" s="197"/>
      <c r="EQ108" s="438"/>
      <c r="ET108" s="197"/>
      <c r="EU108" s="438"/>
      <c r="EX108" s="197"/>
      <c r="EY108" s="438"/>
      <c r="FA108" s="438"/>
      <c r="FJ108" s="197"/>
      <c r="FL108" s="197"/>
      <c r="FM108" s="438"/>
      <c r="FP108" s="438"/>
      <c r="FS108" s="438"/>
      <c r="FV108" s="438"/>
      <c r="FX108" s="438"/>
      <c r="GG108" s="197"/>
      <c r="GI108" s="197"/>
      <c r="GJ108" s="438"/>
      <c r="GM108" s="438"/>
      <c r="GP108" s="438"/>
      <c r="GS108" s="438"/>
    </row>
    <row r="109" ht="12.75" customHeight="1">
      <c r="P109" s="438"/>
      <c r="Z109" s="197"/>
      <c r="AC109" s="438"/>
      <c r="AF109" s="438"/>
      <c r="AI109" s="438"/>
      <c r="AL109" s="438"/>
      <c r="AN109" s="438"/>
      <c r="AX109" s="197"/>
      <c r="BD109" s="197"/>
      <c r="BG109" s="438"/>
      <c r="BH109" s="438"/>
      <c r="BK109" s="438"/>
      <c r="BL109" s="438"/>
      <c r="BO109" s="438"/>
      <c r="BP109" s="438"/>
      <c r="BS109" s="438"/>
      <c r="BT109" s="438"/>
      <c r="BV109" s="438"/>
      <c r="CJ109" s="197"/>
      <c r="CL109" s="197"/>
      <c r="CM109" s="438"/>
      <c r="CP109" s="438"/>
      <c r="CS109" s="438"/>
      <c r="CV109" s="438"/>
      <c r="CX109" s="438"/>
      <c r="DG109" s="197"/>
      <c r="DI109" s="197"/>
      <c r="DJ109" s="438"/>
      <c r="DM109" s="438"/>
      <c r="DP109" s="438"/>
      <c r="DS109" s="438"/>
      <c r="DU109" s="438"/>
      <c r="EI109" s="197"/>
      <c r="EK109" s="197"/>
      <c r="EL109" s="197"/>
      <c r="EM109" s="438"/>
      <c r="EP109" s="197"/>
      <c r="EQ109" s="438"/>
      <c r="ET109" s="197"/>
      <c r="EU109" s="438"/>
      <c r="EX109" s="197"/>
      <c r="EY109" s="438"/>
      <c r="FA109" s="438"/>
      <c r="FJ109" s="197"/>
      <c r="FL109" s="197"/>
      <c r="FM109" s="438"/>
      <c r="FP109" s="438"/>
      <c r="FS109" s="438"/>
      <c r="FV109" s="438"/>
      <c r="FX109" s="438"/>
      <c r="GG109" s="197"/>
      <c r="GI109" s="197"/>
      <c r="GJ109" s="438"/>
      <c r="GM109" s="438"/>
      <c r="GP109" s="438"/>
      <c r="GS109" s="438"/>
    </row>
    <row r="110" ht="12.75" customHeight="1">
      <c r="P110" s="438"/>
      <c r="Z110" s="197"/>
      <c r="AC110" s="438"/>
      <c r="AF110" s="438"/>
      <c r="AI110" s="438"/>
      <c r="AL110" s="438"/>
      <c r="AN110" s="438"/>
      <c r="AX110" s="197"/>
      <c r="BD110" s="197"/>
      <c r="BG110" s="438"/>
      <c r="BH110" s="438"/>
      <c r="BK110" s="438"/>
      <c r="BL110" s="438"/>
      <c r="BO110" s="438"/>
      <c r="BP110" s="438"/>
      <c r="BS110" s="438"/>
      <c r="BT110" s="438"/>
      <c r="BV110" s="438"/>
      <c r="CJ110" s="197"/>
      <c r="CL110" s="197"/>
      <c r="CM110" s="438"/>
      <c r="CP110" s="438"/>
      <c r="CS110" s="438"/>
      <c r="CV110" s="438"/>
      <c r="CX110" s="438"/>
      <c r="DG110" s="197"/>
      <c r="DI110" s="197"/>
      <c r="DJ110" s="438"/>
      <c r="DM110" s="438"/>
      <c r="DP110" s="438"/>
      <c r="DS110" s="438"/>
      <c r="DU110" s="438"/>
      <c r="EI110" s="197"/>
      <c r="EK110" s="197"/>
      <c r="EL110" s="197"/>
      <c r="EM110" s="438"/>
      <c r="EP110" s="197"/>
      <c r="EQ110" s="438"/>
      <c r="ET110" s="197"/>
      <c r="EU110" s="438"/>
      <c r="EX110" s="197"/>
      <c r="EY110" s="438"/>
      <c r="FA110" s="438"/>
      <c r="FJ110" s="197"/>
      <c r="FL110" s="197"/>
      <c r="FM110" s="438"/>
      <c r="FP110" s="438"/>
      <c r="FS110" s="438"/>
      <c r="FV110" s="438"/>
      <c r="FX110" s="438"/>
      <c r="GG110" s="197"/>
      <c r="GI110" s="197"/>
      <c r="GJ110" s="438"/>
      <c r="GM110" s="438"/>
      <c r="GP110" s="438"/>
      <c r="GS110" s="438"/>
    </row>
    <row r="111" ht="12.75" customHeight="1">
      <c r="P111" s="438"/>
      <c r="Z111" s="197"/>
      <c r="AC111" s="438"/>
      <c r="AF111" s="438"/>
      <c r="AI111" s="438"/>
      <c r="AL111" s="438"/>
      <c r="AN111" s="438"/>
      <c r="AX111" s="197"/>
      <c r="BD111" s="197"/>
      <c r="BG111" s="438"/>
      <c r="BH111" s="438"/>
      <c r="BK111" s="438"/>
      <c r="BL111" s="438"/>
      <c r="BO111" s="438"/>
      <c r="BP111" s="438"/>
      <c r="BS111" s="438"/>
      <c r="BT111" s="438"/>
      <c r="BV111" s="438"/>
      <c r="CJ111" s="197"/>
      <c r="CL111" s="197"/>
      <c r="CM111" s="438"/>
      <c r="CP111" s="438"/>
      <c r="CS111" s="438"/>
      <c r="CV111" s="438"/>
      <c r="CX111" s="438"/>
      <c r="DG111" s="197"/>
      <c r="DI111" s="197"/>
      <c r="DJ111" s="438"/>
      <c r="DM111" s="438"/>
      <c r="DP111" s="438"/>
      <c r="DS111" s="438"/>
      <c r="DU111" s="438"/>
      <c r="EI111" s="197"/>
      <c r="EK111" s="197"/>
      <c r="EL111" s="197"/>
      <c r="EM111" s="438"/>
      <c r="EP111" s="197"/>
      <c r="EQ111" s="438"/>
      <c r="ET111" s="197"/>
      <c r="EU111" s="438"/>
      <c r="EX111" s="197"/>
      <c r="EY111" s="438"/>
      <c r="FA111" s="438"/>
      <c r="FJ111" s="197"/>
      <c r="FL111" s="197"/>
      <c r="FM111" s="438"/>
      <c r="FP111" s="438"/>
      <c r="FS111" s="438"/>
      <c r="FV111" s="438"/>
      <c r="FX111" s="438"/>
      <c r="GG111" s="197"/>
      <c r="GI111" s="197"/>
      <c r="GJ111" s="438"/>
      <c r="GM111" s="438"/>
      <c r="GP111" s="438"/>
      <c r="GS111" s="438"/>
    </row>
    <row r="112" ht="12.75" customHeight="1">
      <c r="P112" s="438"/>
      <c r="Z112" s="197"/>
      <c r="AC112" s="438"/>
      <c r="AF112" s="438"/>
      <c r="AI112" s="438"/>
      <c r="AL112" s="438"/>
      <c r="AN112" s="438"/>
      <c r="AX112" s="197"/>
      <c r="BD112" s="197"/>
      <c r="BG112" s="438"/>
      <c r="BH112" s="438"/>
      <c r="BK112" s="438"/>
      <c r="BL112" s="438"/>
      <c r="BO112" s="438"/>
      <c r="BP112" s="438"/>
      <c r="BS112" s="438"/>
      <c r="BT112" s="438"/>
      <c r="BV112" s="438"/>
      <c r="CJ112" s="197"/>
      <c r="CL112" s="197"/>
      <c r="CM112" s="438"/>
      <c r="CP112" s="438"/>
      <c r="CS112" s="438"/>
      <c r="CV112" s="438"/>
      <c r="CX112" s="438"/>
      <c r="DG112" s="197"/>
      <c r="DI112" s="197"/>
      <c r="DJ112" s="438"/>
      <c r="DM112" s="438"/>
      <c r="DP112" s="438"/>
      <c r="DS112" s="438"/>
      <c r="DU112" s="438"/>
      <c r="EI112" s="197"/>
      <c r="EK112" s="197"/>
      <c r="EL112" s="197"/>
      <c r="EM112" s="438"/>
      <c r="EP112" s="197"/>
      <c r="EQ112" s="438"/>
      <c r="ET112" s="197"/>
      <c r="EU112" s="438"/>
      <c r="EX112" s="197"/>
      <c r="EY112" s="438"/>
      <c r="FA112" s="438"/>
      <c r="FJ112" s="197"/>
      <c r="FL112" s="197"/>
      <c r="FM112" s="438"/>
      <c r="FP112" s="438"/>
      <c r="FS112" s="438"/>
      <c r="FV112" s="438"/>
      <c r="FX112" s="438"/>
      <c r="GG112" s="197"/>
      <c r="GI112" s="197"/>
      <c r="GJ112" s="438"/>
      <c r="GM112" s="438"/>
      <c r="GP112" s="438"/>
      <c r="GS112" s="438"/>
    </row>
    <row r="113" ht="12.75" customHeight="1">
      <c r="P113" s="438"/>
      <c r="Z113" s="197"/>
      <c r="AC113" s="438"/>
      <c r="AF113" s="438"/>
      <c r="AI113" s="438"/>
      <c r="AL113" s="438"/>
      <c r="AN113" s="438"/>
      <c r="AX113" s="197"/>
      <c r="BD113" s="197"/>
      <c r="BG113" s="438"/>
      <c r="BH113" s="438"/>
      <c r="BK113" s="438"/>
      <c r="BL113" s="438"/>
      <c r="BO113" s="438"/>
      <c r="BP113" s="438"/>
      <c r="BS113" s="438"/>
      <c r="BT113" s="438"/>
      <c r="BV113" s="438"/>
      <c r="CJ113" s="197"/>
      <c r="CL113" s="197"/>
      <c r="CM113" s="438"/>
      <c r="CP113" s="438"/>
      <c r="CS113" s="438"/>
      <c r="CV113" s="438"/>
      <c r="CX113" s="438"/>
      <c r="DG113" s="197"/>
      <c r="DI113" s="197"/>
      <c r="DJ113" s="438"/>
      <c r="DM113" s="438"/>
      <c r="DP113" s="438"/>
      <c r="DS113" s="438"/>
      <c r="DU113" s="438"/>
      <c r="EI113" s="197"/>
      <c r="EK113" s="197"/>
      <c r="EL113" s="197"/>
      <c r="EM113" s="438"/>
      <c r="EP113" s="197"/>
      <c r="EQ113" s="438"/>
      <c r="ET113" s="197"/>
      <c r="EU113" s="438"/>
      <c r="EX113" s="197"/>
      <c r="EY113" s="438"/>
      <c r="FA113" s="438"/>
      <c r="FJ113" s="197"/>
      <c r="FL113" s="197"/>
      <c r="FM113" s="438"/>
      <c r="FP113" s="438"/>
      <c r="FS113" s="438"/>
      <c r="FV113" s="438"/>
      <c r="FX113" s="438"/>
      <c r="GG113" s="197"/>
      <c r="GI113" s="197"/>
      <c r="GJ113" s="438"/>
      <c r="GM113" s="438"/>
      <c r="GP113" s="438"/>
      <c r="GS113" s="438"/>
    </row>
    <row r="114" ht="12.75" customHeight="1">
      <c r="P114" s="438"/>
      <c r="Z114" s="197"/>
      <c r="AC114" s="438"/>
      <c r="AF114" s="438"/>
      <c r="AI114" s="438"/>
      <c r="AL114" s="438"/>
      <c r="AN114" s="438"/>
      <c r="AX114" s="197"/>
      <c r="BD114" s="197"/>
      <c r="BG114" s="438"/>
      <c r="BH114" s="438"/>
      <c r="BK114" s="438"/>
      <c r="BL114" s="438"/>
      <c r="BO114" s="438"/>
      <c r="BP114" s="438"/>
      <c r="BS114" s="438"/>
      <c r="BT114" s="438"/>
      <c r="BV114" s="438"/>
      <c r="CJ114" s="197"/>
      <c r="CL114" s="197"/>
      <c r="CM114" s="438"/>
      <c r="CP114" s="438"/>
      <c r="CS114" s="438"/>
      <c r="CV114" s="438"/>
      <c r="CX114" s="438"/>
      <c r="DG114" s="197"/>
      <c r="DI114" s="197"/>
      <c r="DJ114" s="438"/>
      <c r="DM114" s="438"/>
      <c r="DP114" s="438"/>
      <c r="DS114" s="438"/>
      <c r="DU114" s="438"/>
      <c r="EI114" s="197"/>
      <c r="EK114" s="197"/>
      <c r="EL114" s="197"/>
      <c r="EM114" s="438"/>
      <c r="EP114" s="197"/>
      <c r="EQ114" s="438"/>
      <c r="ET114" s="197"/>
      <c r="EU114" s="438"/>
      <c r="EX114" s="197"/>
      <c r="EY114" s="438"/>
      <c r="FA114" s="438"/>
      <c r="FJ114" s="197"/>
      <c r="FL114" s="197"/>
      <c r="FM114" s="438"/>
      <c r="FP114" s="438"/>
      <c r="FS114" s="438"/>
      <c r="FV114" s="438"/>
      <c r="FX114" s="438"/>
      <c r="GG114" s="197"/>
      <c r="GI114" s="197"/>
      <c r="GJ114" s="438"/>
      <c r="GM114" s="438"/>
      <c r="GP114" s="438"/>
      <c r="GS114" s="438"/>
    </row>
    <row r="115" ht="12.75" customHeight="1">
      <c r="P115" s="438"/>
      <c r="Z115" s="197"/>
      <c r="AC115" s="438"/>
      <c r="AF115" s="438"/>
      <c r="AI115" s="438"/>
      <c r="AL115" s="438"/>
      <c r="AN115" s="438"/>
      <c r="AX115" s="197"/>
      <c r="BD115" s="197"/>
      <c r="BG115" s="438"/>
      <c r="BH115" s="438"/>
      <c r="BK115" s="438"/>
      <c r="BL115" s="438"/>
      <c r="BO115" s="438"/>
      <c r="BP115" s="438"/>
      <c r="BS115" s="438"/>
      <c r="BT115" s="438"/>
      <c r="BV115" s="438"/>
      <c r="CJ115" s="197"/>
      <c r="CL115" s="197"/>
      <c r="CM115" s="438"/>
      <c r="CP115" s="438"/>
      <c r="CS115" s="438"/>
      <c r="CV115" s="438"/>
      <c r="CX115" s="438"/>
      <c r="DG115" s="197"/>
      <c r="DI115" s="197"/>
      <c r="DJ115" s="438"/>
      <c r="DM115" s="438"/>
      <c r="DP115" s="438"/>
      <c r="DS115" s="438"/>
      <c r="DU115" s="438"/>
      <c r="EI115" s="197"/>
      <c r="EK115" s="197"/>
      <c r="EL115" s="197"/>
      <c r="EM115" s="438"/>
      <c r="EP115" s="197"/>
      <c r="EQ115" s="438"/>
      <c r="ET115" s="197"/>
      <c r="EU115" s="438"/>
      <c r="EX115" s="197"/>
      <c r="EY115" s="438"/>
      <c r="FA115" s="438"/>
      <c r="FJ115" s="197"/>
      <c r="FL115" s="197"/>
      <c r="FM115" s="438"/>
      <c r="FP115" s="438"/>
      <c r="FS115" s="438"/>
      <c r="FV115" s="438"/>
      <c r="FX115" s="438"/>
      <c r="GG115" s="197"/>
      <c r="GI115" s="197"/>
      <c r="GJ115" s="438"/>
      <c r="GM115" s="438"/>
      <c r="GP115" s="438"/>
      <c r="GS115" s="438"/>
    </row>
    <row r="116" ht="12.75" customHeight="1">
      <c r="P116" s="438"/>
      <c r="Z116" s="197"/>
      <c r="AC116" s="438"/>
      <c r="AF116" s="438"/>
      <c r="AI116" s="438"/>
      <c r="AL116" s="438"/>
      <c r="AN116" s="438"/>
      <c r="AX116" s="197"/>
      <c r="BD116" s="197"/>
      <c r="BG116" s="438"/>
      <c r="BH116" s="438"/>
      <c r="BK116" s="438"/>
      <c r="BL116" s="438"/>
      <c r="BO116" s="438"/>
      <c r="BP116" s="438"/>
      <c r="BS116" s="438"/>
      <c r="BT116" s="438"/>
      <c r="BV116" s="438"/>
      <c r="CJ116" s="197"/>
      <c r="CL116" s="197"/>
      <c r="CM116" s="438"/>
      <c r="CP116" s="438"/>
      <c r="CS116" s="438"/>
      <c r="CV116" s="438"/>
      <c r="CX116" s="438"/>
      <c r="DG116" s="197"/>
      <c r="DI116" s="197"/>
      <c r="DJ116" s="438"/>
      <c r="DM116" s="438"/>
      <c r="DP116" s="438"/>
      <c r="DS116" s="438"/>
      <c r="DU116" s="438"/>
      <c r="EI116" s="197"/>
      <c r="EK116" s="197"/>
      <c r="EL116" s="197"/>
      <c r="EM116" s="438"/>
      <c r="EP116" s="197"/>
      <c r="EQ116" s="438"/>
      <c r="ET116" s="197"/>
      <c r="EU116" s="438"/>
      <c r="EX116" s="197"/>
      <c r="EY116" s="438"/>
      <c r="FA116" s="438"/>
      <c r="FJ116" s="197"/>
      <c r="FL116" s="197"/>
      <c r="FM116" s="438"/>
      <c r="FP116" s="438"/>
      <c r="FS116" s="438"/>
      <c r="FV116" s="438"/>
      <c r="FX116" s="438"/>
      <c r="GG116" s="197"/>
      <c r="GI116" s="197"/>
      <c r="GJ116" s="438"/>
      <c r="GM116" s="438"/>
      <c r="GP116" s="438"/>
      <c r="GS116" s="438"/>
    </row>
    <row r="117" ht="12.75" customHeight="1">
      <c r="P117" s="438"/>
      <c r="Z117" s="197"/>
      <c r="AC117" s="438"/>
      <c r="AF117" s="438"/>
      <c r="AI117" s="438"/>
      <c r="AL117" s="438"/>
      <c r="AN117" s="438"/>
      <c r="AX117" s="197"/>
      <c r="BD117" s="197"/>
      <c r="BG117" s="438"/>
      <c r="BH117" s="438"/>
      <c r="BK117" s="438"/>
      <c r="BL117" s="438"/>
      <c r="BO117" s="438"/>
      <c r="BP117" s="438"/>
      <c r="BS117" s="438"/>
      <c r="BT117" s="438"/>
      <c r="BV117" s="438"/>
      <c r="CJ117" s="197"/>
      <c r="CL117" s="197"/>
      <c r="CM117" s="438"/>
      <c r="CP117" s="438"/>
      <c r="CS117" s="438"/>
      <c r="CV117" s="438"/>
      <c r="CX117" s="438"/>
      <c r="DG117" s="197"/>
      <c r="DI117" s="197"/>
      <c r="DJ117" s="438"/>
      <c r="DM117" s="438"/>
      <c r="DP117" s="438"/>
      <c r="DS117" s="438"/>
      <c r="DU117" s="438"/>
      <c r="EI117" s="197"/>
      <c r="EK117" s="197"/>
      <c r="EL117" s="197"/>
      <c r="EM117" s="438"/>
      <c r="EP117" s="197"/>
      <c r="EQ117" s="438"/>
      <c r="ET117" s="197"/>
      <c r="EU117" s="438"/>
      <c r="EX117" s="197"/>
      <c r="EY117" s="438"/>
      <c r="FA117" s="438"/>
      <c r="FJ117" s="197"/>
      <c r="FL117" s="197"/>
      <c r="FM117" s="438"/>
      <c r="FP117" s="438"/>
      <c r="FS117" s="438"/>
      <c r="FV117" s="438"/>
      <c r="FX117" s="438"/>
      <c r="GG117" s="197"/>
      <c r="GI117" s="197"/>
      <c r="GJ117" s="438"/>
      <c r="GM117" s="438"/>
      <c r="GP117" s="438"/>
      <c r="GS117" s="438"/>
    </row>
    <row r="118" ht="12.75" customHeight="1">
      <c r="P118" s="438"/>
      <c r="Z118" s="197"/>
      <c r="AC118" s="438"/>
      <c r="AF118" s="438"/>
      <c r="AI118" s="438"/>
      <c r="AL118" s="438"/>
      <c r="AN118" s="438"/>
      <c r="AX118" s="197"/>
      <c r="BD118" s="197"/>
      <c r="BG118" s="438"/>
      <c r="BH118" s="438"/>
      <c r="BK118" s="438"/>
      <c r="BL118" s="438"/>
      <c r="BO118" s="438"/>
      <c r="BP118" s="438"/>
      <c r="BS118" s="438"/>
      <c r="BT118" s="438"/>
      <c r="BV118" s="438"/>
      <c r="CJ118" s="197"/>
      <c r="CL118" s="197"/>
      <c r="CM118" s="438"/>
      <c r="CP118" s="438"/>
      <c r="CS118" s="438"/>
      <c r="CV118" s="438"/>
      <c r="CX118" s="438"/>
      <c r="DG118" s="197"/>
      <c r="DI118" s="197"/>
      <c r="DJ118" s="438"/>
      <c r="DM118" s="438"/>
      <c r="DP118" s="438"/>
      <c r="DS118" s="438"/>
      <c r="DU118" s="438"/>
      <c r="EI118" s="197"/>
      <c r="EK118" s="197"/>
      <c r="EL118" s="197"/>
      <c r="EM118" s="438"/>
      <c r="EP118" s="197"/>
      <c r="EQ118" s="438"/>
      <c r="ET118" s="197"/>
      <c r="EU118" s="438"/>
      <c r="EX118" s="197"/>
      <c r="EY118" s="438"/>
      <c r="FA118" s="438"/>
      <c r="FJ118" s="197"/>
      <c r="FL118" s="197"/>
      <c r="FM118" s="438"/>
      <c r="FP118" s="438"/>
      <c r="FS118" s="438"/>
      <c r="FV118" s="438"/>
      <c r="FX118" s="438"/>
      <c r="GG118" s="197"/>
      <c r="GI118" s="197"/>
      <c r="GJ118" s="438"/>
      <c r="GM118" s="438"/>
      <c r="GP118" s="438"/>
      <c r="GS118" s="438"/>
    </row>
    <row r="119" ht="12.75" customHeight="1">
      <c r="P119" s="438"/>
      <c r="Z119" s="197"/>
      <c r="AC119" s="438"/>
      <c r="AF119" s="438"/>
      <c r="AI119" s="438"/>
      <c r="AL119" s="438"/>
      <c r="AN119" s="438"/>
      <c r="AX119" s="197"/>
      <c r="BD119" s="197"/>
      <c r="BG119" s="438"/>
      <c r="BH119" s="438"/>
      <c r="BK119" s="438"/>
      <c r="BL119" s="438"/>
      <c r="BO119" s="438"/>
      <c r="BP119" s="438"/>
      <c r="BS119" s="438"/>
      <c r="BT119" s="438"/>
      <c r="BV119" s="438"/>
      <c r="CJ119" s="197"/>
      <c r="CL119" s="197"/>
      <c r="CM119" s="438"/>
      <c r="CP119" s="438"/>
      <c r="CS119" s="438"/>
      <c r="CV119" s="438"/>
      <c r="CX119" s="438"/>
      <c r="DG119" s="197"/>
      <c r="DI119" s="197"/>
      <c r="DJ119" s="438"/>
      <c r="DM119" s="438"/>
      <c r="DP119" s="438"/>
      <c r="DS119" s="438"/>
      <c r="DU119" s="438"/>
      <c r="EI119" s="197"/>
      <c r="EK119" s="197"/>
      <c r="EL119" s="197"/>
      <c r="EM119" s="438"/>
      <c r="EP119" s="197"/>
      <c r="EQ119" s="438"/>
      <c r="ET119" s="197"/>
      <c r="EU119" s="438"/>
      <c r="EX119" s="197"/>
      <c r="EY119" s="438"/>
      <c r="FA119" s="438"/>
      <c r="FJ119" s="197"/>
      <c r="FL119" s="197"/>
      <c r="FM119" s="438"/>
      <c r="FP119" s="438"/>
      <c r="FS119" s="438"/>
      <c r="FV119" s="438"/>
      <c r="FX119" s="438"/>
      <c r="GG119" s="197"/>
      <c r="GI119" s="197"/>
      <c r="GJ119" s="438"/>
      <c r="GM119" s="438"/>
      <c r="GP119" s="438"/>
      <c r="GS119" s="438"/>
    </row>
    <row r="120" ht="12.75" customHeight="1">
      <c r="P120" s="438"/>
      <c r="Z120" s="197"/>
      <c r="AC120" s="438"/>
      <c r="AF120" s="438"/>
      <c r="AI120" s="438"/>
      <c r="AL120" s="438"/>
      <c r="AN120" s="438"/>
      <c r="AX120" s="197"/>
      <c r="BD120" s="197"/>
      <c r="BG120" s="438"/>
      <c r="BH120" s="438"/>
      <c r="BK120" s="438"/>
      <c r="BL120" s="438"/>
      <c r="BO120" s="438"/>
      <c r="BP120" s="438"/>
      <c r="BS120" s="438"/>
      <c r="BT120" s="438"/>
      <c r="BV120" s="438"/>
      <c r="CJ120" s="197"/>
      <c r="CL120" s="197"/>
      <c r="CM120" s="438"/>
      <c r="CP120" s="438"/>
      <c r="CS120" s="438"/>
      <c r="CV120" s="438"/>
      <c r="CX120" s="438"/>
      <c r="DG120" s="197"/>
      <c r="DI120" s="197"/>
      <c r="DJ120" s="438"/>
      <c r="DM120" s="438"/>
      <c r="DP120" s="438"/>
      <c r="DS120" s="438"/>
      <c r="DU120" s="438"/>
      <c r="EI120" s="197"/>
      <c r="EK120" s="197"/>
      <c r="EL120" s="197"/>
      <c r="EM120" s="438"/>
      <c r="EP120" s="197"/>
      <c r="EQ120" s="438"/>
      <c r="ET120" s="197"/>
      <c r="EU120" s="438"/>
      <c r="EX120" s="197"/>
      <c r="EY120" s="438"/>
      <c r="FA120" s="438"/>
      <c r="FJ120" s="197"/>
      <c r="FL120" s="197"/>
      <c r="FM120" s="438"/>
      <c r="FP120" s="438"/>
      <c r="FS120" s="438"/>
      <c r="FV120" s="438"/>
      <c r="FX120" s="438"/>
      <c r="GG120" s="197"/>
      <c r="GI120" s="197"/>
      <c r="GJ120" s="438"/>
      <c r="GM120" s="438"/>
      <c r="GP120" s="438"/>
      <c r="GS120" s="438"/>
    </row>
    <row r="121" ht="12.75" customHeight="1">
      <c r="P121" s="438"/>
      <c r="Z121" s="197"/>
      <c r="AC121" s="438"/>
      <c r="AF121" s="438"/>
      <c r="AI121" s="438"/>
      <c r="AL121" s="438"/>
      <c r="AN121" s="438"/>
      <c r="AX121" s="197"/>
      <c r="BD121" s="197"/>
      <c r="BG121" s="438"/>
      <c r="BH121" s="438"/>
      <c r="BK121" s="438"/>
      <c r="BL121" s="438"/>
      <c r="BO121" s="438"/>
      <c r="BP121" s="438"/>
      <c r="BS121" s="438"/>
      <c r="BT121" s="438"/>
      <c r="BV121" s="438"/>
      <c r="CJ121" s="197"/>
      <c r="CL121" s="197"/>
      <c r="CM121" s="438"/>
      <c r="CP121" s="438"/>
      <c r="CS121" s="438"/>
      <c r="CV121" s="438"/>
      <c r="CX121" s="438"/>
      <c r="DG121" s="197"/>
      <c r="DI121" s="197"/>
      <c r="DJ121" s="438"/>
      <c r="DM121" s="438"/>
      <c r="DP121" s="438"/>
      <c r="DS121" s="438"/>
      <c r="DU121" s="438"/>
      <c r="EI121" s="197"/>
      <c r="EK121" s="197"/>
      <c r="EL121" s="197"/>
      <c r="EM121" s="438"/>
      <c r="EP121" s="197"/>
      <c r="EQ121" s="438"/>
      <c r="ET121" s="197"/>
      <c r="EU121" s="438"/>
      <c r="EX121" s="197"/>
      <c r="EY121" s="438"/>
      <c r="FA121" s="438"/>
      <c r="FJ121" s="197"/>
      <c r="FL121" s="197"/>
      <c r="FM121" s="438"/>
      <c r="FP121" s="438"/>
      <c r="FS121" s="438"/>
      <c r="FV121" s="438"/>
      <c r="FX121" s="438"/>
      <c r="GG121" s="197"/>
      <c r="GI121" s="197"/>
      <c r="GJ121" s="438"/>
      <c r="GM121" s="438"/>
      <c r="GP121" s="438"/>
      <c r="GS121" s="438"/>
    </row>
    <row r="122" ht="12.75" customHeight="1">
      <c r="P122" s="438"/>
      <c r="Z122" s="197"/>
      <c r="AC122" s="438"/>
      <c r="AF122" s="438"/>
      <c r="AI122" s="438"/>
      <c r="AL122" s="438"/>
      <c r="AN122" s="438"/>
      <c r="AX122" s="197"/>
      <c r="BD122" s="197"/>
      <c r="BG122" s="438"/>
      <c r="BH122" s="438"/>
      <c r="BK122" s="438"/>
      <c r="BL122" s="438"/>
      <c r="BO122" s="438"/>
      <c r="BP122" s="438"/>
      <c r="BS122" s="438"/>
      <c r="BT122" s="438"/>
      <c r="BV122" s="438"/>
      <c r="CJ122" s="197"/>
      <c r="CL122" s="197"/>
      <c r="CM122" s="438"/>
      <c r="CP122" s="438"/>
      <c r="CS122" s="438"/>
      <c r="CV122" s="438"/>
      <c r="CX122" s="438"/>
      <c r="DG122" s="197"/>
      <c r="DI122" s="197"/>
      <c r="DJ122" s="438"/>
      <c r="DM122" s="438"/>
      <c r="DP122" s="438"/>
      <c r="DS122" s="438"/>
      <c r="DU122" s="438"/>
      <c r="EI122" s="197"/>
      <c r="EK122" s="197"/>
      <c r="EL122" s="197"/>
      <c r="EM122" s="438"/>
      <c r="EP122" s="197"/>
      <c r="EQ122" s="438"/>
      <c r="ET122" s="197"/>
      <c r="EU122" s="438"/>
      <c r="EX122" s="197"/>
      <c r="EY122" s="438"/>
      <c r="FA122" s="438"/>
      <c r="FJ122" s="197"/>
      <c r="FL122" s="197"/>
      <c r="FM122" s="438"/>
      <c r="FP122" s="438"/>
      <c r="FS122" s="438"/>
      <c r="FV122" s="438"/>
      <c r="FX122" s="438"/>
      <c r="GG122" s="197"/>
      <c r="GI122" s="197"/>
      <c r="GJ122" s="438"/>
      <c r="GM122" s="438"/>
      <c r="GP122" s="438"/>
      <c r="GS122" s="438"/>
    </row>
    <row r="123" ht="12.75" customHeight="1">
      <c r="P123" s="438"/>
      <c r="Z123" s="197"/>
      <c r="AC123" s="438"/>
      <c r="AF123" s="438"/>
      <c r="AI123" s="438"/>
      <c r="AL123" s="438"/>
      <c r="AN123" s="438"/>
      <c r="AX123" s="197"/>
      <c r="BD123" s="197"/>
      <c r="BG123" s="438"/>
      <c r="BH123" s="438"/>
      <c r="BK123" s="438"/>
      <c r="BL123" s="438"/>
      <c r="BO123" s="438"/>
      <c r="BP123" s="438"/>
      <c r="BS123" s="438"/>
      <c r="BT123" s="438"/>
      <c r="BV123" s="438"/>
      <c r="CJ123" s="197"/>
      <c r="CL123" s="197"/>
      <c r="CM123" s="438"/>
      <c r="CP123" s="438"/>
      <c r="CS123" s="438"/>
      <c r="CV123" s="438"/>
      <c r="CX123" s="438"/>
      <c r="DG123" s="197"/>
      <c r="DI123" s="197"/>
      <c r="DJ123" s="438"/>
      <c r="DM123" s="438"/>
      <c r="DP123" s="438"/>
      <c r="DS123" s="438"/>
      <c r="DU123" s="438"/>
      <c r="EI123" s="197"/>
      <c r="EK123" s="197"/>
      <c r="EL123" s="197"/>
      <c r="EM123" s="438"/>
      <c r="EP123" s="197"/>
      <c r="EQ123" s="438"/>
      <c r="ET123" s="197"/>
      <c r="EU123" s="438"/>
      <c r="EX123" s="197"/>
      <c r="EY123" s="438"/>
      <c r="FA123" s="438"/>
      <c r="FJ123" s="197"/>
      <c r="FL123" s="197"/>
      <c r="FM123" s="438"/>
      <c r="FP123" s="438"/>
      <c r="FS123" s="438"/>
      <c r="FV123" s="438"/>
      <c r="FX123" s="438"/>
      <c r="GG123" s="197"/>
      <c r="GI123" s="197"/>
      <c r="GJ123" s="438"/>
      <c r="GM123" s="438"/>
      <c r="GP123" s="438"/>
      <c r="GS123" s="438"/>
    </row>
    <row r="124" ht="12.75" customHeight="1">
      <c r="P124" s="438"/>
      <c r="Z124" s="197"/>
      <c r="AC124" s="438"/>
      <c r="AF124" s="438"/>
      <c r="AI124" s="438"/>
      <c r="AL124" s="438"/>
      <c r="AN124" s="438"/>
      <c r="AX124" s="197"/>
      <c r="BD124" s="197"/>
      <c r="BG124" s="438"/>
      <c r="BH124" s="438"/>
      <c r="BK124" s="438"/>
      <c r="BL124" s="438"/>
      <c r="BO124" s="438"/>
      <c r="BP124" s="438"/>
      <c r="BS124" s="438"/>
      <c r="BT124" s="438"/>
      <c r="BV124" s="438"/>
      <c r="CJ124" s="197"/>
      <c r="CL124" s="197"/>
      <c r="CM124" s="438"/>
      <c r="CP124" s="438"/>
      <c r="CS124" s="438"/>
      <c r="CV124" s="438"/>
      <c r="CX124" s="438"/>
      <c r="DG124" s="197"/>
      <c r="DI124" s="197"/>
      <c r="DJ124" s="438"/>
      <c r="DM124" s="438"/>
      <c r="DP124" s="438"/>
      <c r="DS124" s="438"/>
      <c r="DU124" s="438"/>
      <c r="EI124" s="197"/>
      <c r="EK124" s="197"/>
      <c r="EL124" s="197"/>
      <c r="EM124" s="438"/>
      <c r="EP124" s="197"/>
      <c r="EQ124" s="438"/>
      <c r="ET124" s="197"/>
      <c r="EU124" s="438"/>
      <c r="EX124" s="197"/>
      <c r="EY124" s="438"/>
      <c r="FA124" s="438"/>
      <c r="FJ124" s="197"/>
      <c r="FL124" s="197"/>
      <c r="FM124" s="438"/>
      <c r="FP124" s="438"/>
      <c r="FS124" s="438"/>
      <c r="FV124" s="438"/>
      <c r="FX124" s="438"/>
      <c r="GG124" s="197"/>
      <c r="GI124" s="197"/>
      <c r="GJ124" s="438"/>
      <c r="GM124" s="438"/>
      <c r="GP124" s="438"/>
      <c r="GS124" s="438"/>
    </row>
    <row r="125" ht="12.75" customHeight="1">
      <c r="P125" s="438"/>
      <c r="Z125" s="197"/>
      <c r="AC125" s="438"/>
      <c r="AF125" s="438"/>
      <c r="AI125" s="438"/>
      <c r="AL125" s="438"/>
      <c r="AN125" s="438"/>
      <c r="AX125" s="197"/>
      <c r="BD125" s="197"/>
      <c r="BG125" s="438"/>
      <c r="BH125" s="438"/>
      <c r="BK125" s="438"/>
      <c r="BL125" s="438"/>
      <c r="BO125" s="438"/>
      <c r="BP125" s="438"/>
      <c r="BS125" s="438"/>
      <c r="BT125" s="438"/>
      <c r="BV125" s="438"/>
      <c r="CJ125" s="197"/>
      <c r="CL125" s="197"/>
      <c r="CM125" s="438"/>
      <c r="CP125" s="438"/>
      <c r="CS125" s="438"/>
      <c r="CV125" s="438"/>
      <c r="CX125" s="438"/>
      <c r="DG125" s="197"/>
      <c r="DI125" s="197"/>
      <c r="DJ125" s="438"/>
      <c r="DM125" s="438"/>
      <c r="DP125" s="438"/>
      <c r="DS125" s="438"/>
      <c r="DU125" s="438"/>
      <c r="EI125" s="197"/>
      <c r="EK125" s="197"/>
      <c r="EL125" s="197"/>
      <c r="EM125" s="438"/>
      <c r="EP125" s="197"/>
      <c r="EQ125" s="438"/>
      <c r="ET125" s="197"/>
      <c r="EU125" s="438"/>
      <c r="EX125" s="197"/>
      <c r="EY125" s="438"/>
      <c r="FA125" s="438"/>
      <c r="FJ125" s="197"/>
      <c r="FL125" s="197"/>
      <c r="FM125" s="438"/>
      <c r="FP125" s="438"/>
      <c r="FS125" s="438"/>
      <c r="FV125" s="438"/>
      <c r="FX125" s="438"/>
      <c r="GG125" s="197"/>
      <c r="GI125" s="197"/>
      <c r="GJ125" s="438"/>
      <c r="GM125" s="438"/>
      <c r="GP125" s="438"/>
      <c r="GS125" s="438"/>
    </row>
    <row r="126" ht="12.75" customHeight="1">
      <c r="P126" s="438"/>
      <c r="Z126" s="197"/>
      <c r="AC126" s="438"/>
      <c r="AF126" s="438"/>
      <c r="AI126" s="438"/>
      <c r="AL126" s="438"/>
      <c r="AN126" s="438"/>
      <c r="AX126" s="197"/>
      <c r="BD126" s="197"/>
      <c r="BG126" s="438"/>
      <c r="BH126" s="438"/>
      <c r="BK126" s="438"/>
      <c r="BL126" s="438"/>
      <c r="BO126" s="438"/>
      <c r="BP126" s="438"/>
      <c r="BS126" s="438"/>
      <c r="BT126" s="438"/>
      <c r="BV126" s="438"/>
      <c r="CJ126" s="197"/>
      <c r="CL126" s="197"/>
      <c r="CM126" s="438"/>
      <c r="CP126" s="438"/>
      <c r="CS126" s="438"/>
      <c r="CV126" s="438"/>
      <c r="CX126" s="438"/>
      <c r="DG126" s="197"/>
      <c r="DI126" s="197"/>
      <c r="DJ126" s="438"/>
      <c r="DM126" s="438"/>
      <c r="DP126" s="438"/>
      <c r="DS126" s="438"/>
      <c r="DU126" s="438"/>
      <c r="EI126" s="197"/>
      <c r="EK126" s="197"/>
      <c r="EL126" s="197"/>
      <c r="EM126" s="438"/>
      <c r="EP126" s="197"/>
      <c r="EQ126" s="438"/>
      <c r="ET126" s="197"/>
      <c r="EU126" s="438"/>
      <c r="EX126" s="197"/>
      <c r="EY126" s="438"/>
      <c r="FA126" s="438"/>
      <c r="FJ126" s="197"/>
      <c r="FL126" s="197"/>
      <c r="FM126" s="438"/>
      <c r="FP126" s="438"/>
      <c r="FS126" s="438"/>
      <c r="FV126" s="438"/>
      <c r="FX126" s="438"/>
      <c r="GG126" s="197"/>
      <c r="GI126" s="197"/>
      <c r="GJ126" s="438"/>
      <c r="GM126" s="438"/>
      <c r="GP126" s="438"/>
      <c r="GS126" s="438"/>
    </row>
    <row r="127" ht="12.75" customHeight="1">
      <c r="P127" s="438"/>
      <c r="Z127" s="197"/>
      <c r="AC127" s="438"/>
      <c r="AF127" s="438"/>
      <c r="AI127" s="438"/>
      <c r="AL127" s="438"/>
      <c r="AN127" s="438"/>
      <c r="AX127" s="197"/>
      <c r="BD127" s="197"/>
      <c r="BG127" s="438"/>
      <c r="BH127" s="438"/>
      <c r="BK127" s="438"/>
      <c r="BL127" s="438"/>
      <c r="BO127" s="438"/>
      <c r="BP127" s="438"/>
      <c r="BS127" s="438"/>
      <c r="BT127" s="438"/>
      <c r="BV127" s="438"/>
      <c r="CJ127" s="197"/>
      <c r="CL127" s="197"/>
      <c r="CM127" s="438"/>
      <c r="CP127" s="438"/>
      <c r="CS127" s="438"/>
      <c r="CV127" s="438"/>
      <c r="CX127" s="438"/>
      <c r="DG127" s="197"/>
      <c r="DI127" s="197"/>
      <c r="DJ127" s="438"/>
      <c r="DM127" s="438"/>
      <c r="DP127" s="438"/>
      <c r="DS127" s="438"/>
      <c r="DU127" s="438"/>
      <c r="EI127" s="197"/>
      <c r="EK127" s="197"/>
      <c r="EL127" s="197"/>
      <c r="EM127" s="438"/>
      <c r="EP127" s="197"/>
      <c r="EQ127" s="438"/>
      <c r="ET127" s="197"/>
      <c r="EU127" s="438"/>
      <c r="EX127" s="197"/>
      <c r="EY127" s="438"/>
      <c r="FA127" s="438"/>
      <c r="FJ127" s="197"/>
      <c r="FL127" s="197"/>
      <c r="FM127" s="438"/>
      <c r="FP127" s="438"/>
      <c r="FS127" s="438"/>
      <c r="FV127" s="438"/>
      <c r="FX127" s="438"/>
      <c r="GG127" s="197"/>
      <c r="GI127" s="197"/>
      <c r="GJ127" s="438"/>
      <c r="GM127" s="438"/>
      <c r="GP127" s="438"/>
      <c r="GS127" s="438"/>
    </row>
    <row r="128" ht="12.75" customHeight="1">
      <c r="P128" s="438"/>
      <c r="Z128" s="197"/>
      <c r="AC128" s="438"/>
      <c r="AF128" s="438"/>
      <c r="AI128" s="438"/>
      <c r="AL128" s="438"/>
      <c r="AN128" s="438"/>
      <c r="AX128" s="197"/>
      <c r="BD128" s="197"/>
      <c r="BG128" s="438"/>
      <c r="BH128" s="438"/>
      <c r="BK128" s="438"/>
      <c r="BL128" s="438"/>
      <c r="BO128" s="438"/>
      <c r="BP128" s="438"/>
      <c r="BS128" s="438"/>
      <c r="BT128" s="438"/>
      <c r="BV128" s="438"/>
      <c r="CJ128" s="197"/>
      <c r="CL128" s="197"/>
      <c r="CM128" s="438"/>
      <c r="CP128" s="438"/>
      <c r="CS128" s="438"/>
      <c r="CV128" s="438"/>
      <c r="CX128" s="438"/>
      <c r="DG128" s="197"/>
      <c r="DI128" s="197"/>
      <c r="DJ128" s="438"/>
      <c r="DM128" s="438"/>
      <c r="DP128" s="438"/>
      <c r="DS128" s="438"/>
      <c r="DU128" s="438"/>
      <c r="EI128" s="197"/>
      <c r="EK128" s="197"/>
      <c r="EL128" s="197"/>
      <c r="EM128" s="438"/>
      <c r="EP128" s="197"/>
      <c r="EQ128" s="438"/>
      <c r="ET128" s="197"/>
      <c r="EU128" s="438"/>
      <c r="EX128" s="197"/>
      <c r="EY128" s="438"/>
      <c r="FA128" s="438"/>
      <c r="FJ128" s="197"/>
      <c r="FL128" s="197"/>
      <c r="FM128" s="438"/>
      <c r="FP128" s="438"/>
      <c r="FS128" s="438"/>
      <c r="FV128" s="438"/>
      <c r="FX128" s="438"/>
      <c r="GG128" s="197"/>
      <c r="GI128" s="197"/>
      <c r="GJ128" s="438"/>
      <c r="GM128" s="438"/>
      <c r="GP128" s="438"/>
      <c r="GS128" s="438"/>
    </row>
    <row r="129" ht="12.75" customHeight="1">
      <c r="P129" s="438"/>
      <c r="Z129" s="197"/>
      <c r="AC129" s="438"/>
      <c r="AF129" s="438"/>
      <c r="AI129" s="438"/>
      <c r="AL129" s="438"/>
      <c r="AN129" s="438"/>
      <c r="AX129" s="197"/>
      <c r="BD129" s="197"/>
      <c r="BG129" s="438"/>
      <c r="BH129" s="438"/>
      <c r="BK129" s="438"/>
      <c r="BL129" s="438"/>
      <c r="BO129" s="438"/>
      <c r="BP129" s="438"/>
      <c r="BS129" s="438"/>
      <c r="BT129" s="438"/>
      <c r="BV129" s="438"/>
      <c r="CJ129" s="197"/>
      <c r="CL129" s="197"/>
      <c r="CM129" s="438"/>
      <c r="CP129" s="438"/>
      <c r="CS129" s="438"/>
      <c r="CV129" s="438"/>
      <c r="CX129" s="438"/>
      <c r="DG129" s="197"/>
      <c r="DI129" s="197"/>
      <c r="DJ129" s="438"/>
      <c r="DM129" s="438"/>
      <c r="DP129" s="438"/>
      <c r="DS129" s="438"/>
      <c r="DU129" s="438"/>
      <c r="EI129" s="197"/>
      <c r="EK129" s="197"/>
      <c r="EL129" s="197"/>
      <c r="EM129" s="438"/>
      <c r="EP129" s="197"/>
      <c r="EQ129" s="438"/>
      <c r="ET129" s="197"/>
      <c r="EU129" s="438"/>
      <c r="EX129" s="197"/>
      <c r="EY129" s="438"/>
      <c r="FA129" s="438"/>
      <c r="FJ129" s="197"/>
      <c r="FL129" s="197"/>
      <c r="FM129" s="438"/>
      <c r="FP129" s="438"/>
      <c r="FS129" s="438"/>
      <c r="FV129" s="438"/>
      <c r="FX129" s="438"/>
      <c r="GG129" s="197"/>
      <c r="GI129" s="197"/>
      <c r="GJ129" s="438"/>
      <c r="GM129" s="438"/>
      <c r="GP129" s="438"/>
      <c r="GS129" s="438"/>
    </row>
    <row r="130" ht="12.75" customHeight="1">
      <c r="P130" s="438"/>
      <c r="Z130" s="197"/>
      <c r="AC130" s="438"/>
      <c r="AF130" s="438"/>
      <c r="AI130" s="438"/>
      <c r="AL130" s="438"/>
      <c r="AN130" s="438"/>
      <c r="AX130" s="197"/>
      <c r="BD130" s="197"/>
      <c r="BG130" s="438"/>
      <c r="BH130" s="438"/>
      <c r="BK130" s="438"/>
      <c r="BL130" s="438"/>
      <c r="BO130" s="438"/>
      <c r="BP130" s="438"/>
      <c r="BS130" s="438"/>
      <c r="BT130" s="438"/>
      <c r="BV130" s="438"/>
      <c r="CJ130" s="197"/>
      <c r="CL130" s="197"/>
      <c r="CM130" s="438"/>
      <c r="CP130" s="438"/>
      <c r="CS130" s="438"/>
      <c r="CV130" s="438"/>
      <c r="CX130" s="438"/>
      <c r="DG130" s="197"/>
      <c r="DI130" s="197"/>
      <c r="DJ130" s="438"/>
      <c r="DM130" s="438"/>
      <c r="DP130" s="438"/>
      <c r="DS130" s="438"/>
      <c r="DU130" s="438"/>
      <c r="EI130" s="197"/>
      <c r="EK130" s="197"/>
      <c r="EL130" s="197"/>
      <c r="EM130" s="438"/>
      <c r="EP130" s="197"/>
      <c r="EQ130" s="438"/>
      <c r="ET130" s="197"/>
      <c r="EU130" s="438"/>
      <c r="EX130" s="197"/>
      <c r="EY130" s="438"/>
      <c r="FA130" s="438"/>
      <c r="FJ130" s="197"/>
      <c r="FL130" s="197"/>
      <c r="FM130" s="438"/>
      <c r="FP130" s="438"/>
      <c r="FS130" s="438"/>
      <c r="FV130" s="438"/>
      <c r="FX130" s="438"/>
      <c r="GG130" s="197"/>
      <c r="GI130" s="197"/>
      <c r="GJ130" s="438"/>
      <c r="GM130" s="438"/>
      <c r="GP130" s="438"/>
      <c r="GS130" s="438"/>
    </row>
    <row r="131" ht="12.75" customHeight="1">
      <c r="P131" s="438"/>
      <c r="Z131" s="197"/>
      <c r="AC131" s="438"/>
      <c r="AF131" s="438"/>
      <c r="AI131" s="438"/>
      <c r="AL131" s="438"/>
      <c r="AN131" s="438"/>
      <c r="AX131" s="197"/>
      <c r="BD131" s="197"/>
      <c r="BG131" s="438"/>
      <c r="BH131" s="438"/>
      <c r="BK131" s="438"/>
      <c r="BL131" s="438"/>
      <c r="BO131" s="438"/>
      <c r="BP131" s="438"/>
      <c r="BS131" s="438"/>
      <c r="BT131" s="438"/>
      <c r="BV131" s="438"/>
      <c r="CJ131" s="197"/>
      <c r="CL131" s="197"/>
      <c r="CM131" s="438"/>
      <c r="CP131" s="438"/>
      <c r="CS131" s="438"/>
      <c r="CV131" s="438"/>
      <c r="CX131" s="438"/>
      <c r="DG131" s="197"/>
      <c r="DI131" s="197"/>
      <c r="DJ131" s="438"/>
      <c r="DM131" s="438"/>
      <c r="DP131" s="438"/>
      <c r="DS131" s="438"/>
      <c r="DU131" s="438"/>
      <c r="EI131" s="197"/>
      <c r="EK131" s="197"/>
      <c r="EL131" s="197"/>
      <c r="EM131" s="438"/>
      <c r="EP131" s="197"/>
      <c r="EQ131" s="438"/>
      <c r="ET131" s="197"/>
      <c r="EU131" s="438"/>
      <c r="EX131" s="197"/>
      <c r="EY131" s="438"/>
      <c r="FA131" s="438"/>
      <c r="FJ131" s="197"/>
      <c r="FL131" s="197"/>
      <c r="FM131" s="438"/>
      <c r="FP131" s="438"/>
      <c r="FS131" s="438"/>
      <c r="FV131" s="438"/>
      <c r="FX131" s="438"/>
      <c r="GG131" s="197"/>
      <c r="GI131" s="197"/>
      <c r="GJ131" s="438"/>
      <c r="GM131" s="438"/>
      <c r="GP131" s="438"/>
      <c r="GS131" s="438"/>
    </row>
    <row r="132" ht="12.75" customHeight="1">
      <c r="P132" s="438"/>
      <c r="Z132" s="197"/>
      <c r="AC132" s="438"/>
      <c r="AF132" s="438"/>
      <c r="AI132" s="438"/>
      <c r="AL132" s="438"/>
      <c r="AN132" s="438"/>
      <c r="AX132" s="197"/>
      <c r="BD132" s="197"/>
      <c r="BG132" s="438"/>
      <c r="BH132" s="438"/>
      <c r="BK132" s="438"/>
      <c r="BL132" s="438"/>
      <c r="BO132" s="438"/>
      <c r="BP132" s="438"/>
      <c r="BS132" s="438"/>
      <c r="BT132" s="438"/>
      <c r="BV132" s="438"/>
      <c r="CJ132" s="197"/>
      <c r="CL132" s="197"/>
      <c r="CM132" s="438"/>
      <c r="CP132" s="438"/>
      <c r="CS132" s="438"/>
      <c r="CV132" s="438"/>
      <c r="CX132" s="438"/>
      <c r="DG132" s="197"/>
      <c r="DI132" s="197"/>
      <c r="DJ132" s="438"/>
      <c r="DM132" s="438"/>
      <c r="DP132" s="438"/>
      <c r="DS132" s="438"/>
      <c r="DU132" s="438"/>
      <c r="EI132" s="197"/>
      <c r="EK132" s="197"/>
      <c r="EL132" s="197"/>
      <c r="EM132" s="438"/>
      <c r="EP132" s="197"/>
      <c r="EQ132" s="438"/>
      <c r="ET132" s="197"/>
      <c r="EU132" s="438"/>
      <c r="EX132" s="197"/>
      <c r="EY132" s="438"/>
      <c r="FA132" s="438"/>
      <c r="FJ132" s="197"/>
      <c r="FL132" s="197"/>
      <c r="FM132" s="438"/>
      <c r="FP132" s="438"/>
      <c r="FS132" s="438"/>
      <c r="FV132" s="438"/>
      <c r="FX132" s="438"/>
      <c r="GG132" s="197"/>
      <c r="GI132" s="197"/>
      <c r="GJ132" s="438"/>
      <c r="GM132" s="438"/>
      <c r="GP132" s="438"/>
      <c r="GS132" s="438"/>
    </row>
    <row r="133" ht="12.75" customHeight="1">
      <c r="P133" s="438"/>
      <c r="Z133" s="197"/>
      <c r="AC133" s="438"/>
      <c r="AF133" s="438"/>
      <c r="AI133" s="438"/>
      <c r="AL133" s="438"/>
      <c r="AN133" s="438"/>
      <c r="AX133" s="197"/>
      <c r="BD133" s="197"/>
      <c r="BG133" s="438"/>
      <c r="BH133" s="438"/>
      <c r="BK133" s="438"/>
      <c r="BL133" s="438"/>
      <c r="BO133" s="438"/>
      <c r="BP133" s="438"/>
      <c r="BS133" s="438"/>
      <c r="BT133" s="438"/>
      <c r="BV133" s="438"/>
      <c r="CJ133" s="197"/>
      <c r="CL133" s="197"/>
      <c r="CM133" s="438"/>
      <c r="CP133" s="438"/>
      <c r="CS133" s="438"/>
      <c r="CV133" s="438"/>
      <c r="CX133" s="438"/>
      <c r="DG133" s="197"/>
      <c r="DI133" s="197"/>
      <c r="DJ133" s="438"/>
      <c r="DM133" s="438"/>
      <c r="DP133" s="438"/>
      <c r="DS133" s="438"/>
      <c r="DU133" s="438"/>
      <c r="EI133" s="197"/>
      <c r="EK133" s="197"/>
      <c r="EL133" s="197"/>
      <c r="EM133" s="438"/>
      <c r="EP133" s="197"/>
      <c r="EQ133" s="438"/>
      <c r="ET133" s="197"/>
      <c r="EU133" s="438"/>
      <c r="EX133" s="197"/>
      <c r="EY133" s="438"/>
      <c r="FA133" s="438"/>
      <c r="FJ133" s="197"/>
      <c r="FL133" s="197"/>
      <c r="FM133" s="438"/>
      <c r="FP133" s="438"/>
      <c r="FS133" s="438"/>
      <c r="FV133" s="438"/>
      <c r="FX133" s="438"/>
      <c r="GG133" s="197"/>
      <c r="GI133" s="197"/>
      <c r="GJ133" s="438"/>
      <c r="GM133" s="438"/>
      <c r="GP133" s="438"/>
      <c r="GS133" s="438"/>
    </row>
    <row r="134" ht="12.75" customHeight="1">
      <c r="P134" s="438"/>
      <c r="Z134" s="197"/>
      <c r="AC134" s="438"/>
      <c r="AF134" s="438"/>
      <c r="AI134" s="438"/>
      <c r="AL134" s="438"/>
      <c r="AN134" s="438"/>
      <c r="AX134" s="197"/>
      <c r="BD134" s="197"/>
      <c r="BG134" s="438"/>
      <c r="BH134" s="438"/>
      <c r="BK134" s="438"/>
      <c r="BL134" s="438"/>
      <c r="BO134" s="438"/>
      <c r="BP134" s="438"/>
      <c r="BS134" s="438"/>
      <c r="BT134" s="438"/>
      <c r="BV134" s="438"/>
      <c r="CJ134" s="197"/>
      <c r="CL134" s="197"/>
      <c r="CM134" s="438"/>
      <c r="CP134" s="438"/>
      <c r="CS134" s="438"/>
      <c r="CV134" s="438"/>
      <c r="CX134" s="438"/>
      <c r="DG134" s="197"/>
      <c r="DI134" s="197"/>
      <c r="DJ134" s="438"/>
      <c r="DM134" s="438"/>
      <c r="DP134" s="438"/>
      <c r="DS134" s="438"/>
      <c r="DU134" s="438"/>
      <c r="EI134" s="197"/>
      <c r="EK134" s="197"/>
      <c r="EL134" s="197"/>
      <c r="EM134" s="438"/>
      <c r="EP134" s="197"/>
      <c r="EQ134" s="438"/>
      <c r="ET134" s="197"/>
      <c r="EU134" s="438"/>
      <c r="EX134" s="197"/>
      <c r="EY134" s="438"/>
      <c r="FA134" s="438"/>
      <c r="FJ134" s="197"/>
      <c r="FL134" s="197"/>
      <c r="FM134" s="438"/>
      <c r="FP134" s="438"/>
      <c r="FS134" s="438"/>
      <c r="FV134" s="438"/>
      <c r="FX134" s="438"/>
      <c r="GG134" s="197"/>
      <c r="GI134" s="197"/>
      <c r="GJ134" s="438"/>
      <c r="GM134" s="438"/>
      <c r="GP134" s="438"/>
      <c r="GS134" s="438"/>
    </row>
    <row r="135" ht="12.75" customHeight="1">
      <c r="P135" s="438"/>
      <c r="Z135" s="197"/>
      <c r="AC135" s="438"/>
      <c r="AF135" s="438"/>
      <c r="AI135" s="438"/>
      <c r="AL135" s="438"/>
      <c r="AN135" s="438"/>
      <c r="AX135" s="197"/>
      <c r="BD135" s="197"/>
      <c r="BG135" s="438"/>
      <c r="BH135" s="438"/>
      <c r="BK135" s="438"/>
      <c r="BL135" s="438"/>
      <c r="BO135" s="438"/>
      <c r="BP135" s="438"/>
      <c r="BS135" s="438"/>
      <c r="BT135" s="438"/>
      <c r="BV135" s="438"/>
      <c r="CJ135" s="197"/>
      <c r="CL135" s="197"/>
      <c r="CM135" s="438"/>
      <c r="CP135" s="438"/>
      <c r="CS135" s="438"/>
      <c r="CV135" s="438"/>
      <c r="CX135" s="438"/>
      <c r="DG135" s="197"/>
      <c r="DI135" s="197"/>
      <c r="DJ135" s="438"/>
      <c r="DM135" s="438"/>
      <c r="DP135" s="438"/>
      <c r="DS135" s="438"/>
      <c r="DU135" s="438"/>
      <c r="EI135" s="197"/>
      <c r="EK135" s="197"/>
      <c r="EL135" s="197"/>
      <c r="EM135" s="438"/>
      <c r="EP135" s="197"/>
      <c r="EQ135" s="438"/>
      <c r="ET135" s="197"/>
      <c r="EU135" s="438"/>
      <c r="EX135" s="197"/>
      <c r="EY135" s="438"/>
      <c r="FA135" s="438"/>
      <c r="FJ135" s="197"/>
      <c r="FL135" s="197"/>
      <c r="FM135" s="438"/>
      <c r="FP135" s="438"/>
      <c r="FS135" s="438"/>
      <c r="FV135" s="438"/>
      <c r="FX135" s="438"/>
      <c r="GG135" s="197"/>
      <c r="GI135" s="197"/>
      <c r="GJ135" s="438"/>
      <c r="GM135" s="438"/>
      <c r="GP135" s="438"/>
      <c r="GS135" s="438"/>
    </row>
    <row r="136" ht="12.75" customHeight="1">
      <c r="P136" s="438"/>
      <c r="Z136" s="197"/>
      <c r="AC136" s="438"/>
      <c r="AF136" s="438"/>
      <c r="AI136" s="438"/>
      <c r="AL136" s="438"/>
      <c r="AN136" s="438"/>
      <c r="AX136" s="197"/>
      <c r="BD136" s="197"/>
      <c r="BG136" s="438"/>
      <c r="BH136" s="438"/>
      <c r="BK136" s="438"/>
      <c r="BL136" s="438"/>
      <c r="BO136" s="438"/>
      <c r="BP136" s="438"/>
      <c r="BS136" s="438"/>
      <c r="BT136" s="438"/>
      <c r="BV136" s="438"/>
      <c r="CJ136" s="197"/>
      <c r="CL136" s="197"/>
      <c r="CM136" s="438"/>
      <c r="CP136" s="438"/>
      <c r="CS136" s="438"/>
      <c r="CV136" s="438"/>
      <c r="CX136" s="438"/>
      <c r="DG136" s="197"/>
      <c r="DI136" s="197"/>
      <c r="DJ136" s="438"/>
      <c r="DM136" s="438"/>
      <c r="DP136" s="438"/>
      <c r="DS136" s="438"/>
      <c r="DU136" s="438"/>
      <c r="EI136" s="197"/>
      <c r="EK136" s="197"/>
      <c r="EL136" s="197"/>
      <c r="EM136" s="438"/>
      <c r="EP136" s="197"/>
      <c r="EQ136" s="438"/>
      <c r="ET136" s="197"/>
      <c r="EU136" s="438"/>
      <c r="EX136" s="197"/>
      <c r="EY136" s="438"/>
      <c r="FA136" s="438"/>
      <c r="FJ136" s="197"/>
      <c r="FL136" s="197"/>
      <c r="FM136" s="438"/>
      <c r="FP136" s="438"/>
      <c r="FS136" s="438"/>
      <c r="FV136" s="438"/>
      <c r="FX136" s="438"/>
      <c r="GG136" s="197"/>
      <c r="GI136" s="197"/>
      <c r="GJ136" s="438"/>
      <c r="GM136" s="438"/>
      <c r="GP136" s="438"/>
      <c r="GS136" s="438"/>
    </row>
    <row r="137" ht="12.75" customHeight="1">
      <c r="P137" s="438"/>
      <c r="Z137" s="197"/>
      <c r="AC137" s="438"/>
      <c r="AF137" s="438"/>
      <c r="AI137" s="438"/>
      <c r="AL137" s="438"/>
      <c r="AN137" s="438"/>
      <c r="AX137" s="197"/>
      <c r="BD137" s="197"/>
      <c r="BG137" s="438"/>
      <c r="BH137" s="438"/>
      <c r="BK137" s="438"/>
      <c r="BL137" s="438"/>
      <c r="BO137" s="438"/>
      <c r="BP137" s="438"/>
      <c r="BS137" s="438"/>
      <c r="BT137" s="438"/>
      <c r="BV137" s="438"/>
      <c r="CJ137" s="197"/>
      <c r="CL137" s="197"/>
      <c r="CM137" s="438"/>
      <c r="CP137" s="438"/>
      <c r="CS137" s="438"/>
      <c r="CV137" s="438"/>
      <c r="CX137" s="438"/>
      <c r="DG137" s="197"/>
      <c r="DI137" s="197"/>
      <c r="DJ137" s="438"/>
      <c r="DM137" s="438"/>
      <c r="DP137" s="438"/>
      <c r="DS137" s="438"/>
      <c r="DU137" s="438"/>
      <c r="EI137" s="197"/>
      <c r="EK137" s="197"/>
      <c r="EL137" s="197"/>
      <c r="EM137" s="438"/>
      <c r="EP137" s="197"/>
      <c r="EQ137" s="438"/>
      <c r="ET137" s="197"/>
      <c r="EU137" s="438"/>
      <c r="EX137" s="197"/>
      <c r="EY137" s="438"/>
      <c r="FA137" s="438"/>
      <c r="FJ137" s="197"/>
      <c r="FL137" s="197"/>
      <c r="FM137" s="438"/>
      <c r="FP137" s="438"/>
      <c r="FS137" s="438"/>
      <c r="FV137" s="438"/>
      <c r="FX137" s="438"/>
      <c r="GG137" s="197"/>
      <c r="GI137" s="197"/>
      <c r="GJ137" s="438"/>
      <c r="GM137" s="438"/>
      <c r="GP137" s="438"/>
      <c r="GS137" s="438"/>
    </row>
    <row r="138" ht="12.75" customHeight="1">
      <c r="P138" s="438"/>
      <c r="Z138" s="197"/>
      <c r="AC138" s="438"/>
      <c r="AF138" s="438"/>
      <c r="AI138" s="438"/>
      <c r="AL138" s="438"/>
      <c r="AN138" s="438"/>
      <c r="AX138" s="197"/>
      <c r="BD138" s="197"/>
      <c r="BG138" s="438"/>
      <c r="BH138" s="438"/>
      <c r="BK138" s="438"/>
      <c r="BL138" s="438"/>
      <c r="BO138" s="438"/>
      <c r="BP138" s="438"/>
      <c r="BS138" s="438"/>
      <c r="BT138" s="438"/>
      <c r="BV138" s="438"/>
      <c r="CJ138" s="197"/>
      <c r="CL138" s="197"/>
      <c r="CM138" s="438"/>
      <c r="CP138" s="438"/>
      <c r="CS138" s="438"/>
      <c r="CV138" s="438"/>
      <c r="CX138" s="438"/>
      <c r="DG138" s="197"/>
      <c r="DI138" s="197"/>
      <c r="DJ138" s="438"/>
      <c r="DM138" s="438"/>
      <c r="DP138" s="438"/>
      <c r="DS138" s="438"/>
      <c r="DU138" s="438"/>
      <c r="EI138" s="197"/>
      <c r="EK138" s="197"/>
      <c r="EL138" s="197"/>
      <c r="EM138" s="438"/>
      <c r="EP138" s="197"/>
      <c r="EQ138" s="438"/>
      <c r="ET138" s="197"/>
      <c r="EU138" s="438"/>
      <c r="EX138" s="197"/>
      <c r="EY138" s="438"/>
      <c r="FA138" s="438"/>
      <c r="FJ138" s="197"/>
      <c r="FL138" s="197"/>
      <c r="FM138" s="438"/>
      <c r="FP138" s="438"/>
      <c r="FS138" s="438"/>
      <c r="FV138" s="438"/>
      <c r="FX138" s="438"/>
      <c r="GG138" s="197"/>
      <c r="GI138" s="197"/>
      <c r="GJ138" s="438"/>
      <c r="GM138" s="438"/>
      <c r="GP138" s="438"/>
      <c r="GS138" s="438"/>
    </row>
    <row r="139" ht="12.75" customHeight="1">
      <c r="P139" s="438"/>
      <c r="Z139" s="197"/>
      <c r="AC139" s="438"/>
      <c r="AF139" s="438"/>
      <c r="AI139" s="438"/>
      <c r="AL139" s="438"/>
      <c r="AN139" s="438"/>
      <c r="AX139" s="197"/>
      <c r="BD139" s="197"/>
      <c r="BG139" s="438"/>
      <c r="BH139" s="438"/>
      <c r="BK139" s="438"/>
      <c r="BL139" s="438"/>
      <c r="BO139" s="438"/>
      <c r="BP139" s="438"/>
      <c r="BS139" s="438"/>
      <c r="BT139" s="438"/>
      <c r="BV139" s="438"/>
      <c r="CJ139" s="197"/>
      <c r="CL139" s="197"/>
      <c r="CM139" s="438"/>
      <c r="CP139" s="438"/>
      <c r="CS139" s="438"/>
      <c r="CV139" s="438"/>
      <c r="CX139" s="438"/>
      <c r="DG139" s="197"/>
      <c r="DI139" s="197"/>
      <c r="DJ139" s="438"/>
      <c r="DM139" s="438"/>
      <c r="DP139" s="438"/>
      <c r="DS139" s="438"/>
      <c r="DU139" s="438"/>
      <c r="EI139" s="197"/>
      <c r="EK139" s="197"/>
      <c r="EL139" s="197"/>
      <c r="EM139" s="438"/>
      <c r="EP139" s="197"/>
      <c r="EQ139" s="438"/>
      <c r="ET139" s="197"/>
      <c r="EU139" s="438"/>
      <c r="EX139" s="197"/>
      <c r="EY139" s="438"/>
      <c r="FA139" s="438"/>
      <c r="FJ139" s="197"/>
      <c r="FL139" s="197"/>
      <c r="FM139" s="438"/>
      <c r="FP139" s="438"/>
      <c r="FS139" s="438"/>
      <c r="FV139" s="438"/>
      <c r="FX139" s="438"/>
      <c r="GG139" s="197"/>
      <c r="GI139" s="197"/>
      <c r="GJ139" s="438"/>
      <c r="GM139" s="438"/>
      <c r="GP139" s="438"/>
      <c r="GS139" s="438"/>
    </row>
    <row r="140" ht="12.75" customHeight="1">
      <c r="P140" s="438"/>
      <c r="Z140" s="197"/>
      <c r="AC140" s="438"/>
      <c r="AF140" s="438"/>
      <c r="AI140" s="438"/>
      <c r="AL140" s="438"/>
      <c r="AN140" s="438"/>
      <c r="AX140" s="197"/>
      <c r="BD140" s="197"/>
      <c r="BG140" s="438"/>
      <c r="BH140" s="438"/>
      <c r="BK140" s="438"/>
      <c r="BL140" s="438"/>
      <c r="BO140" s="438"/>
      <c r="BP140" s="438"/>
      <c r="BS140" s="438"/>
      <c r="BT140" s="438"/>
      <c r="BV140" s="438"/>
      <c r="CJ140" s="197"/>
      <c r="CL140" s="197"/>
      <c r="CM140" s="438"/>
      <c r="CP140" s="438"/>
      <c r="CS140" s="438"/>
      <c r="CV140" s="438"/>
      <c r="CX140" s="438"/>
      <c r="DG140" s="197"/>
      <c r="DI140" s="197"/>
      <c r="DJ140" s="438"/>
      <c r="DM140" s="438"/>
      <c r="DP140" s="438"/>
      <c r="DS140" s="438"/>
      <c r="DU140" s="438"/>
      <c r="EI140" s="197"/>
      <c r="EK140" s="197"/>
      <c r="EL140" s="197"/>
      <c r="EM140" s="438"/>
      <c r="EP140" s="197"/>
      <c r="EQ140" s="438"/>
      <c r="ET140" s="197"/>
      <c r="EU140" s="438"/>
      <c r="EX140" s="197"/>
      <c r="EY140" s="438"/>
      <c r="FA140" s="438"/>
      <c r="FJ140" s="197"/>
      <c r="FL140" s="197"/>
      <c r="FM140" s="438"/>
      <c r="FP140" s="438"/>
      <c r="FS140" s="438"/>
      <c r="FV140" s="438"/>
      <c r="FX140" s="438"/>
      <c r="GG140" s="197"/>
      <c r="GI140" s="197"/>
      <c r="GJ140" s="438"/>
      <c r="GM140" s="438"/>
      <c r="GP140" s="438"/>
      <c r="GS140" s="438"/>
    </row>
    <row r="141" ht="12.75" customHeight="1">
      <c r="P141" s="438"/>
      <c r="Z141" s="197"/>
      <c r="AC141" s="438"/>
      <c r="AF141" s="438"/>
      <c r="AI141" s="438"/>
      <c r="AL141" s="438"/>
      <c r="AN141" s="438"/>
      <c r="AX141" s="197"/>
      <c r="BD141" s="197"/>
      <c r="BG141" s="438"/>
      <c r="BH141" s="438"/>
      <c r="BK141" s="438"/>
      <c r="BL141" s="438"/>
      <c r="BO141" s="438"/>
      <c r="BP141" s="438"/>
      <c r="BS141" s="438"/>
      <c r="BT141" s="438"/>
      <c r="BV141" s="438"/>
      <c r="CJ141" s="197"/>
      <c r="CL141" s="197"/>
      <c r="CM141" s="438"/>
      <c r="CP141" s="438"/>
      <c r="CS141" s="438"/>
      <c r="CV141" s="438"/>
      <c r="CX141" s="438"/>
      <c r="DG141" s="197"/>
      <c r="DI141" s="197"/>
      <c r="DJ141" s="438"/>
      <c r="DM141" s="438"/>
      <c r="DP141" s="438"/>
      <c r="DS141" s="438"/>
      <c r="DU141" s="438"/>
      <c r="EI141" s="197"/>
      <c r="EK141" s="197"/>
      <c r="EL141" s="197"/>
      <c r="EM141" s="438"/>
      <c r="EP141" s="197"/>
      <c r="EQ141" s="438"/>
      <c r="ET141" s="197"/>
      <c r="EU141" s="438"/>
      <c r="EX141" s="197"/>
      <c r="EY141" s="438"/>
      <c r="FA141" s="438"/>
      <c r="FJ141" s="197"/>
      <c r="FL141" s="197"/>
      <c r="FM141" s="438"/>
      <c r="FP141" s="438"/>
      <c r="FS141" s="438"/>
      <c r="FV141" s="438"/>
      <c r="FX141" s="438"/>
      <c r="GG141" s="197"/>
      <c r="GI141" s="197"/>
      <c r="GJ141" s="438"/>
      <c r="GM141" s="438"/>
      <c r="GP141" s="438"/>
      <c r="GS141" s="438"/>
    </row>
    <row r="142" ht="12.75" customHeight="1">
      <c r="P142" s="438"/>
      <c r="Z142" s="197"/>
      <c r="AC142" s="438"/>
      <c r="AF142" s="438"/>
      <c r="AI142" s="438"/>
      <c r="AL142" s="438"/>
      <c r="AN142" s="438"/>
      <c r="AX142" s="197"/>
      <c r="BD142" s="197"/>
      <c r="BG142" s="438"/>
      <c r="BH142" s="438"/>
      <c r="BK142" s="438"/>
      <c r="BL142" s="438"/>
      <c r="BO142" s="438"/>
      <c r="BP142" s="438"/>
      <c r="BS142" s="438"/>
      <c r="BT142" s="438"/>
      <c r="BV142" s="438"/>
      <c r="CJ142" s="197"/>
      <c r="CL142" s="197"/>
      <c r="CM142" s="438"/>
      <c r="CP142" s="438"/>
      <c r="CS142" s="438"/>
      <c r="CV142" s="438"/>
      <c r="CX142" s="438"/>
      <c r="DG142" s="197"/>
      <c r="DI142" s="197"/>
      <c r="DJ142" s="438"/>
      <c r="DM142" s="438"/>
      <c r="DP142" s="438"/>
      <c r="DS142" s="438"/>
      <c r="DU142" s="438"/>
      <c r="EI142" s="197"/>
      <c r="EK142" s="197"/>
      <c r="EL142" s="197"/>
      <c r="EM142" s="438"/>
      <c r="EP142" s="197"/>
      <c r="EQ142" s="438"/>
      <c r="ET142" s="197"/>
      <c r="EU142" s="438"/>
      <c r="EX142" s="197"/>
      <c r="EY142" s="438"/>
      <c r="FA142" s="438"/>
      <c r="FJ142" s="197"/>
      <c r="FL142" s="197"/>
      <c r="FM142" s="438"/>
      <c r="FP142" s="438"/>
      <c r="FS142" s="438"/>
      <c r="FV142" s="438"/>
      <c r="FX142" s="438"/>
      <c r="GG142" s="197"/>
      <c r="GI142" s="197"/>
      <c r="GJ142" s="438"/>
      <c r="GM142" s="438"/>
      <c r="GP142" s="438"/>
      <c r="GS142" s="438"/>
    </row>
    <row r="143" ht="12.75" customHeight="1">
      <c r="P143" s="438"/>
      <c r="Z143" s="197"/>
      <c r="AC143" s="438"/>
      <c r="AF143" s="438"/>
      <c r="AI143" s="438"/>
      <c r="AL143" s="438"/>
      <c r="AN143" s="438"/>
      <c r="AX143" s="197"/>
      <c r="BD143" s="197"/>
      <c r="BG143" s="438"/>
      <c r="BH143" s="438"/>
      <c r="BK143" s="438"/>
      <c r="BL143" s="438"/>
      <c r="BO143" s="438"/>
      <c r="BP143" s="438"/>
      <c r="BS143" s="438"/>
      <c r="BT143" s="438"/>
      <c r="BV143" s="438"/>
      <c r="CJ143" s="197"/>
      <c r="CL143" s="197"/>
      <c r="CM143" s="438"/>
      <c r="CP143" s="438"/>
      <c r="CS143" s="438"/>
      <c r="CV143" s="438"/>
      <c r="CX143" s="438"/>
      <c r="DG143" s="197"/>
      <c r="DI143" s="197"/>
      <c r="DJ143" s="438"/>
      <c r="DM143" s="438"/>
      <c r="DP143" s="438"/>
      <c r="DS143" s="438"/>
      <c r="DU143" s="438"/>
      <c r="EI143" s="197"/>
      <c r="EK143" s="197"/>
      <c r="EL143" s="197"/>
      <c r="EM143" s="438"/>
      <c r="EP143" s="197"/>
      <c r="EQ143" s="438"/>
      <c r="ET143" s="197"/>
      <c r="EU143" s="438"/>
      <c r="EX143" s="197"/>
      <c r="EY143" s="438"/>
      <c r="FA143" s="438"/>
      <c r="FJ143" s="197"/>
      <c r="FL143" s="197"/>
      <c r="FM143" s="438"/>
      <c r="FP143" s="438"/>
      <c r="FS143" s="438"/>
      <c r="FV143" s="438"/>
      <c r="FX143" s="438"/>
      <c r="GG143" s="197"/>
      <c r="GI143" s="197"/>
      <c r="GJ143" s="438"/>
      <c r="GM143" s="438"/>
      <c r="GP143" s="438"/>
      <c r="GS143" s="438"/>
    </row>
    <row r="144" ht="12.75" customHeight="1">
      <c r="P144" s="438"/>
      <c r="Z144" s="197"/>
      <c r="AC144" s="438"/>
      <c r="AF144" s="438"/>
      <c r="AI144" s="438"/>
      <c r="AL144" s="438"/>
      <c r="AN144" s="438"/>
      <c r="AX144" s="197"/>
      <c r="BD144" s="197"/>
      <c r="BG144" s="438"/>
      <c r="BH144" s="438"/>
      <c r="BK144" s="438"/>
      <c r="BL144" s="438"/>
      <c r="BO144" s="438"/>
      <c r="BP144" s="438"/>
      <c r="BS144" s="438"/>
      <c r="BT144" s="438"/>
      <c r="BV144" s="438"/>
      <c r="CJ144" s="197"/>
      <c r="CL144" s="197"/>
      <c r="CM144" s="438"/>
      <c r="CP144" s="438"/>
      <c r="CS144" s="438"/>
      <c r="CV144" s="438"/>
      <c r="CX144" s="438"/>
      <c r="DG144" s="197"/>
      <c r="DI144" s="197"/>
      <c r="DJ144" s="438"/>
      <c r="DM144" s="438"/>
      <c r="DP144" s="438"/>
      <c r="DS144" s="438"/>
      <c r="DU144" s="438"/>
      <c r="EI144" s="197"/>
      <c r="EK144" s="197"/>
      <c r="EL144" s="197"/>
      <c r="EM144" s="438"/>
      <c r="EP144" s="197"/>
      <c r="EQ144" s="438"/>
      <c r="ET144" s="197"/>
      <c r="EU144" s="438"/>
      <c r="EX144" s="197"/>
      <c r="EY144" s="438"/>
      <c r="FA144" s="438"/>
      <c r="FJ144" s="197"/>
      <c r="FL144" s="197"/>
      <c r="FM144" s="438"/>
      <c r="FP144" s="438"/>
      <c r="FS144" s="438"/>
      <c r="FV144" s="438"/>
      <c r="FX144" s="438"/>
      <c r="GG144" s="197"/>
      <c r="GI144" s="197"/>
      <c r="GJ144" s="438"/>
      <c r="GM144" s="438"/>
      <c r="GP144" s="438"/>
      <c r="GS144" s="438"/>
    </row>
    <row r="145" ht="12.75" customHeight="1">
      <c r="P145" s="438"/>
      <c r="Z145" s="197"/>
      <c r="AC145" s="438"/>
      <c r="AF145" s="438"/>
      <c r="AI145" s="438"/>
      <c r="AL145" s="438"/>
      <c r="AN145" s="438"/>
      <c r="AX145" s="197"/>
      <c r="BD145" s="197"/>
      <c r="BG145" s="438"/>
      <c r="BH145" s="438"/>
      <c r="BK145" s="438"/>
      <c r="BL145" s="438"/>
      <c r="BO145" s="438"/>
      <c r="BP145" s="438"/>
      <c r="BS145" s="438"/>
      <c r="BT145" s="438"/>
      <c r="BV145" s="438"/>
      <c r="CJ145" s="197"/>
      <c r="CL145" s="197"/>
      <c r="CM145" s="438"/>
      <c r="CP145" s="438"/>
      <c r="CS145" s="438"/>
      <c r="CV145" s="438"/>
      <c r="CX145" s="438"/>
      <c r="DG145" s="197"/>
      <c r="DI145" s="197"/>
      <c r="DJ145" s="438"/>
      <c r="DM145" s="438"/>
      <c r="DP145" s="438"/>
      <c r="DS145" s="438"/>
      <c r="DU145" s="438"/>
      <c r="EI145" s="197"/>
      <c r="EK145" s="197"/>
      <c r="EL145" s="197"/>
      <c r="EM145" s="438"/>
      <c r="EP145" s="197"/>
      <c r="EQ145" s="438"/>
      <c r="ET145" s="197"/>
      <c r="EU145" s="438"/>
      <c r="EX145" s="197"/>
      <c r="EY145" s="438"/>
      <c r="FA145" s="438"/>
      <c r="FJ145" s="197"/>
      <c r="FL145" s="197"/>
      <c r="FM145" s="438"/>
      <c r="FP145" s="438"/>
      <c r="FS145" s="438"/>
      <c r="FV145" s="438"/>
      <c r="FX145" s="438"/>
      <c r="GG145" s="197"/>
      <c r="GI145" s="197"/>
      <c r="GJ145" s="438"/>
      <c r="GM145" s="438"/>
      <c r="GP145" s="438"/>
      <c r="GS145" s="438"/>
    </row>
    <row r="146" ht="12.75" customHeight="1">
      <c r="P146" s="438"/>
      <c r="Z146" s="197"/>
      <c r="AC146" s="438"/>
      <c r="AF146" s="438"/>
      <c r="AI146" s="438"/>
      <c r="AL146" s="438"/>
      <c r="AN146" s="438"/>
      <c r="AX146" s="197"/>
      <c r="BD146" s="197"/>
      <c r="BG146" s="438"/>
      <c r="BH146" s="438"/>
      <c r="BK146" s="438"/>
      <c r="BL146" s="438"/>
      <c r="BO146" s="438"/>
      <c r="BP146" s="438"/>
      <c r="BS146" s="438"/>
      <c r="BT146" s="438"/>
      <c r="BV146" s="438"/>
      <c r="CJ146" s="197"/>
      <c r="CL146" s="197"/>
      <c r="CM146" s="438"/>
      <c r="CP146" s="438"/>
      <c r="CS146" s="438"/>
      <c r="CV146" s="438"/>
      <c r="CX146" s="438"/>
      <c r="DG146" s="197"/>
      <c r="DI146" s="197"/>
      <c r="DJ146" s="438"/>
      <c r="DM146" s="438"/>
      <c r="DP146" s="438"/>
      <c r="DS146" s="438"/>
      <c r="DU146" s="438"/>
      <c r="EI146" s="197"/>
      <c r="EK146" s="197"/>
      <c r="EL146" s="197"/>
      <c r="EM146" s="438"/>
      <c r="EP146" s="197"/>
      <c r="EQ146" s="438"/>
      <c r="ET146" s="197"/>
      <c r="EU146" s="438"/>
      <c r="EX146" s="197"/>
      <c r="EY146" s="438"/>
      <c r="FA146" s="438"/>
      <c r="FJ146" s="197"/>
      <c r="FL146" s="197"/>
      <c r="FM146" s="438"/>
      <c r="FP146" s="438"/>
      <c r="FS146" s="438"/>
      <c r="FV146" s="438"/>
      <c r="FX146" s="438"/>
      <c r="GG146" s="197"/>
      <c r="GI146" s="197"/>
      <c r="GJ146" s="438"/>
      <c r="GM146" s="438"/>
      <c r="GP146" s="438"/>
      <c r="GS146" s="438"/>
    </row>
    <row r="147" ht="12.75" customHeight="1">
      <c r="P147" s="438"/>
      <c r="Z147" s="197"/>
      <c r="AC147" s="438"/>
      <c r="AF147" s="438"/>
      <c r="AI147" s="438"/>
      <c r="AL147" s="438"/>
      <c r="AN147" s="438"/>
      <c r="AX147" s="197"/>
      <c r="BD147" s="197"/>
      <c r="BG147" s="438"/>
      <c r="BH147" s="438"/>
      <c r="BK147" s="438"/>
      <c r="BL147" s="438"/>
      <c r="BO147" s="438"/>
      <c r="BP147" s="438"/>
      <c r="BS147" s="438"/>
      <c r="BT147" s="438"/>
      <c r="BV147" s="438"/>
      <c r="CJ147" s="197"/>
      <c r="CL147" s="197"/>
      <c r="CM147" s="438"/>
      <c r="CP147" s="438"/>
      <c r="CS147" s="438"/>
      <c r="CV147" s="438"/>
      <c r="CX147" s="438"/>
      <c r="DG147" s="197"/>
      <c r="DI147" s="197"/>
      <c r="DJ147" s="438"/>
      <c r="DM147" s="438"/>
      <c r="DP147" s="438"/>
      <c r="DS147" s="438"/>
      <c r="DU147" s="438"/>
      <c r="EI147" s="197"/>
      <c r="EK147" s="197"/>
      <c r="EL147" s="197"/>
      <c r="EM147" s="438"/>
      <c r="EP147" s="197"/>
      <c r="EQ147" s="438"/>
      <c r="ET147" s="197"/>
      <c r="EU147" s="438"/>
      <c r="EX147" s="197"/>
      <c r="EY147" s="438"/>
      <c r="FA147" s="438"/>
      <c r="FJ147" s="197"/>
      <c r="FL147" s="197"/>
      <c r="FM147" s="438"/>
      <c r="FP147" s="438"/>
      <c r="FS147" s="438"/>
      <c r="FV147" s="438"/>
      <c r="FX147" s="438"/>
      <c r="GG147" s="197"/>
      <c r="GI147" s="197"/>
      <c r="GJ147" s="438"/>
      <c r="GM147" s="438"/>
      <c r="GP147" s="438"/>
      <c r="GS147" s="438"/>
    </row>
    <row r="148" ht="12.75" customHeight="1">
      <c r="P148" s="438"/>
      <c r="Z148" s="197"/>
      <c r="AC148" s="438"/>
      <c r="AF148" s="438"/>
      <c r="AI148" s="438"/>
      <c r="AL148" s="438"/>
      <c r="AN148" s="438"/>
      <c r="AX148" s="197"/>
      <c r="BD148" s="197"/>
      <c r="BG148" s="438"/>
      <c r="BH148" s="438"/>
      <c r="BK148" s="438"/>
      <c r="BL148" s="438"/>
      <c r="BO148" s="438"/>
      <c r="BP148" s="438"/>
      <c r="BS148" s="438"/>
      <c r="BT148" s="438"/>
      <c r="BV148" s="438"/>
      <c r="CJ148" s="197"/>
      <c r="CL148" s="197"/>
      <c r="CM148" s="438"/>
      <c r="CP148" s="438"/>
      <c r="CS148" s="438"/>
      <c r="CV148" s="438"/>
      <c r="CX148" s="438"/>
      <c r="DG148" s="197"/>
      <c r="DI148" s="197"/>
      <c r="DJ148" s="438"/>
      <c r="DM148" s="438"/>
      <c r="DP148" s="438"/>
      <c r="DS148" s="438"/>
      <c r="DU148" s="438"/>
      <c r="EI148" s="197"/>
      <c r="EK148" s="197"/>
      <c r="EL148" s="197"/>
      <c r="EM148" s="438"/>
      <c r="EP148" s="197"/>
      <c r="EQ148" s="438"/>
      <c r="ET148" s="197"/>
      <c r="EU148" s="438"/>
      <c r="EX148" s="197"/>
      <c r="EY148" s="438"/>
      <c r="FA148" s="438"/>
      <c r="FJ148" s="197"/>
      <c r="FL148" s="197"/>
      <c r="FM148" s="438"/>
      <c r="FP148" s="438"/>
      <c r="FS148" s="438"/>
      <c r="FV148" s="438"/>
      <c r="FX148" s="438"/>
      <c r="GG148" s="197"/>
      <c r="GI148" s="197"/>
      <c r="GJ148" s="438"/>
      <c r="GM148" s="438"/>
      <c r="GP148" s="438"/>
      <c r="GS148" s="438"/>
    </row>
    <row r="149" ht="12.75" customHeight="1">
      <c r="P149" s="438"/>
      <c r="Z149" s="197"/>
      <c r="AC149" s="438"/>
      <c r="AF149" s="438"/>
      <c r="AI149" s="438"/>
      <c r="AL149" s="438"/>
      <c r="AN149" s="438"/>
      <c r="AX149" s="197"/>
      <c r="BD149" s="197"/>
      <c r="BG149" s="438"/>
      <c r="BH149" s="438"/>
      <c r="BK149" s="438"/>
      <c r="BL149" s="438"/>
      <c r="BO149" s="438"/>
      <c r="BP149" s="438"/>
      <c r="BS149" s="438"/>
      <c r="BT149" s="438"/>
      <c r="BV149" s="438"/>
      <c r="CJ149" s="197"/>
      <c r="CL149" s="197"/>
      <c r="CM149" s="438"/>
      <c r="CP149" s="438"/>
      <c r="CS149" s="438"/>
      <c r="CV149" s="438"/>
      <c r="CX149" s="438"/>
      <c r="DG149" s="197"/>
      <c r="DI149" s="197"/>
      <c r="DJ149" s="438"/>
      <c r="DM149" s="438"/>
      <c r="DP149" s="438"/>
      <c r="DS149" s="438"/>
      <c r="DU149" s="438"/>
      <c r="EI149" s="197"/>
      <c r="EK149" s="197"/>
      <c r="EL149" s="197"/>
      <c r="EM149" s="438"/>
      <c r="EP149" s="197"/>
      <c r="EQ149" s="438"/>
      <c r="ET149" s="197"/>
      <c r="EU149" s="438"/>
      <c r="EX149" s="197"/>
      <c r="EY149" s="438"/>
      <c r="FA149" s="438"/>
      <c r="FJ149" s="197"/>
      <c r="FL149" s="197"/>
      <c r="FM149" s="438"/>
      <c r="FP149" s="438"/>
      <c r="FS149" s="438"/>
      <c r="FV149" s="438"/>
      <c r="FX149" s="438"/>
      <c r="GG149" s="197"/>
      <c r="GI149" s="197"/>
      <c r="GJ149" s="438"/>
      <c r="GM149" s="438"/>
      <c r="GP149" s="438"/>
      <c r="GS149" s="438"/>
    </row>
    <row r="150" ht="12.75" customHeight="1">
      <c r="P150" s="438"/>
      <c r="Z150" s="197"/>
      <c r="AC150" s="438"/>
      <c r="AF150" s="438"/>
      <c r="AI150" s="438"/>
      <c r="AL150" s="438"/>
      <c r="AN150" s="438"/>
      <c r="AX150" s="197"/>
      <c r="BD150" s="197"/>
      <c r="BG150" s="438"/>
      <c r="BH150" s="438"/>
      <c r="BK150" s="438"/>
      <c r="BL150" s="438"/>
      <c r="BO150" s="438"/>
      <c r="BP150" s="438"/>
      <c r="BS150" s="438"/>
      <c r="BT150" s="438"/>
      <c r="BV150" s="438"/>
      <c r="CJ150" s="197"/>
      <c r="CL150" s="197"/>
      <c r="CM150" s="438"/>
      <c r="CP150" s="438"/>
      <c r="CS150" s="438"/>
      <c r="CV150" s="438"/>
      <c r="CX150" s="438"/>
      <c r="DG150" s="197"/>
      <c r="DI150" s="197"/>
      <c r="DJ150" s="438"/>
      <c r="DM150" s="438"/>
      <c r="DP150" s="438"/>
      <c r="DS150" s="438"/>
      <c r="DU150" s="438"/>
      <c r="EI150" s="197"/>
      <c r="EK150" s="197"/>
      <c r="EL150" s="197"/>
      <c r="EM150" s="438"/>
      <c r="EP150" s="197"/>
      <c r="EQ150" s="438"/>
      <c r="ET150" s="197"/>
      <c r="EU150" s="438"/>
      <c r="EX150" s="197"/>
      <c r="EY150" s="438"/>
      <c r="FA150" s="438"/>
      <c r="FJ150" s="197"/>
      <c r="FL150" s="197"/>
      <c r="FM150" s="438"/>
      <c r="FP150" s="438"/>
      <c r="FS150" s="438"/>
      <c r="FV150" s="438"/>
      <c r="FX150" s="438"/>
      <c r="GG150" s="197"/>
      <c r="GI150" s="197"/>
      <c r="GJ150" s="438"/>
      <c r="GM150" s="438"/>
      <c r="GP150" s="438"/>
      <c r="GS150" s="438"/>
    </row>
    <row r="151" ht="12.75" customHeight="1">
      <c r="P151" s="438"/>
      <c r="Z151" s="197"/>
      <c r="AC151" s="438"/>
      <c r="AF151" s="438"/>
      <c r="AI151" s="438"/>
      <c r="AL151" s="438"/>
      <c r="AN151" s="438"/>
      <c r="AX151" s="197"/>
      <c r="BD151" s="197"/>
      <c r="BG151" s="438"/>
      <c r="BH151" s="438"/>
      <c r="BK151" s="438"/>
      <c r="BL151" s="438"/>
      <c r="BO151" s="438"/>
      <c r="BP151" s="438"/>
      <c r="BS151" s="438"/>
      <c r="BT151" s="438"/>
      <c r="BV151" s="438"/>
      <c r="CJ151" s="197"/>
      <c r="CL151" s="197"/>
      <c r="CM151" s="438"/>
      <c r="CP151" s="438"/>
      <c r="CS151" s="438"/>
      <c r="CV151" s="438"/>
      <c r="CX151" s="438"/>
      <c r="DG151" s="197"/>
      <c r="DI151" s="197"/>
      <c r="DJ151" s="438"/>
      <c r="DM151" s="438"/>
      <c r="DP151" s="438"/>
      <c r="DS151" s="438"/>
      <c r="DU151" s="438"/>
      <c r="EI151" s="197"/>
      <c r="EK151" s="197"/>
      <c r="EL151" s="197"/>
      <c r="EM151" s="438"/>
      <c r="EP151" s="197"/>
      <c r="EQ151" s="438"/>
      <c r="ET151" s="197"/>
      <c r="EU151" s="438"/>
      <c r="EX151" s="197"/>
      <c r="EY151" s="438"/>
      <c r="FA151" s="438"/>
      <c r="FJ151" s="197"/>
      <c r="FL151" s="197"/>
      <c r="FM151" s="438"/>
      <c r="FP151" s="438"/>
      <c r="FS151" s="438"/>
      <c r="FV151" s="438"/>
      <c r="FX151" s="438"/>
      <c r="GG151" s="197"/>
      <c r="GI151" s="197"/>
      <c r="GJ151" s="438"/>
      <c r="GM151" s="438"/>
      <c r="GP151" s="438"/>
      <c r="GS151" s="438"/>
    </row>
    <row r="152" ht="12.75" customHeight="1">
      <c r="P152" s="438"/>
      <c r="Z152" s="197"/>
      <c r="AC152" s="438"/>
      <c r="AF152" s="438"/>
      <c r="AI152" s="438"/>
      <c r="AL152" s="438"/>
      <c r="AN152" s="438"/>
      <c r="AX152" s="197"/>
      <c r="BD152" s="197"/>
      <c r="BG152" s="438"/>
      <c r="BH152" s="438"/>
      <c r="BK152" s="438"/>
      <c r="BL152" s="438"/>
      <c r="BO152" s="438"/>
      <c r="BP152" s="438"/>
      <c r="BS152" s="438"/>
      <c r="BT152" s="438"/>
      <c r="BV152" s="438"/>
      <c r="CJ152" s="197"/>
      <c r="CL152" s="197"/>
      <c r="CM152" s="438"/>
      <c r="CP152" s="438"/>
      <c r="CS152" s="438"/>
      <c r="CV152" s="438"/>
      <c r="CX152" s="438"/>
      <c r="DG152" s="197"/>
      <c r="DI152" s="197"/>
      <c r="DJ152" s="438"/>
      <c r="DM152" s="438"/>
      <c r="DP152" s="438"/>
      <c r="DS152" s="438"/>
      <c r="DU152" s="438"/>
      <c r="EI152" s="197"/>
      <c r="EK152" s="197"/>
      <c r="EL152" s="197"/>
      <c r="EM152" s="438"/>
      <c r="EP152" s="197"/>
      <c r="EQ152" s="438"/>
      <c r="ET152" s="197"/>
      <c r="EU152" s="438"/>
      <c r="EX152" s="197"/>
      <c r="EY152" s="438"/>
      <c r="FA152" s="438"/>
      <c r="FJ152" s="197"/>
      <c r="FL152" s="197"/>
      <c r="FM152" s="438"/>
      <c r="FP152" s="438"/>
      <c r="FS152" s="438"/>
      <c r="FV152" s="438"/>
      <c r="FX152" s="438"/>
      <c r="GG152" s="197"/>
      <c r="GI152" s="197"/>
      <c r="GJ152" s="438"/>
      <c r="GM152" s="438"/>
      <c r="GP152" s="438"/>
      <c r="GS152" s="438"/>
    </row>
    <row r="153" ht="12.75" customHeight="1">
      <c r="P153" s="438"/>
      <c r="Z153" s="197"/>
      <c r="AC153" s="438"/>
      <c r="AF153" s="438"/>
      <c r="AI153" s="438"/>
      <c r="AL153" s="438"/>
      <c r="AN153" s="438"/>
      <c r="AX153" s="197"/>
      <c r="BD153" s="197"/>
      <c r="BG153" s="438"/>
      <c r="BH153" s="438"/>
      <c r="BK153" s="438"/>
      <c r="BL153" s="438"/>
      <c r="BO153" s="438"/>
      <c r="BP153" s="438"/>
      <c r="BS153" s="438"/>
      <c r="BT153" s="438"/>
      <c r="BV153" s="438"/>
      <c r="CJ153" s="197"/>
      <c r="CL153" s="197"/>
      <c r="CM153" s="438"/>
      <c r="CP153" s="438"/>
      <c r="CS153" s="438"/>
      <c r="CV153" s="438"/>
      <c r="CX153" s="438"/>
      <c r="DG153" s="197"/>
      <c r="DI153" s="197"/>
      <c r="DJ153" s="438"/>
      <c r="DM153" s="438"/>
      <c r="DP153" s="438"/>
      <c r="DS153" s="438"/>
      <c r="DU153" s="438"/>
      <c r="EI153" s="197"/>
      <c r="EK153" s="197"/>
      <c r="EL153" s="197"/>
      <c r="EM153" s="438"/>
      <c r="EP153" s="197"/>
      <c r="EQ153" s="438"/>
      <c r="ET153" s="197"/>
      <c r="EU153" s="438"/>
      <c r="EX153" s="197"/>
      <c r="EY153" s="438"/>
      <c r="FA153" s="438"/>
      <c r="FJ153" s="197"/>
      <c r="FL153" s="197"/>
      <c r="FM153" s="438"/>
      <c r="FP153" s="438"/>
      <c r="FS153" s="438"/>
      <c r="FV153" s="438"/>
      <c r="FX153" s="438"/>
      <c r="GG153" s="197"/>
      <c r="GI153" s="197"/>
      <c r="GJ153" s="438"/>
      <c r="GM153" s="438"/>
      <c r="GP153" s="438"/>
      <c r="GS153" s="438"/>
    </row>
    <row r="154" ht="12.75" customHeight="1">
      <c r="P154" s="438"/>
      <c r="Z154" s="197"/>
      <c r="AC154" s="438"/>
      <c r="AF154" s="438"/>
      <c r="AI154" s="438"/>
      <c r="AL154" s="438"/>
      <c r="AN154" s="438"/>
      <c r="AX154" s="197"/>
      <c r="BD154" s="197"/>
      <c r="BG154" s="438"/>
      <c r="BH154" s="438"/>
      <c r="BK154" s="438"/>
      <c r="BL154" s="438"/>
      <c r="BO154" s="438"/>
      <c r="BP154" s="438"/>
      <c r="BS154" s="438"/>
      <c r="BT154" s="438"/>
      <c r="BV154" s="438"/>
      <c r="CJ154" s="197"/>
      <c r="CL154" s="197"/>
      <c r="CM154" s="438"/>
      <c r="CP154" s="438"/>
      <c r="CS154" s="438"/>
      <c r="CV154" s="438"/>
      <c r="CX154" s="438"/>
      <c r="DG154" s="197"/>
      <c r="DI154" s="197"/>
      <c r="DJ154" s="438"/>
      <c r="DM154" s="438"/>
      <c r="DP154" s="438"/>
      <c r="DS154" s="438"/>
      <c r="DU154" s="438"/>
      <c r="EI154" s="197"/>
      <c r="EK154" s="197"/>
      <c r="EL154" s="197"/>
      <c r="EM154" s="438"/>
      <c r="EP154" s="197"/>
      <c r="EQ154" s="438"/>
      <c r="ET154" s="197"/>
      <c r="EU154" s="438"/>
      <c r="EX154" s="197"/>
      <c r="EY154" s="438"/>
      <c r="FA154" s="438"/>
      <c r="FJ154" s="197"/>
      <c r="FL154" s="197"/>
      <c r="FM154" s="438"/>
      <c r="FP154" s="438"/>
      <c r="FS154" s="438"/>
      <c r="FV154" s="438"/>
      <c r="FX154" s="438"/>
      <c r="GG154" s="197"/>
      <c r="GI154" s="197"/>
      <c r="GJ154" s="438"/>
      <c r="GM154" s="438"/>
      <c r="GP154" s="438"/>
      <c r="GS154" s="438"/>
    </row>
    <row r="155" ht="12.75" customHeight="1">
      <c r="P155" s="438"/>
      <c r="Z155" s="197"/>
      <c r="AC155" s="438"/>
      <c r="AF155" s="438"/>
      <c r="AI155" s="438"/>
      <c r="AL155" s="438"/>
      <c r="AN155" s="438"/>
      <c r="AX155" s="197"/>
      <c r="BD155" s="197"/>
      <c r="BG155" s="438"/>
      <c r="BH155" s="438"/>
      <c r="BK155" s="438"/>
      <c r="BL155" s="438"/>
      <c r="BO155" s="438"/>
      <c r="BP155" s="438"/>
      <c r="BS155" s="438"/>
      <c r="BT155" s="438"/>
      <c r="BV155" s="438"/>
      <c r="CJ155" s="197"/>
      <c r="CL155" s="197"/>
      <c r="CM155" s="438"/>
      <c r="CP155" s="438"/>
      <c r="CS155" s="438"/>
      <c r="CV155" s="438"/>
      <c r="CX155" s="438"/>
      <c r="DG155" s="197"/>
      <c r="DI155" s="197"/>
      <c r="DJ155" s="438"/>
      <c r="DM155" s="438"/>
      <c r="DP155" s="438"/>
      <c r="DS155" s="438"/>
      <c r="DU155" s="438"/>
      <c r="EI155" s="197"/>
      <c r="EK155" s="197"/>
      <c r="EL155" s="197"/>
      <c r="EM155" s="438"/>
      <c r="EP155" s="197"/>
      <c r="EQ155" s="438"/>
      <c r="ET155" s="197"/>
      <c r="EU155" s="438"/>
      <c r="EX155" s="197"/>
      <c r="EY155" s="438"/>
      <c r="FA155" s="438"/>
      <c r="FJ155" s="197"/>
      <c r="FL155" s="197"/>
      <c r="FM155" s="438"/>
      <c r="FP155" s="438"/>
      <c r="FS155" s="438"/>
      <c r="FV155" s="438"/>
      <c r="FX155" s="438"/>
      <c r="GG155" s="197"/>
      <c r="GI155" s="197"/>
      <c r="GJ155" s="438"/>
      <c r="GM155" s="438"/>
      <c r="GP155" s="438"/>
      <c r="GS155" s="438"/>
    </row>
    <row r="156" ht="12.75" customHeight="1">
      <c r="P156" s="438"/>
      <c r="Z156" s="197"/>
      <c r="AC156" s="438"/>
      <c r="AF156" s="438"/>
      <c r="AI156" s="438"/>
      <c r="AL156" s="438"/>
      <c r="AN156" s="438"/>
      <c r="AX156" s="197"/>
      <c r="BD156" s="197"/>
      <c r="BG156" s="438"/>
      <c r="BH156" s="438"/>
      <c r="BK156" s="438"/>
      <c r="BL156" s="438"/>
      <c r="BO156" s="438"/>
      <c r="BP156" s="438"/>
      <c r="BS156" s="438"/>
      <c r="BT156" s="438"/>
      <c r="BV156" s="438"/>
      <c r="CJ156" s="197"/>
      <c r="CL156" s="197"/>
      <c r="CM156" s="438"/>
      <c r="CP156" s="438"/>
      <c r="CS156" s="438"/>
      <c r="CV156" s="438"/>
      <c r="CX156" s="438"/>
      <c r="DG156" s="197"/>
      <c r="DI156" s="197"/>
      <c r="DJ156" s="438"/>
      <c r="DM156" s="438"/>
      <c r="DP156" s="438"/>
      <c r="DS156" s="438"/>
      <c r="DU156" s="438"/>
      <c r="EI156" s="197"/>
      <c r="EK156" s="197"/>
      <c r="EL156" s="197"/>
      <c r="EM156" s="438"/>
      <c r="EP156" s="197"/>
      <c r="EQ156" s="438"/>
      <c r="ET156" s="197"/>
      <c r="EU156" s="438"/>
      <c r="EX156" s="197"/>
      <c r="EY156" s="438"/>
      <c r="FA156" s="438"/>
      <c r="FJ156" s="197"/>
      <c r="FL156" s="197"/>
      <c r="FM156" s="438"/>
      <c r="FP156" s="438"/>
      <c r="FS156" s="438"/>
      <c r="FV156" s="438"/>
      <c r="FX156" s="438"/>
      <c r="GG156" s="197"/>
      <c r="GI156" s="197"/>
      <c r="GJ156" s="438"/>
      <c r="GM156" s="438"/>
      <c r="GP156" s="438"/>
      <c r="GS156" s="438"/>
    </row>
    <row r="157" ht="12.75" customHeight="1">
      <c r="P157" s="438"/>
      <c r="Z157" s="197"/>
      <c r="AC157" s="438"/>
      <c r="AF157" s="438"/>
      <c r="AI157" s="438"/>
      <c r="AL157" s="438"/>
      <c r="AN157" s="438"/>
      <c r="AX157" s="197"/>
      <c r="BD157" s="197"/>
      <c r="BG157" s="438"/>
      <c r="BH157" s="438"/>
      <c r="BK157" s="438"/>
      <c r="BL157" s="438"/>
      <c r="BO157" s="438"/>
      <c r="BP157" s="438"/>
      <c r="BS157" s="438"/>
      <c r="BT157" s="438"/>
      <c r="BV157" s="438"/>
      <c r="CJ157" s="197"/>
      <c r="CL157" s="197"/>
      <c r="CM157" s="438"/>
      <c r="CP157" s="438"/>
      <c r="CS157" s="438"/>
      <c r="CV157" s="438"/>
      <c r="CX157" s="438"/>
      <c r="DG157" s="197"/>
      <c r="DI157" s="197"/>
      <c r="DJ157" s="438"/>
      <c r="DM157" s="438"/>
      <c r="DP157" s="438"/>
      <c r="DS157" s="438"/>
      <c r="DU157" s="438"/>
      <c r="EI157" s="197"/>
      <c r="EK157" s="197"/>
      <c r="EL157" s="197"/>
      <c r="EM157" s="438"/>
      <c r="EP157" s="197"/>
      <c r="EQ157" s="438"/>
      <c r="ET157" s="197"/>
      <c r="EU157" s="438"/>
      <c r="EX157" s="197"/>
      <c r="EY157" s="438"/>
      <c r="FA157" s="438"/>
      <c r="FJ157" s="197"/>
      <c r="FL157" s="197"/>
      <c r="FM157" s="438"/>
      <c r="FP157" s="438"/>
      <c r="FS157" s="438"/>
      <c r="FV157" s="438"/>
      <c r="FX157" s="438"/>
      <c r="GG157" s="197"/>
      <c r="GI157" s="197"/>
      <c r="GJ157" s="438"/>
      <c r="GM157" s="438"/>
      <c r="GP157" s="438"/>
      <c r="GS157" s="438"/>
    </row>
    <row r="158" ht="12.75" customHeight="1">
      <c r="P158" s="438"/>
      <c r="Z158" s="197"/>
      <c r="AC158" s="438"/>
      <c r="AF158" s="438"/>
      <c r="AI158" s="438"/>
      <c r="AL158" s="438"/>
      <c r="AN158" s="438"/>
      <c r="AX158" s="197"/>
      <c r="BD158" s="197"/>
      <c r="BG158" s="438"/>
      <c r="BH158" s="438"/>
      <c r="BK158" s="438"/>
      <c r="BL158" s="438"/>
      <c r="BO158" s="438"/>
      <c r="BP158" s="438"/>
      <c r="BS158" s="438"/>
      <c r="BT158" s="438"/>
      <c r="BV158" s="438"/>
      <c r="CJ158" s="197"/>
      <c r="CL158" s="197"/>
      <c r="CM158" s="438"/>
      <c r="CP158" s="438"/>
      <c r="CS158" s="438"/>
      <c r="CV158" s="438"/>
      <c r="CX158" s="438"/>
      <c r="DG158" s="197"/>
      <c r="DI158" s="197"/>
      <c r="DJ158" s="438"/>
      <c r="DM158" s="438"/>
      <c r="DP158" s="438"/>
      <c r="DS158" s="438"/>
      <c r="DU158" s="438"/>
      <c r="EI158" s="197"/>
      <c r="EK158" s="197"/>
      <c r="EL158" s="197"/>
      <c r="EM158" s="438"/>
      <c r="EP158" s="197"/>
      <c r="EQ158" s="438"/>
      <c r="ET158" s="197"/>
      <c r="EU158" s="438"/>
      <c r="EX158" s="197"/>
      <c r="EY158" s="438"/>
      <c r="FA158" s="438"/>
      <c r="FJ158" s="197"/>
      <c r="FL158" s="197"/>
      <c r="FM158" s="438"/>
      <c r="FP158" s="438"/>
      <c r="FS158" s="438"/>
      <c r="FV158" s="438"/>
      <c r="FX158" s="438"/>
      <c r="GG158" s="197"/>
      <c r="GI158" s="197"/>
      <c r="GJ158" s="438"/>
      <c r="GM158" s="438"/>
      <c r="GP158" s="438"/>
      <c r="GS158" s="438"/>
    </row>
    <row r="159" ht="12.75" customHeight="1">
      <c r="P159" s="438"/>
      <c r="Z159" s="197"/>
      <c r="AC159" s="438"/>
      <c r="AF159" s="438"/>
      <c r="AI159" s="438"/>
      <c r="AL159" s="438"/>
      <c r="AN159" s="438"/>
      <c r="AX159" s="197"/>
      <c r="BD159" s="197"/>
      <c r="BG159" s="438"/>
      <c r="BH159" s="438"/>
      <c r="BK159" s="438"/>
      <c r="BL159" s="438"/>
      <c r="BO159" s="438"/>
      <c r="BP159" s="438"/>
      <c r="BS159" s="438"/>
      <c r="BT159" s="438"/>
      <c r="BV159" s="438"/>
      <c r="CJ159" s="197"/>
      <c r="CL159" s="197"/>
      <c r="CM159" s="438"/>
      <c r="CP159" s="438"/>
      <c r="CS159" s="438"/>
      <c r="CV159" s="438"/>
      <c r="CX159" s="438"/>
      <c r="DG159" s="197"/>
      <c r="DI159" s="197"/>
      <c r="DJ159" s="438"/>
      <c r="DM159" s="438"/>
      <c r="DP159" s="438"/>
      <c r="DS159" s="438"/>
      <c r="DU159" s="438"/>
      <c r="EI159" s="197"/>
      <c r="EK159" s="197"/>
      <c r="EL159" s="197"/>
      <c r="EM159" s="438"/>
      <c r="EP159" s="197"/>
      <c r="EQ159" s="438"/>
      <c r="ET159" s="197"/>
      <c r="EU159" s="438"/>
      <c r="EX159" s="197"/>
      <c r="EY159" s="438"/>
      <c r="FA159" s="438"/>
      <c r="FJ159" s="197"/>
      <c r="FL159" s="197"/>
      <c r="FM159" s="438"/>
      <c r="FP159" s="438"/>
      <c r="FS159" s="438"/>
      <c r="FV159" s="438"/>
      <c r="FX159" s="438"/>
      <c r="GG159" s="197"/>
      <c r="GI159" s="197"/>
      <c r="GJ159" s="438"/>
      <c r="GM159" s="438"/>
      <c r="GP159" s="438"/>
      <c r="GS159" s="438"/>
    </row>
    <row r="160" ht="12.75" customHeight="1">
      <c r="P160" s="438"/>
      <c r="Z160" s="197"/>
      <c r="AC160" s="438"/>
      <c r="AF160" s="438"/>
      <c r="AI160" s="438"/>
      <c r="AL160" s="438"/>
      <c r="AN160" s="438"/>
      <c r="AX160" s="197"/>
      <c r="BD160" s="197"/>
      <c r="BG160" s="438"/>
      <c r="BH160" s="438"/>
      <c r="BK160" s="438"/>
      <c r="BL160" s="438"/>
      <c r="BO160" s="438"/>
      <c r="BP160" s="438"/>
      <c r="BS160" s="438"/>
      <c r="BT160" s="438"/>
      <c r="BV160" s="438"/>
      <c r="CJ160" s="197"/>
      <c r="CL160" s="197"/>
      <c r="CM160" s="438"/>
      <c r="CP160" s="438"/>
      <c r="CS160" s="438"/>
      <c r="CV160" s="438"/>
      <c r="CX160" s="438"/>
      <c r="DG160" s="197"/>
      <c r="DI160" s="197"/>
      <c r="DJ160" s="438"/>
      <c r="DM160" s="438"/>
      <c r="DP160" s="438"/>
      <c r="DS160" s="438"/>
      <c r="DU160" s="438"/>
      <c r="EI160" s="197"/>
      <c r="EK160" s="197"/>
      <c r="EL160" s="197"/>
      <c r="EM160" s="438"/>
      <c r="EP160" s="197"/>
      <c r="EQ160" s="438"/>
      <c r="ET160" s="197"/>
      <c r="EU160" s="438"/>
      <c r="EX160" s="197"/>
      <c r="EY160" s="438"/>
      <c r="FA160" s="438"/>
      <c r="FJ160" s="197"/>
      <c r="FL160" s="197"/>
      <c r="FM160" s="438"/>
      <c r="FP160" s="438"/>
      <c r="FS160" s="438"/>
      <c r="FV160" s="438"/>
      <c r="FX160" s="438"/>
      <c r="GG160" s="197"/>
      <c r="GI160" s="197"/>
      <c r="GJ160" s="438"/>
      <c r="GM160" s="438"/>
      <c r="GP160" s="438"/>
      <c r="GS160" s="438"/>
    </row>
    <row r="161" ht="12.75" customHeight="1">
      <c r="P161" s="438"/>
      <c r="Z161" s="197"/>
      <c r="AC161" s="438"/>
      <c r="AF161" s="438"/>
      <c r="AI161" s="438"/>
      <c r="AL161" s="438"/>
      <c r="AN161" s="438"/>
      <c r="AX161" s="197"/>
      <c r="BD161" s="197"/>
      <c r="BG161" s="438"/>
      <c r="BH161" s="438"/>
      <c r="BK161" s="438"/>
      <c r="BL161" s="438"/>
      <c r="BO161" s="438"/>
      <c r="BP161" s="438"/>
      <c r="BS161" s="438"/>
      <c r="BT161" s="438"/>
      <c r="BV161" s="438"/>
      <c r="CJ161" s="197"/>
      <c r="CL161" s="197"/>
      <c r="CM161" s="438"/>
      <c r="CP161" s="438"/>
      <c r="CS161" s="438"/>
      <c r="CV161" s="438"/>
      <c r="CX161" s="438"/>
      <c r="DG161" s="197"/>
      <c r="DI161" s="197"/>
      <c r="DJ161" s="438"/>
      <c r="DM161" s="438"/>
      <c r="DP161" s="438"/>
      <c r="DS161" s="438"/>
      <c r="DU161" s="438"/>
      <c r="EI161" s="197"/>
      <c r="EK161" s="197"/>
      <c r="EL161" s="197"/>
      <c r="EM161" s="438"/>
      <c r="EP161" s="197"/>
      <c r="EQ161" s="438"/>
      <c r="ET161" s="197"/>
      <c r="EU161" s="438"/>
      <c r="EX161" s="197"/>
      <c r="EY161" s="438"/>
      <c r="FA161" s="438"/>
      <c r="FJ161" s="197"/>
      <c r="FL161" s="197"/>
      <c r="FM161" s="438"/>
      <c r="FP161" s="438"/>
      <c r="FS161" s="438"/>
      <c r="FV161" s="438"/>
      <c r="FX161" s="438"/>
      <c r="GG161" s="197"/>
      <c r="GI161" s="197"/>
      <c r="GJ161" s="438"/>
      <c r="GM161" s="438"/>
      <c r="GP161" s="438"/>
      <c r="GS161" s="438"/>
    </row>
    <row r="162" ht="12.75" customHeight="1">
      <c r="P162" s="438"/>
      <c r="Z162" s="197"/>
      <c r="AC162" s="438"/>
      <c r="AF162" s="438"/>
      <c r="AI162" s="438"/>
      <c r="AL162" s="438"/>
      <c r="AN162" s="438"/>
      <c r="AX162" s="197"/>
      <c r="BD162" s="197"/>
      <c r="BG162" s="438"/>
      <c r="BH162" s="438"/>
      <c r="BK162" s="438"/>
      <c r="BL162" s="438"/>
      <c r="BO162" s="438"/>
      <c r="BP162" s="438"/>
      <c r="BS162" s="438"/>
      <c r="BT162" s="438"/>
      <c r="BV162" s="438"/>
      <c r="CJ162" s="197"/>
      <c r="CL162" s="197"/>
      <c r="CM162" s="438"/>
      <c r="CP162" s="438"/>
      <c r="CS162" s="438"/>
      <c r="CV162" s="438"/>
      <c r="CX162" s="438"/>
      <c r="DG162" s="197"/>
      <c r="DI162" s="197"/>
      <c r="DJ162" s="438"/>
      <c r="DM162" s="438"/>
      <c r="DP162" s="438"/>
      <c r="DS162" s="438"/>
      <c r="DU162" s="438"/>
      <c r="EI162" s="197"/>
      <c r="EK162" s="197"/>
      <c r="EL162" s="197"/>
      <c r="EM162" s="438"/>
      <c r="EP162" s="197"/>
      <c r="EQ162" s="438"/>
      <c r="ET162" s="197"/>
      <c r="EU162" s="438"/>
      <c r="EX162" s="197"/>
      <c r="EY162" s="438"/>
      <c r="FA162" s="438"/>
      <c r="FJ162" s="197"/>
      <c r="FL162" s="197"/>
      <c r="FM162" s="438"/>
      <c r="FP162" s="438"/>
      <c r="FS162" s="438"/>
      <c r="FV162" s="438"/>
      <c r="FX162" s="438"/>
      <c r="GG162" s="197"/>
      <c r="GI162" s="197"/>
      <c r="GJ162" s="438"/>
      <c r="GM162" s="438"/>
      <c r="GP162" s="438"/>
      <c r="GS162" s="438"/>
    </row>
    <row r="163" ht="12.75" customHeight="1">
      <c r="P163" s="438"/>
      <c r="Z163" s="197"/>
      <c r="AC163" s="438"/>
      <c r="AF163" s="438"/>
      <c r="AI163" s="438"/>
      <c r="AL163" s="438"/>
      <c r="AN163" s="438"/>
      <c r="AX163" s="197"/>
      <c r="BD163" s="197"/>
      <c r="BG163" s="438"/>
      <c r="BH163" s="438"/>
      <c r="BK163" s="438"/>
      <c r="BL163" s="438"/>
      <c r="BO163" s="438"/>
      <c r="BP163" s="438"/>
      <c r="BS163" s="438"/>
      <c r="BT163" s="438"/>
      <c r="BV163" s="438"/>
      <c r="CJ163" s="197"/>
      <c r="CL163" s="197"/>
      <c r="CM163" s="438"/>
      <c r="CP163" s="438"/>
      <c r="CS163" s="438"/>
      <c r="CV163" s="438"/>
      <c r="CX163" s="438"/>
      <c r="DG163" s="197"/>
      <c r="DI163" s="197"/>
      <c r="DJ163" s="438"/>
      <c r="DM163" s="438"/>
      <c r="DP163" s="438"/>
      <c r="DS163" s="438"/>
      <c r="DU163" s="438"/>
      <c r="EI163" s="197"/>
      <c r="EK163" s="197"/>
      <c r="EL163" s="197"/>
      <c r="EM163" s="438"/>
      <c r="EP163" s="197"/>
      <c r="EQ163" s="438"/>
      <c r="ET163" s="197"/>
      <c r="EU163" s="438"/>
      <c r="EX163" s="197"/>
      <c r="EY163" s="438"/>
      <c r="FA163" s="438"/>
      <c r="FJ163" s="197"/>
      <c r="FL163" s="197"/>
      <c r="FM163" s="438"/>
      <c r="FP163" s="438"/>
      <c r="FS163" s="438"/>
      <c r="FV163" s="438"/>
      <c r="FX163" s="438"/>
      <c r="GG163" s="197"/>
      <c r="GI163" s="197"/>
      <c r="GJ163" s="438"/>
      <c r="GM163" s="438"/>
      <c r="GP163" s="438"/>
      <c r="GS163" s="438"/>
    </row>
    <row r="164" ht="12.75" customHeight="1">
      <c r="P164" s="438"/>
      <c r="Z164" s="197"/>
      <c r="AC164" s="438"/>
      <c r="AF164" s="438"/>
      <c r="AI164" s="438"/>
      <c r="AL164" s="438"/>
      <c r="AN164" s="438"/>
      <c r="AX164" s="197"/>
      <c r="BD164" s="197"/>
      <c r="BG164" s="438"/>
      <c r="BH164" s="438"/>
      <c r="BK164" s="438"/>
      <c r="BL164" s="438"/>
      <c r="BO164" s="438"/>
      <c r="BP164" s="438"/>
      <c r="BS164" s="438"/>
      <c r="BT164" s="438"/>
      <c r="BV164" s="438"/>
      <c r="CJ164" s="197"/>
      <c r="CL164" s="197"/>
      <c r="CM164" s="438"/>
      <c r="CP164" s="438"/>
      <c r="CS164" s="438"/>
      <c r="CV164" s="438"/>
      <c r="CX164" s="438"/>
      <c r="DG164" s="197"/>
      <c r="DI164" s="197"/>
      <c r="DJ164" s="438"/>
      <c r="DM164" s="438"/>
      <c r="DP164" s="438"/>
      <c r="DS164" s="438"/>
      <c r="DU164" s="438"/>
      <c r="EI164" s="197"/>
      <c r="EK164" s="197"/>
      <c r="EL164" s="197"/>
      <c r="EM164" s="438"/>
      <c r="EP164" s="197"/>
      <c r="EQ164" s="438"/>
      <c r="ET164" s="197"/>
      <c r="EU164" s="438"/>
      <c r="EX164" s="197"/>
      <c r="EY164" s="438"/>
      <c r="FA164" s="438"/>
      <c r="FJ164" s="197"/>
      <c r="FL164" s="197"/>
      <c r="FM164" s="438"/>
      <c r="FP164" s="438"/>
      <c r="FS164" s="438"/>
      <c r="FV164" s="438"/>
      <c r="FX164" s="438"/>
      <c r="GG164" s="197"/>
      <c r="GI164" s="197"/>
      <c r="GJ164" s="438"/>
      <c r="GM164" s="438"/>
      <c r="GP164" s="438"/>
      <c r="GS164" s="438"/>
    </row>
    <row r="165" ht="12.75" customHeight="1">
      <c r="P165" s="438"/>
      <c r="Z165" s="197"/>
      <c r="AC165" s="438"/>
      <c r="AF165" s="438"/>
      <c r="AI165" s="438"/>
      <c r="AL165" s="438"/>
      <c r="AN165" s="438"/>
      <c r="AX165" s="197"/>
      <c r="BD165" s="197"/>
      <c r="BG165" s="438"/>
      <c r="BH165" s="438"/>
      <c r="BK165" s="438"/>
      <c r="BL165" s="438"/>
      <c r="BO165" s="438"/>
      <c r="BP165" s="438"/>
      <c r="BS165" s="438"/>
      <c r="BT165" s="438"/>
      <c r="BV165" s="438"/>
      <c r="CJ165" s="197"/>
      <c r="CL165" s="197"/>
      <c r="CM165" s="438"/>
      <c r="CP165" s="438"/>
      <c r="CS165" s="438"/>
      <c r="CV165" s="438"/>
      <c r="CX165" s="438"/>
      <c r="DG165" s="197"/>
      <c r="DI165" s="197"/>
      <c r="DJ165" s="438"/>
      <c r="DM165" s="438"/>
      <c r="DP165" s="438"/>
      <c r="DS165" s="438"/>
      <c r="DU165" s="438"/>
      <c r="EI165" s="197"/>
      <c r="EK165" s="197"/>
      <c r="EL165" s="197"/>
      <c r="EM165" s="438"/>
      <c r="EP165" s="197"/>
      <c r="EQ165" s="438"/>
      <c r="ET165" s="197"/>
      <c r="EU165" s="438"/>
      <c r="EX165" s="197"/>
      <c r="EY165" s="438"/>
      <c r="FA165" s="438"/>
      <c r="FJ165" s="197"/>
      <c r="FL165" s="197"/>
      <c r="FM165" s="438"/>
      <c r="FP165" s="438"/>
      <c r="FS165" s="438"/>
      <c r="FV165" s="438"/>
      <c r="FX165" s="438"/>
      <c r="GG165" s="197"/>
      <c r="GI165" s="197"/>
      <c r="GJ165" s="438"/>
      <c r="GM165" s="438"/>
      <c r="GP165" s="438"/>
      <c r="GS165" s="438"/>
    </row>
    <row r="166" ht="12.75" customHeight="1">
      <c r="P166" s="438"/>
      <c r="Z166" s="197"/>
      <c r="AC166" s="438"/>
      <c r="AF166" s="438"/>
      <c r="AI166" s="438"/>
      <c r="AL166" s="438"/>
      <c r="AN166" s="438"/>
      <c r="AX166" s="197"/>
      <c r="BD166" s="197"/>
      <c r="BG166" s="438"/>
      <c r="BH166" s="438"/>
      <c r="BK166" s="438"/>
      <c r="BL166" s="438"/>
      <c r="BO166" s="438"/>
      <c r="BP166" s="438"/>
      <c r="BS166" s="438"/>
      <c r="BT166" s="438"/>
      <c r="BV166" s="438"/>
      <c r="CJ166" s="197"/>
      <c r="CL166" s="197"/>
      <c r="CM166" s="438"/>
      <c r="CP166" s="438"/>
      <c r="CS166" s="438"/>
      <c r="CV166" s="438"/>
      <c r="CX166" s="438"/>
      <c r="DG166" s="197"/>
      <c r="DI166" s="197"/>
      <c r="DJ166" s="438"/>
      <c r="DM166" s="438"/>
      <c r="DP166" s="438"/>
      <c r="DS166" s="438"/>
      <c r="DU166" s="438"/>
      <c r="EI166" s="197"/>
      <c r="EK166" s="197"/>
      <c r="EL166" s="197"/>
      <c r="EM166" s="438"/>
      <c r="EP166" s="197"/>
      <c r="EQ166" s="438"/>
      <c r="ET166" s="197"/>
      <c r="EU166" s="438"/>
      <c r="EX166" s="197"/>
      <c r="EY166" s="438"/>
      <c r="FA166" s="438"/>
      <c r="FJ166" s="197"/>
      <c r="FL166" s="197"/>
      <c r="FM166" s="438"/>
      <c r="FP166" s="438"/>
      <c r="FS166" s="438"/>
      <c r="FV166" s="438"/>
      <c r="FX166" s="438"/>
      <c r="GG166" s="197"/>
      <c r="GI166" s="197"/>
      <c r="GJ166" s="438"/>
      <c r="GM166" s="438"/>
      <c r="GP166" s="438"/>
      <c r="GS166" s="438"/>
    </row>
    <row r="167" ht="12.75" customHeight="1">
      <c r="P167" s="438"/>
      <c r="Z167" s="197"/>
      <c r="AC167" s="438"/>
      <c r="AF167" s="438"/>
      <c r="AI167" s="438"/>
      <c r="AL167" s="438"/>
      <c r="AN167" s="438"/>
      <c r="AX167" s="197"/>
      <c r="BD167" s="197"/>
      <c r="BG167" s="438"/>
      <c r="BH167" s="438"/>
      <c r="BK167" s="438"/>
      <c r="BL167" s="438"/>
      <c r="BO167" s="438"/>
      <c r="BP167" s="438"/>
      <c r="BS167" s="438"/>
      <c r="BT167" s="438"/>
      <c r="BV167" s="438"/>
      <c r="CJ167" s="197"/>
      <c r="CL167" s="197"/>
      <c r="CM167" s="438"/>
      <c r="CP167" s="438"/>
      <c r="CS167" s="438"/>
      <c r="CV167" s="438"/>
      <c r="CX167" s="438"/>
      <c r="DG167" s="197"/>
      <c r="DI167" s="197"/>
      <c r="DJ167" s="438"/>
      <c r="DM167" s="438"/>
      <c r="DP167" s="438"/>
      <c r="DS167" s="438"/>
      <c r="DU167" s="438"/>
      <c r="EI167" s="197"/>
      <c r="EK167" s="197"/>
      <c r="EL167" s="197"/>
      <c r="EM167" s="438"/>
      <c r="EP167" s="197"/>
      <c r="EQ167" s="438"/>
      <c r="ET167" s="197"/>
      <c r="EU167" s="438"/>
      <c r="EX167" s="197"/>
      <c r="EY167" s="438"/>
      <c r="FA167" s="438"/>
      <c r="FJ167" s="197"/>
      <c r="FL167" s="197"/>
      <c r="FM167" s="438"/>
      <c r="FP167" s="438"/>
      <c r="FS167" s="438"/>
      <c r="FV167" s="438"/>
      <c r="FX167" s="438"/>
      <c r="GG167" s="197"/>
      <c r="GI167" s="197"/>
      <c r="GJ167" s="438"/>
      <c r="GM167" s="438"/>
      <c r="GP167" s="438"/>
      <c r="GS167" s="438"/>
    </row>
    <row r="168" ht="12.75" customHeight="1">
      <c r="P168" s="438"/>
      <c r="Z168" s="197"/>
      <c r="AC168" s="438"/>
      <c r="AF168" s="438"/>
      <c r="AI168" s="438"/>
      <c r="AL168" s="438"/>
      <c r="AN168" s="438"/>
      <c r="AX168" s="197"/>
      <c r="BD168" s="197"/>
      <c r="BG168" s="438"/>
      <c r="BH168" s="438"/>
      <c r="BK168" s="438"/>
      <c r="BL168" s="438"/>
      <c r="BO168" s="438"/>
      <c r="BP168" s="438"/>
      <c r="BS168" s="438"/>
      <c r="BT168" s="438"/>
      <c r="BV168" s="438"/>
      <c r="CJ168" s="197"/>
      <c r="CL168" s="197"/>
      <c r="CM168" s="438"/>
      <c r="CP168" s="438"/>
      <c r="CS168" s="438"/>
      <c r="CV168" s="438"/>
      <c r="CX168" s="438"/>
      <c r="DG168" s="197"/>
      <c r="DI168" s="197"/>
      <c r="DJ168" s="438"/>
      <c r="DM168" s="438"/>
      <c r="DP168" s="438"/>
      <c r="DS168" s="438"/>
      <c r="DU168" s="438"/>
      <c r="EI168" s="197"/>
      <c r="EK168" s="197"/>
      <c r="EL168" s="197"/>
      <c r="EM168" s="438"/>
      <c r="EP168" s="197"/>
      <c r="EQ168" s="438"/>
      <c r="ET168" s="197"/>
      <c r="EU168" s="438"/>
      <c r="EX168" s="197"/>
      <c r="EY168" s="438"/>
      <c r="FA168" s="438"/>
      <c r="FJ168" s="197"/>
      <c r="FL168" s="197"/>
      <c r="FM168" s="438"/>
      <c r="FP168" s="438"/>
      <c r="FS168" s="438"/>
      <c r="FV168" s="438"/>
      <c r="FX168" s="438"/>
      <c r="GG168" s="197"/>
      <c r="GI168" s="197"/>
      <c r="GJ168" s="438"/>
      <c r="GM168" s="438"/>
      <c r="GP168" s="438"/>
      <c r="GS168" s="438"/>
    </row>
    <row r="169" ht="12.75" customHeight="1">
      <c r="P169" s="438"/>
      <c r="Z169" s="197"/>
      <c r="AC169" s="438"/>
      <c r="AF169" s="438"/>
      <c r="AI169" s="438"/>
      <c r="AL169" s="438"/>
      <c r="AN169" s="438"/>
      <c r="AX169" s="197"/>
      <c r="BD169" s="197"/>
      <c r="BG169" s="438"/>
      <c r="BH169" s="438"/>
      <c r="BK169" s="438"/>
      <c r="BL169" s="438"/>
      <c r="BO169" s="438"/>
      <c r="BP169" s="438"/>
      <c r="BS169" s="438"/>
      <c r="BT169" s="438"/>
      <c r="BV169" s="438"/>
      <c r="CJ169" s="197"/>
      <c r="CL169" s="197"/>
      <c r="CM169" s="438"/>
      <c r="CP169" s="438"/>
      <c r="CS169" s="438"/>
      <c r="CV169" s="438"/>
      <c r="CX169" s="438"/>
      <c r="DG169" s="197"/>
      <c r="DI169" s="197"/>
      <c r="DJ169" s="438"/>
      <c r="DM169" s="438"/>
      <c r="DP169" s="438"/>
      <c r="DS169" s="438"/>
      <c r="DU169" s="438"/>
      <c r="EI169" s="197"/>
      <c r="EK169" s="197"/>
      <c r="EL169" s="197"/>
      <c r="EM169" s="438"/>
      <c r="EP169" s="197"/>
      <c r="EQ169" s="438"/>
      <c r="ET169" s="197"/>
      <c r="EU169" s="438"/>
      <c r="EX169" s="197"/>
      <c r="EY169" s="438"/>
      <c r="FA169" s="438"/>
      <c r="FJ169" s="197"/>
      <c r="FL169" s="197"/>
      <c r="FM169" s="438"/>
      <c r="FP169" s="438"/>
      <c r="FS169" s="438"/>
      <c r="FV169" s="438"/>
      <c r="FX169" s="438"/>
      <c r="GG169" s="197"/>
      <c r="GI169" s="197"/>
      <c r="GJ169" s="438"/>
      <c r="GM169" s="438"/>
      <c r="GP169" s="438"/>
      <c r="GS169" s="438"/>
    </row>
    <row r="170" ht="12.75" customHeight="1">
      <c r="P170" s="438"/>
      <c r="Z170" s="197"/>
      <c r="AC170" s="438"/>
      <c r="AF170" s="438"/>
      <c r="AI170" s="438"/>
      <c r="AL170" s="438"/>
      <c r="AN170" s="438"/>
      <c r="AX170" s="197"/>
      <c r="BD170" s="197"/>
      <c r="BG170" s="438"/>
      <c r="BH170" s="438"/>
      <c r="BK170" s="438"/>
      <c r="BL170" s="438"/>
      <c r="BO170" s="438"/>
      <c r="BP170" s="438"/>
      <c r="BS170" s="438"/>
      <c r="BT170" s="438"/>
      <c r="BV170" s="438"/>
      <c r="CJ170" s="197"/>
      <c r="CL170" s="197"/>
      <c r="CM170" s="438"/>
      <c r="CP170" s="438"/>
      <c r="CS170" s="438"/>
      <c r="CV170" s="438"/>
      <c r="CX170" s="438"/>
      <c r="DG170" s="197"/>
      <c r="DI170" s="197"/>
      <c r="DJ170" s="438"/>
      <c r="DM170" s="438"/>
      <c r="DP170" s="438"/>
      <c r="DS170" s="438"/>
      <c r="DU170" s="438"/>
      <c r="EI170" s="197"/>
      <c r="EK170" s="197"/>
      <c r="EL170" s="197"/>
      <c r="EM170" s="438"/>
      <c r="EP170" s="197"/>
      <c r="EQ170" s="438"/>
      <c r="ET170" s="197"/>
      <c r="EU170" s="438"/>
      <c r="EX170" s="197"/>
      <c r="EY170" s="438"/>
      <c r="FA170" s="438"/>
      <c r="FJ170" s="197"/>
      <c r="FL170" s="197"/>
      <c r="FM170" s="438"/>
      <c r="FP170" s="438"/>
      <c r="FS170" s="438"/>
      <c r="FV170" s="438"/>
      <c r="FX170" s="438"/>
      <c r="GG170" s="197"/>
      <c r="GI170" s="197"/>
      <c r="GJ170" s="438"/>
      <c r="GM170" s="438"/>
      <c r="GP170" s="438"/>
      <c r="GS170" s="438"/>
    </row>
    <row r="171" ht="12.75" customHeight="1">
      <c r="P171" s="438"/>
      <c r="Z171" s="197"/>
      <c r="AC171" s="438"/>
      <c r="AF171" s="438"/>
      <c r="AI171" s="438"/>
      <c r="AL171" s="438"/>
      <c r="AN171" s="438"/>
      <c r="AX171" s="197"/>
      <c r="BD171" s="197"/>
      <c r="BG171" s="438"/>
      <c r="BH171" s="438"/>
      <c r="BK171" s="438"/>
      <c r="BL171" s="438"/>
      <c r="BO171" s="438"/>
      <c r="BP171" s="438"/>
      <c r="BS171" s="438"/>
      <c r="BT171" s="438"/>
      <c r="BV171" s="438"/>
      <c r="CJ171" s="197"/>
      <c r="CL171" s="197"/>
      <c r="CM171" s="438"/>
      <c r="CP171" s="438"/>
      <c r="CS171" s="438"/>
      <c r="CV171" s="438"/>
      <c r="CX171" s="438"/>
      <c r="DG171" s="197"/>
      <c r="DI171" s="197"/>
      <c r="DJ171" s="438"/>
      <c r="DM171" s="438"/>
      <c r="DP171" s="438"/>
      <c r="DS171" s="438"/>
      <c r="DU171" s="438"/>
      <c r="EI171" s="197"/>
      <c r="EK171" s="197"/>
      <c r="EL171" s="197"/>
      <c r="EM171" s="438"/>
      <c r="EP171" s="197"/>
      <c r="EQ171" s="438"/>
      <c r="ET171" s="197"/>
      <c r="EU171" s="438"/>
      <c r="EX171" s="197"/>
      <c r="EY171" s="438"/>
      <c r="FA171" s="438"/>
      <c r="FJ171" s="197"/>
      <c r="FL171" s="197"/>
      <c r="FM171" s="438"/>
      <c r="FP171" s="438"/>
      <c r="FS171" s="438"/>
      <c r="FV171" s="438"/>
      <c r="FX171" s="438"/>
      <c r="GG171" s="197"/>
      <c r="GI171" s="197"/>
      <c r="GJ171" s="438"/>
      <c r="GM171" s="438"/>
      <c r="GP171" s="438"/>
      <c r="GS171" s="438"/>
    </row>
    <row r="172" ht="12.75" customHeight="1">
      <c r="P172" s="438"/>
      <c r="Z172" s="197"/>
      <c r="AC172" s="438"/>
      <c r="AF172" s="438"/>
      <c r="AI172" s="438"/>
      <c r="AL172" s="438"/>
      <c r="AN172" s="438"/>
      <c r="AX172" s="197"/>
      <c r="BD172" s="197"/>
      <c r="BG172" s="438"/>
      <c r="BH172" s="438"/>
      <c r="BK172" s="438"/>
      <c r="BL172" s="438"/>
      <c r="BO172" s="438"/>
      <c r="BP172" s="438"/>
      <c r="BS172" s="438"/>
      <c r="BT172" s="438"/>
      <c r="BV172" s="438"/>
      <c r="CJ172" s="197"/>
      <c r="CL172" s="197"/>
      <c r="CM172" s="438"/>
      <c r="CP172" s="438"/>
      <c r="CS172" s="438"/>
      <c r="CV172" s="438"/>
      <c r="CX172" s="438"/>
      <c r="DG172" s="197"/>
      <c r="DI172" s="197"/>
      <c r="DJ172" s="438"/>
      <c r="DM172" s="438"/>
      <c r="DP172" s="438"/>
      <c r="DS172" s="438"/>
      <c r="DU172" s="438"/>
      <c r="EI172" s="197"/>
      <c r="EK172" s="197"/>
      <c r="EL172" s="197"/>
      <c r="EM172" s="438"/>
      <c r="EP172" s="197"/>
      <c r="EQ172" s="438"/>
      <c r="ET172" s="197"/>
      <c r="EU172" s="438"/>
      <c r="EX172" s="197"/>
      <c r="EY172" s="438"/>
      <c r="FA172" s="438"/>
      <c r="FJ172" s="197"/>
      <c r="FL172" s="197"/>
      <c r="FM172" s="438"/>
      <c r="FP172" s="438"/>
      <c r="FS172" s="438"/>
      <c r="FV172" s="438"/>
      <c r="FX172" s="438"/>
      <c r="GG172" s="197"/>
      <c r="GI172" s="197"/>
      <c r="GJ172" s="438"/>
      <c r="GM172" s="438"/>
      <c r="GP172" s="438"/>
      <c r="GS172" s="438"/>
    </row>
    <row r="173" ht="12.75" customHeight="1">
      <c r="P173" s="438"/>
      <c r="Z173" s="197"/>
      <c r="AC173" s="438"/>
      <c r="AF173" s="438"/>
      <c r="AI173" s="438"/>
      <c r="AL173" s="438"/>
      <c r="AN173" s="438"/>
      <c r="AX173" s="197"/>
      <c r="BD173" s="197"/>
      <c r="BG173" s="438"/>
      <c r="BH173" s="438"/>
      <c r="BK173" s="438"/>
      <c r="BL173" s="438"/>
      <c r="BO173" s="438"/>
      <c r="BP173" s="438"/>
      <c r="BS173" s="438"/>
      <c r="BT173" s="438"/>
      <c r="BV173" s="438"/>
      <c r="CJ173" s="197"/>
      <c r="CL173" s="197"/>
      <c r="CM173" s="438"/>
      <c r="CP173" s="438"/>
      <c r="CS173" s="438"/>
      <c r="CV173" s="438"/>
      <c r="CX173" s="438"/>
      <c r="DG173" s="197"/>
      <c r="DI173" s="197"/>
      <c r="DJ173" s="438"/>
      <c r="DM173" s="438"/>
      <c r="DP173" s="438"/>
      <c r="DS173" s="438"/>
      <c r="DU173" s="438"/>
      <c r="EI173" s="197"/>
      <c r="EK173" s="197"/>
      <c r="EL173" s="197"/>
      <c r="EM173" s="438"/>
      <c r="EP173" s="197"/>
      <c r="EQ173" s="438"/>
      <c r="ET173" s="197"/>
      <c r="EU173" s="438"/>
      <c r="EX173" s="197"/>
      <c r="EY173" s="438"/>
      <c r="FA173" s="438"/>
      <c r="FJ173" s="197"/>
      <c r="FL173" s="197"/>
      <c r="FM173" s="438"/>
      <c r="FP173" s="438"/>
      <c r="FS173" s="438"/>
      <c r="FV173" s="438"/>
      <c r="FX173" s="438"/>
      <c r="GG173" s="197"/>
      <c r="GI173" s="197"/>
      <c r="GJ173" s="438"/>
      <c r="GM173" s="438"/>
      <c r="GP173" s="438"/>
      <c r="GS173" s="438"/>
    </row>
    <row r="174" ht="12.75" customHeight="1">
      <c r="P174" s="438"/>
      <c r="Z174" s="197"/>
      <c r="AC174" s="438"/>
      <c r="AF174" s="438"/>
      <c r="AI174" s="438"/>
      <c r="AL174" s="438"/>
      <c r="AN174" s="438"/>
      <c r="AX174" s="197"/>
      <c r="BD174" s="197"/>
      <c r="BG174" s="438"/>
      <c r="BH174" s="438"/>
      <c r="BK174" s="438"/>
      <c r="BL174" s="438"/>
      <c r="BO174" s="438"/>
      <c r="BP174" s="438"/>
      <c r="BS174" s="438"/>
      <c r="BT174" s="438"/>
      <c r="BV174" s="438"/>
      <c r="CJ174" s="197"/>
      <c r="CL174" s="197"/>
      <c r="CM174" s="438"/>
      <c r="CP174" s="438"/>
      <c r="CS174" s="438"/>
      <c r="CV174" s="438"/>
      <c r="CX174" s="438"/>
      <c r="DG174" s="197"/>
      <c r="DI174" s="197"/>
      <c r="DJ174" s="438"/>
      <c r="DM174" s="438"/>
      <c r="DP174" s="438"/>
      <c r="DS174" s="438"/>
      <c r="DU174" s="438"/>
      <c r="EI174" s="197"/>
      <c r="EK174" s="197"/>
      <c r="EL174" s="197"/>
      <c r="EM174" s="438"/>
      <c r="EP174" s="197"/>
      <c r="EQ174" s="438"/>
      <c r="ET174" s="197"/>
      <c r="EU174" s="438"/>
      <c r="EX174" s="197"/>
      <c r="EY174" s="438"/>
      <c r="FA174" s="438"/>
      <c r="FJ174" s="197"/>
      <c r="FL174" s="197"/>
      <c r="FM174" s="438"/>
      <c r="FP174" s="438"/>
      <c r="FS174" s="438"/>
      <c r="FV174" s="438"/>
      <c r="FX174" s="438"/>
      <c r="GG174" s="197"/>
      <c r="GI174" s="197"/>
      <c r="GJ174" s="438"/>
      <c r="GM174" s="438"/>
      <c r="GP174" s="438"/>
      <c r="GS174" s="438"/>
    </row>
    <row r="175" ht="12.75" customHeight="1">
      <c r="P175" s="438"/>
      <c r="Z175" s="197"/>
      <c r="AC175" s="438"/>
      <c r="AF175" s="438"/>
      <c r="AI175" s="438"/>
      <c r="AL175" s="438"/>
      <c r="AN175" s="438"/>
      <c r="AX175" s="197"/>
      <c r="BD175" s="197"/>
      <c r="BG175" s="438"/>
      <c r="BH175" s="438"/>
      <c r="BK175" s="438"/>
      <c r="BL175" s="438"/>
      <c r="BO175" s="438"/>
      <c r="BP175" s="438"/>
      <c r="BS175" s="438"/>
      <c r="BT175" s="438"/>
      <c r="BV175" s="438"/>
      <c r="CJ175" s="197"/>
      <c r="CL175" s="197"/>
      <c r="CM175" s="438"/>
      <c r="CP175" s="438"/>
      <c r="CS175" s="438"/>
      <c r="CV175" s="438"/>
      <c r="CX175" s="438"/>
      <c r="DG175" s="197"/>
      <c r="DI175" s="197"/>
      <c r="DJ175" s="438"/>
      <c r="DM175" s="438"/>
      <c r="DP175" s="438"/>
      <c r="DS175" s="438"/>
      <c r="DU175" s="438"/>
      <c r="EI175" s="197"/>
      <c r="EK175" s="197"/>
      <c r="EL175" s="197"/>
      <c r="EM175" s="438"/>
      <c r="EP175" s="197"/>
      <c r="EQ175" s="438"/>
      <c r="ET175" s="197"/>
      <c r="EU175" s="438"/>
      <c r="EX175" s="197"/>
      <c r="EY175" s="438"/>
      <c r="FA175" s="438"/>
      <c r="FJ175" s="197"/>
      <c r="FL175" s="197"/>
      <c r="FM175" s="438"/>
      <c r="FP175" s="438"/>
      <c r="FS175" s="438"/>
      <c r="FV175" s="438"/>
      <c r="FX175" s="438"/>
      <c r="GG175" s="197"/>
      <c r="GI175" s="197"/>
      <c r="GJ175" s="438"/>
      <c r="GM175" s="438"/>
      <c r="GP175" s="438"/>
      <c r="GS175" s="438"/>
    </row>
    <row r="176" ht="12.75" customHeight="1">
      <c r="P176" s="438"/>
      <c r="Z176" s="197"/>
      <c r="AC176" s="438"/>
      <c r="AF176" s="438"/>
      <c r="AI176" s="438"/>
      <c r="AL176" s="438"/>
      <c r="AN176" s="438"/>
      <c r="AX176" s="197"/>
      <c r="BD176" s="197"/>
      <c r="BG176" s="438"/>
      <c r="BH176" s="438"/>
      <c r="BK176" s="438"/>
      <c r="BL176" s="438"/>
      <c r="BO176" s="438"/>
      <c r="BP176" s="438"/>
      <c r="BS176" s="438"/>
      <c r="BT176" s="438"/>
      <c r="BV176" s="438"/>
      <c r="CJ176" s="197"/>
      <c r="CL176" s="197"/>
      <c r="CM176" s="438"/>
      <c r="CP176" s="438"/>
      <c r="CS176" s="438"/>
      <c r="CV176" s="438"/>
      <c r="CX176" s="438"/>
      <c r="DG176" s="197"/>
      <c r="DI176" s="197"/>
      <c r="DJ176" s="438"/>
      <c r="DM176" s="438"/>
      <c r="DP176" s="438"/>
      <c r="DS176" s="438"/>
      <c r="DU176" s="438"/>
      <c r="EI176" s="197"/>
      <c r="EK176" s="197"/>
      <c r="EL176" s="197"/>
      <c r="EM176" s="438"/>
      <c r="EP176" s="197"/>
      <c r="EQ176" s="438"/>
      <c r="ET176" s="197"/>
      <c r="EU176" s="438"/>
      <c r="EX176" s="197"/>
      <c r="EY176" s="438"/>
      <c r="FA176" s="438"/>
      <c r="FJ176" s="197"/>
      <c r="FL176" s="197"/>
      <c r="FM176" s="438"/>
      <c r="FP176" s="438"/>
      <c r="FS176" s="438"/>
      <c r="FV176" s="438"/>
      <c r="FX176" s="438"/>
      <c r="GG176" s="197"/>
      <c r="GI176" s="197"/>
      <c r="GJ176" s="438"/>
      <c r="GM176" s="438"/>
      <c r="GP176" s="438"/>
      <c r="GS176" s="438"/>
    </row>
    <row r="177" ht="12.75" customHeight="1">
      <c r="P177" s="438"/>
      <c r="Z177" s="197"/>
      <c r="AC177" s="438"/>
      <c r="AF177" s="438"/>
      <c r="AI177" s="438"/>
      <c r="AL177" s="438"/>
      <c r="AN177" s="438"/>
      <c r="AX177" s="197"/>
      <c r="BD177" s="197"/>
      <c r="BG177" s="438"/>
      <c r="BH177" s="438"/>
      <c r="BK177" s="438"/>
      <c r="BL177" s="438"/>
      <c r="BO177" s="438"/>
      <c r="BP177" s="438"/>
      <c r="BS177" s="438"/>
      <c r="BT177" s="438"/>
      <c r="BV177" s="438"/>
      <c r="CJ177" s="197"/>
      <c r="CL177" s="197"/>
      <c r="CM177" s="438"/>
      <c r="CP177" s="438"/>
      <c r="CS177" s="438"/>
      <c r="CV177" s="438"/>
      <c r="CX177" s="438"/>
      <c r="DG177" s="197"/>
      <c r="DI177" s="197"/>
      <c r="DJ177" s="438"/>
      <c r="DM177" s="438"/>
      <c r="DP177" s="438"/>
      <c r="DS177" s="438"/>
      <c r="DU177" s="438"/>
      <c r="EI177" s="197"/>
      <c r="EK177" s="197"/>
      <c r="EL177" s="197"/>
      <c r="EM177" s="438"/>
      <c r="EP177" s="197"/>
      <c r="EQ177" s="438"/>
      <c r="ET177" s="197"/>
      <c r="EU177" s="438"/>
      <c r="EX177" s="197"/>
      <c r="EY177" s="438"/>
      <c r="FA177" s="438"/>
      <c r="FJ177" s="197"/>
      <c r="FL177" s="197"/>
      <c r="FM177" s="438"/>
      <c r="FP177" s="438"/>
      <c r="FS177" s="438"/>
      <c r="FV177" s="438"/>
      <c r="FX177" s="438"/>
      <c r="GG177" s="197"/>
      <c r="GI177" s="197"/>
      <c r="GJ177" s="438"/>
      <c r="GM177" s="438"/>
      <c r="GP177" s="438"/>
      <c r="GS177" s="438"/>
    </row>
    <row r="178" ht="12.75" customHeight="1">
      <c r="P178" s="438"/>
      <c r="Z178" s="197"/>
      <c r="AC178" s="438"/>
      <c r="AF178" s="438"/>
      <c r="AI178" s="438"/>
      <c r="AL178" s="438"/>
      <c r="AN178" s="438"/>
      <c r="AX178" s="197"/>
      <c r="BD178" s="197"/>
      <c r="BG178" s="438"/>
      <c r="BH178" s="438"/>
      <c r="BK178" s="438"/>
      <c r="BL178" s="438"/>
      <c r="BO178" s="438"/>
      <c r="BP178" s="438"/>
      <c r="BS178" s="438"/>
      <c r="BT178" s="438"/>
      <c r="BV178" s="438"/>
      <c r="CJ178" s="197"/>
      <c r="CL178" s="197"/>
      <c r="CM178" s="438"/>
      <c r="CP178" s="438"/>
      <c r="CS178" s="438"/>
      <c r="CV178" s="438"/>
      <c r="CX178" s="438"/>
      <c r="DG178" s="197"/>
      <c r="DI178" s="197"/>
      <c r="DJ178" s="438"/>
      <c r="DM178" s="438"/>
      <c r="DP178" s="438"/>
      <c r="DS178" s="438"/>
      <c r="DU178" s="438"/>
      <c r="EI178" s="197"/>
      <c r="EK178" s="197"/>
      <c r="EL178" s="197"/>
      <c r="EM178" s="438"/>
      <c r="EP178" s="197"/>
      <c r="EQ178" s="438"/>
      <c r="ET178" s="197"/>
      <c r="EU178" s="438"/>
      <c r="EX178" s="197"/>
      <c r="EY178" s="438"/>
      <c r="FA178" s="438"/>
      <c r="FJ178" s="197"/>
      <c r="FL178" s="197"/>
      <c r="FM178" s="438"/>
      <c r="FP178" s="438"/>
      <c r="FS178" s="438"/>
      <c r="FV178" s="438"/>
      <c r="FX178" s="438"/>
      <c r="GG178" s="197"/>
      <c r="GI178" s="197"/>
      <c r="GJ178" s="438"/>
      <c r="GM178" s="438"/>
      <c r="GP178" s="438"/>
      <c r="GS178" s="438"/>
    </row>
    <row r="179" ht="12.75" customHeight="1">
      <c r="P179" s="438"/>
      <c r="Z179" s="197"/>
      <c r="AC179" s="438"/>
      <c r="AF179" s="438"/>
      <c r="AI179" s="438"/>
      <c r="AL179" s="438"/>
      <c r="AN179" s="438"/>
      <c r="AX179" s="197"/>
      <c r="BD179" s="197"/>
      <c r="BG179" s="438"/>
      <c r="BH179" s="438"/>
      <c r="BK179" s="438"/>
      <c r="BL179" s="438"/>
      <c r="BO179" s="438"/>
      <c r="BP179" s="438"/>
      <c r="BS179" s="438"/>
      <c r="BT179" s="438"/>
      <c r="BV179" s="438"/>
      <c r="CJ179" s="197"/>
      <c r="CL179" s="197"/>
      <c r="CM179" s="438"/>
      <c r="CP179" s="438"/>
      <c r="CS179" s="438"/>
      <c r="CV179" s="438"/>
      <c r="CX179" s="438"/>
      <c r="DG179" s="197"/>
      <c r="DI179" s="197"/>
      <c r="DJ179" s="438"/>
      <c r="DM179" s="438"/>
      <c r="DP179" s="438"/>
      <c r="DS179" s="438"/>
      <c r="DU179" s="438"/>
      <c r="EI179" s="197"/>
      <c r="EK179" s="197"/>
      <c r="EL179" s="197"/>
      <c r="EM179" s="438"/>
      <c r="EP179" s="197"/>
      <c r="EQ179" s="438"/>
      <c r="ET179" s="197"/>
      <c r="EU179" s="438"/>
      <c r="EX179" s="197"/>
      <c r="EY179" s="438"/>
      <c r="FA179" s="438"/>
      <c r="FJ179" s="197"/>
      <c r="FL179" s="197"/>
      <c r="FM179" s="438"/>
      <c r="FP179" s="438"/>
      <c r="FS179" s="438"/>
      <c r="FV179" s="438"/>
      <c r="FX179" s="438"/>
      <c r="GG179" s="197"/>
      <c r="GI179" s="197"/>
      <c r="GJ179" s="438"/>
      <c r="GM179" s="438"/>
      <c r="GP179" s="438"/>
      <c r="GS179" s="438"/>
    </row>
    <row r="180" ht="12.75" customHeight="1">
      <c r="P180" s="438"/>
      <c r="Z180" s="197"/>
      <c r="AC180" s="438"/>
      <c r="AF180" s="438"/>
      <c r="AI180" s="438"/>
      <c r="AL180" s="438"/>
      <c r="AN180" s="438"/>
      <c r="AX180" s="197"/>
      <c r="BD180" s="197"/>
      <c r="BG180" s="438"/>
      <c r="BH180" s="438"/>
      <c r="BK180" s="438"/>
      <c r="BL180" s="438"/>
      <c r="BO180" s="438"/>
      <c r="BP180" s="438"/>
      <c r="BS180" s="438"/>
      <c r="BT180" s="438"/>
      <c r="BV180" s="438"/>
      <c r="CJ180" s="197"/>
      <c r="CL180" s="197"/>
      <c r="CM180" s="438"/>
      <c r="CP180" s="438"/>
      <c r="CS180" s="438"/>
      <c r="CV180" s="438"/>
      <c r="CX180" s="438"/>
      <c r="DG180" s="197"/>
      <c r="DI180" s="197"/>
      <c r="DJ180" s="438"/>
      <c r="DM180" s="438"/>
      <c r="DP180" s="438"/>
      <c r="DS180" s="438"/>
      <c r="DU180" s="438"/>
      <c r="EI180" s="197"/>
      <c r="EK180" s="197"/>
      <c r="EL180" s="197"/>
      <c r="EM180" s="438"/>
      <c r="EP180" s="197"/>
      <c r="EQ180" s="438"/>
      <c r="ET180" s="197"/>
      <c r="EU180" s="438"/>
      <c r="EX180" s="197"/>
      <c r="EY180" s="438"/>
      <c r="FA180" s="438"/>
      <c r="FJ180" s="197"/>
      <c r="FL180" s="197"/>
      <c r="FM180" s="438"/>
      <c r="FP180" s="438"/>
      <c r="FS180" s="438"/>
      <c r="FV180" s="438"/>
      <c r="FX180" s="438"/>
      <c r="GG180" s="197"/>
      <c r="GI180" s="197"/>
      <c r="GJ180" s="438"/>
      <c r="GM180" s="438"/>
      <c r="GP180" s="438"/>
      <c r="GS180" s="438"/>
    </row>
    <row r="181" ht="12.75" customHeight="1">
      <c r="P181" s="438"/>
      <c r="Z181" s="197"/>
      <c r="AC181" s="438"/>
      <c r="AF181" s="438"/>
      <c r="AI181" s="438"/>
      <c r="AL181" s="438"/>
      <c r="AN181" s="438"/>
      <c r="AX181" s="197"/>
      <c r="BD181" s="197"/>
      <c r="BG181" s="438"/>
      <c r="BH181" s="438"/>
      <c r="BK181" s="438"/>
      <c r="BL181" s="438"/>
      <c r="BO181" s="438"/>
      <c r="BP181" s="438"/>
      <c r="BS181" s="438"/>
      <c r="BT181" s="438"/>
      <c r="BV181" s="438"/>
      <c r="CJ181" s="197"/>
      <c r="CL181" s="197"/>
      <c r="CM181" s="438"/>
      <c r="CP181" s="438"/>
      <c r="CS181" s="438"/>
      <c r="CV181" s="438"/>
      <c r="CX181" s="438"/>
      <c r="DG181" s="197"/>
      <c r="DI181" s="197"/>
      <c r="DJ181" s="438"/>
      <c r="DM181" s="438"/>
      <c r="DP181" s="438"/>
      <c r="DS181" s="438"/>
      <c r="DU181" s="438"/>
      <c r="EI181" s="197"/>
      <c r="EK181" s="197"/>
      <c r="EL181" s="197"/>
      <c r="EM181" s="438"/>
      <c r="EP181" s="197"/>
      <c r="EQ181" s="438"/>
      <c r="ET181" s="197"/>
      <c r="EU181" s="438"/>
      <c r="EX181" s="197"/>
      <c r="EY181" s="438"/>
      <c r="FA181" s="438"/>
      <c r="FJ181" s="197"/>
      <c r="FL181" s="197"/>
      <c r="FM181" s="438"/>
      <c r="FP181" s="438"/>
      <c r="FS181" s="438"/>
      <c r="FV181" s="438"/>
      <c r="FX181" s="438"/>
      <c r="GG181" s="197"/>
      <c r="GI181" s="197"/>
      <c r="GJ181" s="438"/>
      <c r="GM181" s="438"/>
      <c r="GP181" s="438"/>
      <c r="GS181" s="438"/>
    </row>
    <row r="182" ht="12.75" customHeight="1">
      <c r="P182" s="438"/>
      <c r="Z182" s="197"/>
      <c r="AC182" s="438"/>
      <c r="AF182" s="438"/>
      <c r="AI182" s="438"/>
      <c r="AL182" s="438"/>
      <c r="AN182" s="438"/>
      <c r="AX182" s="197"/>
      <c r="BD182" s="197"/>
      <c r="BG182" s="438"/>
      <c r="BH182" s="438"/>
      <c r="BK182" s="438"/>
      <c r="BL182" s="438"/>
      <c r="BO182" s="438"/>
      <c r="BP182" s="438"/>
      <c r="BS182" s="438"/>
      <c r="BT182" s="438"/>
      <c r="BV182" s="438"/>
      <c r="CJ182" s="197"/>
      <c r="CL182" s="197"/>
      <c r="CM182" s="438"/>
      <c r="CP182" s="438"/>
      <c r="CS182" s="438"/>
      <c r="CV182" s="438"/>
      <c r="CX182" s="438"/>
      <c r="DG182" s="197"/>
      <c r="DI182" s="197"/>
      <c r="DJ182" s="438"/>
      <c r="DM182" s="438"/>
      <c r="DP182" s="438"/>
      <c r="DS182" s="438"/>
      <c r="DU182" s="438"/>
      <c r="EI182" s="197"/>
      <c r="EK182" s="197"/>
      <c r="EL182" s="197"/>
      <c r="EM182" s="438"/>
      <c r="EP182" s="197"/>
      <c r="EQ182" s="438"/>
      <c r="ET182" s="197"/>
      <c r="EU182" s="438"/>
      <c r="EX182" s="197"/>
      <c r="EY182" s="438"/>
      <c r="FA182" s="438"/>
      <c r="FJ182" s="197"/>
      <c r="FL182" s="197"/>
      <c r="FM182" s="438"/>
      <c r="FP182" s="438"/>
      <c r="FS182" s="438"/>
      <c r="FV182" s="438"/>
      <c r="FX182" s="438"/>
      <c r="GG182" s="197"/>
      <c r="GI182" s="197"/>
      <c r="GJ182" s="438"/>
      <c r="GM182" s="438"/>
      <c r="GP182" s="438"/>
      <c r="GS182" s="438"/>
    </row>
    <row r="183" ht="12.75" customHeight="1">
      <c r="P183" s="438"/>
      <c r="Z183" s="197"/>
      <c r="AC183" s="438"/>
      <c r="AF183" s="438"/>
      <c r="AI183" s="438"/>
      <c r="AL183" s="438"/>
      <c r="AN183" s="438"/>
      <c r="AX183" s="197"/>
      <c r="BD183" s="197"/>
      <c r="BG183" s="438"/>
      <c r="BH183" s="438"/>
      <c r="BK183" s="438"/>
      <c r="BL183" s="438"/>
      <c r="BO183" s="438"/>
      <c r="BP183" s="438"/>
      <c r="BS183" s="438"/>
      <c r="BT183" s="438"/>
      <c r="BV183" s="438"/>
      <c r="CJ183" s="197"/>
      <c r="CL183" s="197"/>
      <c r="CM183" s="438"/>
      <c r="CP183" s="438"/>
      <c r="CS183" s="438"/>
      <c r="CV183" s="438"/>
      <c r="CX183" s="438"/>
      <c r="DG183" s="197"/>
      <c r="DI183" s="197"/>
      <c r="DJ183" s="438"/>
      <c r="DM183" s="438"/>
      <c r="DP183" s="438"/>
      <c r="DS183" s="438"/>
      <c r="DU183" s="438"/>
      <c r="EI183" s="197"/>
      <c r="EK183" s="197"/>
      <c r="EL183" s="197"/>
      <c r="EM183" s="438"/>
      <c r="EP183" s="197"/>
      <c r="EQ183" s="438"/>
      <c r="ET183" s="197"/>
      <c r="EU183" s="438"/>
      <c r="EX183" s="197"/>
      <c r="EY183" s="438"/>
      <c r="FA183" s="438"/>
      <c r="FJ183" s="197"/>
      <c r="FL183" s="197"/>
      <c r="FM183" s="438"/>
      <c r="FP183" s="438"/>
      <c r="FS183" s="438"/>
      <c r="FV183" s="438"/>
      <c r="FX183" s="438"/>
      <c r="GG183" s="197"/>
      <c r="GI183" s="197"/>
      <c r="GJ183" s="438"/>
      <c r="GM183" s="438"/>
      <c r="GP183" s="438"/>
      <c r="GS183" s="438"/>
    </row>
    <row r="184" ht="12.75" customHeight="1">
      <c r="P184" s="438"/>
      <c r="Z184" s="197"/>
      <c r="AC184" s="438"/>
      <c r="AF184" s="438"/>
      <c r="AI184" s="438"/>
      <c r="AL184" s="438"/>
      <c r="AN184" s="438"/>
      <c r="AX184" s="197"/>
      <c r="BD184" s="197"/>
      <c r="BG184" s="438"/>
      <c r="BH184" s="438"/>
      <c r="BK184" s="438"/>
      <c r="BL184" s="438"/>
      <c r="BO184" s="438"/>
      <c r="BP184" s="438"/>
      <c r="BS184" s="438"/>
      <c r="BT184" s="438"/>
      <c r="BV184" s="438"/>
      <c r="CJ184" s="197"/>
      <c r="CL184" s="197"/>
      <c r="CM184" s="438"/>
      <c r="CP184" s="438"/>
      <c r="CS184" s="438"/>
      <c r="CV184" s="438"/>
      <c r="CX184" s="438"/>
      <c r="DG184" s="197"/>
      <c r="DI184" s="197"/>
      <c r="DJ184" s="438"/>
      <c r="DM184" s="438"/>
      <c r="DP184" s="438"/>
      <c r="DS184" s="438"/>
      <c r="DU184" s="438"/>
      <c r="EI184" s="197"/>
      <c r="EK184" s="197"/>
      <c r="EL184" s="197"/>
      <c r="EM184" s="438"/>
      <c r="EP184" s="197"/>
      <c r="EQ184" s="438"/>
      <c r="ET184" s="197"/>
      <c r="EU184" s="438"/>
      <c r="EX184" s="197"/>
      <c r="EY184" s="438"/>
      <c r="FA184" s="438"/>
      <c r="FJ184" s="197"/>
      <c r="FL184" s="197"/>
      <c r="FM184" s="438"/>
      <c r="FP184" s="438"/>
      <c r="FS184" s="438"/>
      <c r="FV184" s="438"/>
      <c r="FX184" s="438"/>
      <c r="GG184" s="197"/>
      <c r="GI184" s="197"/>
      <c r="GJ184" s="438"/>
      <c r="GM184" s="438"/>
      <c r="GP184" s="438"/>
      <c r="GS184" s="438"/>
    </row>
    <row r="185" ht="12.75" customHeight="1">
      <c r="P185" s="438"/>
      <c r="Z185" s="197"/>
      <c r="AC185" s="438"/>
      <c r="AF185" s="438"/>
      <c r="AI185" s="438"/>
      <c r="AL185" s="438"/>
      <c r="AN185" s="438"/>
      <c r="AX185" s="197"/>
      <c r="BD185" s="197"/>
      <c r="BG185" s="438"/>
      <c r="BH185" s="438"/>
      <c r="BK185" s="438"/>
      <c r="BL185" s="438"/>
      <c r="BO185" s="438"/>
      <c r="BP185" s="438"/>
      <c r="BS185" s="438"/>
      <c r="BT185" s="438"/>
      <c r="BV185" s="438"/>
      <c r="CJ185" s="197"/>
      <c r="CL185" s="197"/>
      <c r="CM185" s="438"/>
      <c r="CP185" s="438"/>
      <c r="CS185" s="438"/>
      <c r="CV185" s="438"/>
      <c r="CX185" s="438"/>
      <c r="DG185" s="197"/>
      <c r="DI185" s="197"/>
      <c r="DJ185" s="438"/>
      <c r="DM185" s="438"/>
      <c r="DP185" s="438"/>
      <c r="DS185" s="438"/>
      <c r="DU185" s="438"/>
      <c r="EI185" s="197"/>
      <c r="EK185" s="197"/>
      <c r="EL185" s="197"/>
      <c r="EM185" s="438"/>
      <c r="EP185" s="197"/>
      <c r="EQ185" s="438"/>
      <c r="ET185" s="197"/>
      <c r="EU185" s="438"/>
      <c r="EX185" s="197"/>
      <c r="EY185" s="438"/>
      <c r="FA185" s="438"/>
      <c r="FJ185" s="197"/>
      <c r="FL185" s="197"/>
      <c r="FM185" s="438"/>
      <c r="FP185" s="438"/>
      <c r="FS185" s="438"/>
      <c r="FV185" s="438"/>
      <c r="FX185" s="438"/>
      <c r="GG185" s="197"/>
      <c r="GI185" s="197"/>
      <c r="GJ185" s="438"/>
      <c r="GM185" s="438"/>
      <c r="GP185" s="438"/>
      <c r="GS185" s="438"/>
    </row>
    <row r="186" ht="12.75" customHeight="1">
      <c r="P186" s="438"/>
      <c r="Z186" s="197"/>
      <c r="AC186" s="438"/>
      <c r="AF186" s="438"/>
      <c r="AI186" s="438"/>
      <c r="AL186" s="438"/>
      <c r="AN186" s="438"/>
      <c r="AX186" s="197"/>
      <c r="BD186" s="197"/>
      <c r="BG186" s="438"/>
      <c r="BH186" s="438"/>
      <c r="BK186" s="438"/>
      <c r="BL186" s="438"/>
      <c r="BO186" s="438"/>
      <c r="BP186" s="438"/>
      <c r="BS186" s="438"/>
      <c r="BT186" s="438"/>
      <c r="BV186" s="438"/>
      <c r="CJ186" s="197"/>
      <c r="CL186" s="197"/>
      <c r="CM186" s="438"/>
      <c r="CP186" s="438"/>
      <c r="CS186" s="438"/>
      <c r="CV186" s="438"/>
      <c r="CX186" s="438"/>
      <c r="DG186" s="197"/>
      <c r="DI186" s="197"/>
      <c r="DJ186" s="438"/>
      <c r="DM186" s="438"/>
      <c r="DP186" s="438"/>
      <c r="DS186" s="438"/>
      <c r="DU186" s="438"/>
      <c r="EI186" s="197"/>
      <c r="EK186" s="197"/>
      <c r="EL186" s="197"/>
      <c r="EM186" s="438"/>
      <c r="EP186" s="197"/>
      <c r="EQ186" s="438"/>
      <c r="ET186" s="197"/>
      <c r="EU186" s="438"/>
      <c r="EX186" s="197"/>
      <c r="EY186" s="438"/>
      <c r="FA186" s="438"/>
      <c r="FJ186" s="197"/>
      <c r="FL186" s="197"/>
      <c r="FM186" s="438"/>
      <c r="FP186" s="438"/>
      <c r="FS186" s="438"/>
      <c r="FV186" s="438"/>
      <c r="FX186" s="438"/>
      <c r="GG186" s="197"/>
      <c r="GI186" s="197"/>
      <c r="GJ186" s="438"/>
      <c r="GM186" s="438"/>
      <c r="GP186" s="438"/>
      <c r="GS186" s="438"/>
    </row>
    <row r="187" ht="12.75" customHeight="1">
      <c r="P187" s="438"/>
      <c r="Z187" s="197"/>
      <c r="AC187" s="438"/>
      <c r="AF187" s="438"/>
      <c r="AI187" s="438"/>
      <c r="AL187" s="438"/>
      <c r="AN187" s="438"/>
      <c r="AX187" s="197"/>
      <c r="BD187" s="197"/>
      <c r="BG187" s="438"/>
      <c r="BH187" s="438"/>
      <c r="BK187" s="438"/>
      <c r="BL187" s="438"/>
      <c r="BO187" s="438"/>
      <c r="BP187" s="438"/>
      <c r="BS187" s="438"/>
      <c r="BT187" s="438"/>
      <c r="BV187" s="438"/>
      <c r="CJ187" s="197"/>
      <c r="CL187" s="197"/>
      <c r="CM187" s="438"/>
      <c r="CP187" s="438"/>
      <c r="CS187" s="438"/>
      <c r="CV187" s="438"/>
      <c r="CX187" s="438"/>
      <c r="DG187" s="197"/>
      <c r="DI187" s="197"/>
      <c r="DJ187" s="438"/>
      <c r="DM187" s="438"/>
      <c r="DP187" s="438"/>
      <c r="DS187" s="438"/>
      <c r="DU187" s="438"/>
      <c r="EI187" s="197"/>
      <c r="EK187" s="197"/>
      <c r="EL187" s="197"/>
      <c r="EM187" s="438"/>
      <c r="EP187" s="197"/>
      <c r="EQ187" s="438"/>
      <c r="ET187" s="197"/>
      <c r="EU187" s="438"/>
      <c r="EX187" s="197"/>
      <c r="EY187" s="438"/>
      <c r="FA187" s="438"/>
      <c r="FJ187" s="197"/>
      <c r="FL187" s="197"/>
      <c r="FM187" s="438"/>
      <c r="FP187" s="438"/>
      <c r="FS187" s="438"/>
      <c r="FV187" s="438"/>
      <c r="FX187" s="438"/>
      <c r="GG187" s="197"/>
      <c r="GI187" s="197"/>
      <c r="GJ187" s="438"/>
      <c r="GM187" s="438"/>
      <c r="GP187" s="438"/>
      <c r="GS187" s="438"/>
    </row>
    <row r="188" ht="12.75" customHeight="1">
      <c r="P188" s="438"/>
      <c r="Z188" s="197"/>
      <c r="AC188" s="438"/>
      <c r="AF188" s="438"/>
      <c r="AI188" s="438"/>
      <c r="AL188" s="438"/>
      <c r="AN188" s="438"/>
      <c r="AX188" s="197"/>
      <c r="BD188" s="197"/>
      <c r="BG188" s="438"/>
      <c r="BH188" s="438"/>
      <c r="BK188" s="438"/>
      <c r="BL188" s="438"/>
      <c r="BO188" s="438"/>
      <c r="BP188" s="438"/>
      <c r="BS188" s="438"/>
      <c r="BT188" s="438"/>
      <c r="BV188" s="438"/>
      <c r="CJ188" s="197"/>
      <c r="CL188" s="197"/>
      <c r="CM188" s="438"/>
      <c r="CP188" s="438"/>
      <c r="CS188" s="438"/>
      <c r="CV188" s="438"/>
      <c r="CX188" s="438"/>
      <c r="DG188" s="197"/>
      <c r="DI188" s="197"/>
      <c r="DJ188" s="438"/>
      <c r="DM188" s="438"/>
      <c r="DP188" s="438"/>
      <c r="DS188" s="438"/>
      <c r="DU188" s="438"/>
      <c r="EI188" s="197"/>
      <c r="EK188" s="197"/>
      <c r="EL188" s="197"/>
      <c r="EM188" s="438"/>
      <c r="EP188" s="197"/>
      <c r="EQ188" s="438"/>
      <c r="ET188" s="197"/>
      <c r="EU188" s="438"/>
      <c r="EX188" s="197"/>
      <c r="EY188" s="438"/>
      <c r="FA188" s="438"/>
      <c r="FJ188" s="197"/>
      <c r="FL188" s="197"/>
      <c r="FM188" s="438"/>
      <c r="FP188" s="438"/>
      <c r="FS188" s="438"/>
      <c r="FV188" s="438"/>
      <c r="FX188" s="438"/>
      <c r="GG188" s="197"/>
      <c r="GI188" s="197"/>
      <c r="GJ188" s="438"/>
      <c r="GM188" s="438"/>
      <c r="GP188" s="438"/>
      <c r="GS188" s="438"/>
    </row>
    <row r="189" ht="12.75" customHeight="1">
      <c r="P189" s="438"/>
      <c r="Z189" s="197"/>
      <c r="AC189" s="438"/>
      <c r="AF189" s="438"/>
      <c r="AI189" s="438"/>
      <c r="AL189" s="438"/>
      <c r="AN189" s="438"/>
      <c r="AX189" s="197"/>
      <c r="BD189" s="197"/>
      <c r="BG189" s="438"/>
      <c r="BH189" s="438"/>
      <c r="BK189" s="438"/>
      <c r="BL189" s="438"/>
      <c r="BO189" s="438"/>
      <c r="BP189" s="438"/>
      <c r="BS189" s="438"/>
      <c r="BT189" s="438"/>
      <c r="BV189" s="438"/>
      <c r="CJ189" s="197"/>
      <c r="CL189" s="197"/>
      <c r="CM189" s="438"/>
      <c r="CP189" s="438"/>
      <c r="CS189" s="438"/>
      <c r="CV189" s="438"/>
      <c r="CX189" s="438"/>
      <c r="DG189" s="197"/>
      <c r="DI189" s="197"/>
      <c r="DJ189" s="438"/>
      <c r="DM189" s="438"/>
      <c r="DP189" s="438"/>
      <c r="DS189" s="438"/>
      <c r="DU189" s="438"/>
      <c r="EI189" s="197"/>
      <c r="EK189" s="197"/>
      <c r="EL189" s="197"/>
      <c r="EM189" s="438"/>
      <c r="EP189" s="197"/>
      <c r="EQ189" s="438"/>
      <c r="ET189" s="197"/>
      <c r="EU189" s="438"/>
      <c r="EX189" s="197"/>
      <c r="EY189" s="438"/>
      <c r="FA189" s="438"/>
      <c r="FJ189" s="197"/>
      <c r="FL189" s="197"/>
      <c r="FM189" s="438"/>
      <c r="FP189" s="438"/>
      <c r="FS189" s="438"/>
      <c r="FV189" s="438"/>
      <c r="FX189" s="438"/>
      <c r="GG189" s="197"/>
      <c r="GI189" s="197"/>
      <c r="GJ189" s="438"/>
      <c r="GM189" s="438"/>
      <c r="GP189" s="438"/>
      <c r="GS189" s="438"/>
    </row>
    <row r="190" ht="12.75" customHeight="1">
      <c r="P190" s="438"/>
      <c r="Z190" s="197"/>
      <c r="AC190" s="438"/>
      <c r="AF190" s="438"/>
      <c r="AI190" s="438"/>
      <c r="AL190" s="438"/>
      <c r="AN190" s="438"/>
      <c r="AX190" s="197"/>
      <c r="BD190" s="197"/>
      <c r="BG190" s="438"/>
      <c r="BH190" s="438"/>
      <c r="BK190" s="438"/>
      <c r="BL190" s="438"/>
      <c r="BO190" s="438"/>
      <c r="BP190" s="438"/>
      <c r="BS190" s="438"/>
      <c r="BT190" s="438"/>
      <c r="BV190" s="438"/>
      <c r="CJ190" s="197"/>
      <c r="CL190" s="197"/>
      <c r="CM190" s="438"/>
      <c r="CP190" s="438"/>
      <c r="CS190" s="438"/>
      <c r="CV190" s="438"/>
      <c r="CX190" s="438"/>
      <c r="DG190" s="197"/>
      <c r="DI190" s="197"/>
      <c r="DJ190" s="438"/>
      <c r="DM190" s="438"/>
      <c r="DP190" s="438"/>
      <c r="DS190" s="438"/>
      <c r="DU190" s="438"/>
      <c r="EI190" s="197"/>
      <c r="EK190" s="197"/>
      <c r="EL190" s="197"/>
      <c r="EM190" s="438"/>
      <c r="EP190" s="197"/>
      <c r="EQ190" s="438"/>
      <c r="ET190" s="197"/>
      <c r="EU190" s="438"/>
      <c r="EX190" s="197"/>
      <c r="EY190" s="438"/>
      <c r="FA190" s="438"/>
      <c r="FJ190" s="197"/>
      <c r="FL190" s="197"/>
      <c r="FM190" s="438"/>
      <c r="FP190" s="438"/>
      <c r="FS190" s="438"/>
      <c r="FV190" s="438"/>
      <c r="FX190" s="438"/>
      <c r="GG190" s="197"/>
      <c r="GI190" s="197"/>
      <c r="GJ190" s="438"/>
      <c r="GM190" s="438"/>
      <c r="GP190" s="438"/>
      <c r="GS190" s="438"/>
    </row>
    <row r="191" ht="12.75" customHeight="1">
      <c r="P191" s="438"/>
      <c r="Z191" s="197"/>
      <c r="AC191" s="438"/>
      <c r="AF191" s="438"/>
      <c r="AI191" s="438"/>
      <c r="AL191" s="438"/>
      <c r="AN191" s="438"/>
      <c r="AX191" s="197"/>
      <c r="BD191" s="197"/>
      <c r="BG191" s="438"/>
      <c r="BH191" s="438"/>
      <c r="BK191" s="438"/>
      <c r="BL191" s="438"/>
      <c r="BO191" s="438"/>
      <c r="BP191" s="438"/>
      <c r="BS191" s="438"/>
      <c r="BT191" s="438"/>
      <c r="BV191" s="438"/>
      <c r="CJ191" s="197"/>
      <c r="CL191" s="197"/>
      <c r="CM191" s="438"/>
      <c r="CP191" s="438"/>
      <c r="CS191" s="438"/>
      <c r="CV191" s="438"/>
      <c r="CX191" s="438"/>
      <c r="DG191" s="197"/>
      <c r="DI191" s="197"/>
      <c r="DJ191" s="438"/>
      <c r="DM191" s="438"/>
      <c r="DP191" s="438"/>
      <c r="DS191" s="438"/>
      <c r="DU191" s="438"/>
      <c r="EI191" s="197"/>
      <c r="EK191" s="197"/>
      <c r="EL191" s="197"/>
      <c r="EM191" s="438"/>
      <c r="EP191" s="197"/>
      <c r="EQ191" s="438"/>
      <c r="ET191" s="197"/>
      <c r="EU191" s="438"/>
      <c r="EX191" s="197"/>
      <c r="EY191" s="438"/>
      <c r="FA191" s="438"/>
      <c r="FJ191" s="197"/>
      <c r="FL191" s="197"/>
      <c r="FM191" s="438"/>
      <c r="FP191" s="438"/>
      <c r="FS191" s="438"/>
      <c r="FV191" s="438"/>
      <c r="FX191" s="438"/>
      <c r="GG191" s="197"/>
      <c r="GI191" s="197"/>
      <c r="GJ191" s="438"/>
      <c r="GM191" s="438"/>
      <c r="GP191" s="438"/>
      <c r="GS191" s="438"/>
    </row>
    <row r="192" ht="12.75" customHeight="1">
      <c r="P192" s="438"/>
      <c r="Z192" s="197"/>
      <c r="AC192" s="438"/>
      <c r="AF192" s="438"/>
      <c r="AI192" s="438"/>
      <c r="AL192" s="438"/>
      <c r="AN192" s="438"/>
      <c r="AX192" s="197"/>
      <c r="BD192" s="197"/>
      <c r="BG192" s="438"/>
      <c r="BH192" s="438"/>
      <c r="BK192" s="438"/>
      <c r="BL192" s="438"/>
      <c r="BO192" s="438"/>
      <c r="BP192" s="438"/>
      <c r="BS192" s="438"/>
      <c r="BT192" s="438"/>
      <c r="BV192" s="438"/>
      <c r="CJ192" s="197"/>
      <c r="CL192" s="197"/>
      <c r="CM192" s="438"/>
      <c r="CP192" s="438"/>
      <c r="CS192" s="438"/>
      <c r="CV192" s="438"/>
      <c r="CX192" s="438"/>
      <c r="DG192" s="197"/>
      <c r="DI192" s="197"/>
      <c r="DJ192" s="438"/>
      <c r="DM192" s="438"/>
      <c r="DP192" s="438"/>
      <c r="DS192" s="438"/>
      <c r="DU192" s="438"/>
      <c r="EI192" s="197"/>
      <c r="EK192" s="197"/>
      <c r="EL192" s="197"/>
      <c r="EM192" s="438"/>
      <c r="EP192" s="197"/>
      <c r="EQ192" s="438"/>
      <c r="ET192" s="197"/>
      <c r="EU192" s="438"/>
      <c r="EX192" s="197"/>
      <c r="EY192" s="438"/>
      <c r="FA192" s="438"/>
      <c r="FJ192" s="197"/>
      <c r="FL192" s="197"/>
      <c r="FM192" s="438"/>
      <c r="FP192" s="438"/>
      <c r="FS192" s="438"/>
      <c r="FV192" s="438"/>
      <c r="FX192" s="438"/>
      <c r="GG192" s="197"/>
      <c r="GI192" s="197"/>
      <c r="GJ192" s="438"/>
      <c r="GM192" s="438"/>
      <c r="GP192" s="438"/>
      <c r="GS192" s="438"/>
    </row>
    <row r="193" ht="12.75" customHeight="1">
      <c r="P193" s="438"/>
      <c r="Z193" s="197"/>
      <c r="AC193" s="438"/>
      <c r="AF193" s="438"/>
      <c r="AI193" s="438"/>
      <c r="AL193" s="438"/>
      <c r="AN193" s="438"/>
      <c r="AX193" s="197"/>
      <c r="BD193" s="197"/>
      <c r="BG193" s="438"/>
      <c r="BH193" s="438"/>
      <c r="BK193" s="438"/>
      <c r="BL193" s="438"/>
      <c r="BO193" s="438"/>
      <c r="BP193" s="438"/>
      <c r="BS193" s="438"/>
      <c r="BT193" s="438"/>
      <c r="BV193" s="438"/>
      <c r="CJ193" s="197"/>
      <c r="CL193" s="197"/>
      <c r="CM193" s="438"/>
      <c r="CP193" s="438"/>
      <c r="CS193" s="438"/>
      <c r="CV193" s="438"/>
      <c r="CX193" s="438"/>
      <c r="DG193" s="197"/>
      <c r="DI193" s="197"/>
      <c r="DJ193" s="438"/>
      <c r="DM193" s="438"/>
      <c r="DP193" s="438"/>
      <c r="DS193" s="438"/>
      <c r="DU193" s="438"/>
      <c r="EI193" s="197"/>
      <c r="EK193" s="197"/>
      <c r="EL193" s="197"/>
      <c r="EM193" s="438"/>
      <c r="EP193" s="197"/>
      <c r="EQ193" s="438"/>
      <c r="ET193" s="197"/>
      <c r="EU193" s="438"/>
      <c r="EX193" s="197"/>
      <c r="EY193" s="438"/>
      <c r="FA193" s="438"/>
      <c r="FJ193" s="197"/>
      <c r="FL193" s="197"/>
      <c r="FM193" s="438"/>
      <c r="FP193" s="438"/>
      <c r="FS193" s="438"/>
      <c r="FV193" s="438"/>
      <c r="FX193" s="438"/>
      <c r="GG193" s="197"/>
      <c r="GI193" s="197"/>
      <c r="GJ193" s="438"/>
      <c r="GM193" s="438"/>
      <c r="GP193" s="438"/>
      <c r="GS193" s="438"/>
    </row>
    <row r="194" ht="12.75" customHeight="1">
      <c r="P194" s="438"/>
      <c r="Z194" s="197"/>
      <c r="AC194" s="438"/>
      <c r="AF194" s="438"/>
      <c r="AI194" s="438"/>
      <c r="AL194" s="438"/>
      <c r="AN194" s="438"/>
      <c r="AX194" s="197"/>
      <c r="BD194" s="197"/>
      <c r="BG194" s="438"/>
      <c r="BH194" s="438"/>
      <c r="BK194" s="438"/>
      <c r="BL194" s="438"/>
      <c r="BO194" s="438"/>
      <c r="BP194" s="438"/>
      <c r="BS194" s="438"/>
      <c r="BT194" s="438"/>
      <c r="BV194" s="438"/>
      <c r="CJ194" s="197"/>
      <c r="CL194" s="197"/>
      <c r="CM194" s="438"/>
      <c r="CP194" s="438"/>
      <c r="CS194" s="438"/>
      <c r="CV194" s="438"/>
      <c r="CX194" s="438"/>
      <c r="DG194" s="197"/>
      <c r="DI194" s="197"/>
      <c r="DJ194" s="438"/>
      <c r="DM194" s="438"/>
      <c r="DP194" s="438"/>
      <c r="DS194" s="438"/>
      <c r="DU194" s="438"/>
      <c r="EI194" s="197"/>
      <c r="EK194" s="197"/>
      <c r="EL194" s="197"/>
      <c r="EM194" s="438"/>
      <c r="EP194" s="197"/>
      <c r="EQ194" s="438"/>
      <c r="ET194" s="197"/>
      <c r="EU194" s="438"/>
      <c r="EX194" s="197"/>
      <c r="EY194" s="438"/>
      <c r="FA194" s="438"/>
      <c r="FJ194" s="197"/>
      <c r="FL194" s="197"/>
      <c r="FM194" s="438"/>
      <c r="FP194" s="438"/>
      <c r="FS194" s="438"/>
      <c r="FV194" s="438"/>
      <c r="FX194" s="438"/>
      <c r="GG194" s="197"/>
      <c r="GI194" s="197"/>
      <c r="GJ194" s="438"/>
      <c r="GM194" s="438"/>
      <c r="GP194" s="438"/>
      <c r="GS194" s="438"/>
    </row>
    <row r="195" ht="12.75" customHeight="1">
      <c r="P195" s="438"/>
      <c r="Z195" s="197"/>
      <c r="AC195" s="438"/>
      <c r="AF195" s="438"/>
      <c r="AI195" s="438"/>
      <c r="AL195" s="438"/>
      <c r="AN195" s="438"/>
      <c r="AX195" s="197"/>
      <c r="BD195" s="197"/>
      <c r="BG195" s="438"/>
      <c r="BH195" s="438"/>
      <c r="BK195" s="438"/>
      <c r="BL195" s="438"/>
      <c r="BO195" s="438"/>
      <c r="BP195" s="438"/>
      <c r="BS195" s="438"/>
      <c r="BT195" s="438"/>
      <c r="BV195" s="438"/>
      <c r="CJ195" s="197"/>
      <c r="CL195" s="197"/>
      <c r="CM195" s="438"/>
      <c r="CP195" s="438"/>
      <c r="CS195" s="438"/>
      <c r="CV195" s="438"/>
      <c r="CX195" s="438"/>
      <c r="DG195" s="197"/>
      <c r="DI195" s="197"/>
      <c r="DJ195" s="438"/>
      <c r="DM195" s="438"/>
      <c r="DP195" s="438"/>
      <c r="DS195" s="438"/>
      <c r="DU195" s="438"/>
      <c r="EI195" s="197"/>
      <c r="EK195" s="197"/>
      <c r="EL195" s="197"/>
      <c r="EM195" s="438"/>
      <c r="EP195" s="197"/>
      <c r="EQ195" s="438"/>
      <c r="ET195" s="197"/>
      <c r="EU195" s="438"/>
      <c r="EX195" s="197"/>
      <c r="EY195" s="438"/>
      <c r="FA195" s="438"/>
      <c r="FJ195" s="197"/>
      <c r="FL195" s="197"/>
      <c r="FM195" s="438"/>
      <c r="FP195" s="438"/>
      <c r="FS195" s="438"/>
      <c r="FV195" s="438"/>
      <c r="FX195" s="438"/>
      <c r="GG195" s="197"/>
      <c r="GI195" s="197"/>
      <c r="GJ195" s="438"/>
      <c r="GM195" s="438"/>
      <c r="GP195" s="438"/>
      <c r="GS195" s="438"/>
    </row>
    <row r="196" ht="12.75" customHeight="1">
      <c r="P196" s="438"/>
      <c r="Z196" s="197"/>
      <c r="AC196" s="438"/>
      <c r="AF196" s="438"/>
      <c r="AI196" s="438"/>
      <c r="AL196" s="438"/>
      <c r="AN196" s="438"/>
      <c r="AX196" s="197"/>
      <c r="BD196" s="197"/>
      <c r="BG196" s="438"/>
      <c r="BH196" s="438"/>
      <c r="BK196" s="438"/>
      <c r="BL196" s="438"/>
      <c r="BO196" s="438"/>
      <c r="BP196" s="438"/>
      <c r="BS196" s="438"/>
      <c r="BT196" s="438"/>
      <c r="BV196" s="438"/>
      <c r="CJ196" s="197"/>
      <c r="CL196" s="197"/>
      <c r="CM196" s="438"/>
      <c r="CP196" s="438"/>
      <c r="CS196" s="438"/>
      <c r="CV196" s="438"/>
      <c r="CX196" s="438"/>
      <c r="DG196" s="197"/>
      <c r="DI196" s="197"/>
      <c r="DJ196" s="438"/>
      <c r="DM196" s="438"/>
      <c r="DP196" s="438"/>
      <c r="DS196" s="438"/>
      <c r="DU196" s="438"/>
      <c r="EI196" s="197"/>
      <c r="EK196" s="197"/>
      <c r="EL196" s="197"/>
      <c r="EM196" s="438"/>
      <c r="EP196" s="197"/>
      <c r="EQ196" s="438"/>
      <c r="ET196" s="197"/>
      <c r="EU196" s="438"/>
      <c r="EX196" s="197"/>
      <c r="EY196" s="438"/>
      <c r="FA196" s="438"/>
      <c r="FJ196" s="197"/>
      <c r="FL196" s="197"/>
      <c r="FM196" s="438"/>
      <c r="FP196" s="438"/>
      <c r="FS196" s="438"/>
      <c r="FV196" s="438"/>
      <c r="FX196" s="438"/>
      <c r="GG196" s="197"/>
      <c r="GI196" s="197"/>
      <c r="GJ196" s="438"/>
      <c r="GM196" s="438"/>
      <c r="GP196" s="438"/>
      <c r="GS196" s="438"/>
    </row>
    <row r="197" ht="12.75" customHeight="1">
      <c r="P197" s="438"/>
      <c r="Z197" s="197"/>
      <c r="AC197" s="438"/>
      <c r="AF197" s="438"/>
      <c r="AI197" s="438"/>
      <c r="AL197" s="438"/>
      <c r="AN197" s="438"/>
      <c r="AX197" s="197"/>
      <c r="BD197" s="197"/>
      <c r="BG197" s="438"/>
      <c r="BH197" s="438"/>
      <c r="BK197" s="438"/>
      <c r="BL197" s="438"/>
      <c r="BO197" s="438"/>
      <c r="BP197" s="438"/>
      <c r="BS197" s="438"/>
      <c r="BT197" s="438"/>
      <c r="BV197" s="438"/>
      <c r="CJ197" s="197"/>
      <c r="CL197" s="197"/>
      <c r="CM197" s="438"/>
      <c r="CP197" s="438"/>
      <c r="CS197" s="438"/>
      <c r="CV197" s="438"/>
      <c r="CX197" s="438"/>
      <c r="DG197" s="197"/>
      <c r="DI197" s="197"/>
      <c r="DJ197" s="438"/>
      <c r="DM197" s="438"/>
      <c r="DP197" s="438"/>
      <c r="DS197" s="438"/>
      <c r="DU197" s="438"/>
      <c r="EI197" s="197"/>
      <c r="EK197" s="197"/>
      <c r="EL197" s="197"/>
      <c r="EM197" s="438"/>
      <c r="EP197" s="197"/>
      <c r="EQ197" s="438"/>
      <c r="ET197" s="197"/>
      <c r="EU197" s="438"/>
      <c r="EX197" s="197"/>
      <c r="EY197" s="438"/>
      <c r="FA197" s="438"/>
      <c r="FJ197" s="197"/>
      <c r="FL197" s="197"/>
      <c r="FM197" s="438"/>
      <c r="FP197" s="438"/>
      <c r="FS197" s="438"/>
      <c r="FV197" s="438"/>
      <c r="FX197" s="438"/>
      <c r="GG197" s="197"/>
      <c r="GI197" s="197"/>
      <c r="GJ197" s="438"/>
      <c r="GM197" s="438"/>
      <c r="GP197" s="438"/>
      <c r="GS197" s="438"/>
    </row>
    <row r="198" ht="12.75" customHeight="1">
      <c r="P198" s="438"/>
      <c r="Z198" s="197"/>
      <c r="AC198" s="438"/>
      <c r="AF198" s="438"/>
      <c r="AI198" s="438"/>
      <c r="AL198" s="438"/>
      <c r="AN198" s="438"/>
      <c r="AX198" s="197"/>
      <c r="BD198" s="197"/>
      <c r="BG198" s="438"/>
      <c r="BH198" s="438"/>
      <c r="BK198" s="438"/>
      <c r="BL198" s="438"/>
      <c r="BO198" s="438"/>
      <c r="BP198" s="438"/>
      <c r="BS198" s="438"/>
      <c r="BT198" s="438"/>
      <c r="BV198" s="438"/>
      <c r="CJ198" s="197"/>
      <c r="CL198" s="197"/>
      <c r="CM198" s="438"/>
      <c r="CP198" s="438"/>
      <c r="CS198" s="438"/>
      <c r="CV198" s="438"/>
      <c r="CX198" s="438"/>
      <c r="DG198" s="197"/>
      <c r="DI198" s="197"/>
      <c r="DJ198" s="438"/>
      <c r="DM198" s="438"/>
      <c r="DP198" s="438"/>
      <c r="DS198" s="438"/>
      <c r="DU198" s="438"/>
      <c r="EI198" s="197"/>
      <c r="EK198" s="197"/>
      <c r="EL198" s="197"/>
      <c r="EM198" s="438"/>
      <c r="EP198" s="197"/>
      <c r="EQ198" s="438"/>
      <c r="ET198" s="197"/>
      <c r="EU198" s="438"/>
      <c r="EX198" s="197"/>
      <c r="EY198" s="438"/>
      <c r="FA198" s="438"/>
      <c r="FJ198" s="197"/>
      <c r="FL198" s="197"/>
      <c r="FM198" s="438"/>
      <c r="FP198" s="438"/>
      <c r="FS198" s="438"/>
      <c r="FV198" s="438"/>
      <c r="FX198" s="438"/>
      <c r="GG198" s="197"/>
      <c r="GI198" s="197"/>
      <c r="GJ198" s="438"/>
      <c r="GM198" s="438"/>
      <c r="GP198" s="438"/>
      <c r="GS198" s="438"/>
    </row>
    <row r="199" ht="12.75" customHeight="1">
      <c r="P199" s="438"/>
      <c r="Z199" s="197"/>
      <c r="AC199" s="438"/>
      <c r="AF199" s="438"/>
      <c r="AI199" s="438"/>
      <c r="AL199" s="438"/>
      <c r="AN199" s="438"/>
      <c r="AX199" s="197"/>
      <c r="BD199" s="197"/>
      <c r="BG199" s="438"/>
      <c r="BH199" s="438"/>
      <c r="BK199" s="438"/>
      <c r="BL199" s="438"/>
      <c r="BO199" s="438"/>
      <c r="BP199" s="438"/>
      <c r="BS199" s="438"/>
      <c r="BT199" s="438"/>
      <c r="BV199" s="438"/>
      <c r="CJ199" s="197"/>
      <c r="CL199" s="197"/>
      <c r="CM199" s="438"/>
      <c r="CP199" s="438"/>
      <c r="CS199" s="438"/>
      <c r="CV199" s="438"/>
      <c r="CX199" s="438"/>
      <c r="DG199" s="197"/>
      <c r="DI199" s="197"/>
      <c r="DJ199" s="438"/>
      <c r="DM199" s="438"/>
      <c r="DP199" s="438"/>
      <c r="DS199" s="438"/>
      <c r="DU199" s="438"/>
      <c r="EI199" s="197"/>
      <c r="EK199" s="197"/>
      <c r="EL199" s="197"/>
      <c r="EM199" s="438"/>
      <c r="EP199" s="197"/>
      <c r="EQ199" s="438"/>
      <c r="ET199" s="197"/>
      <c r="EU199" s="438"/>
      <c r="EX199" s="197"/>
      <c r="EY199" s="438"/>
      <c r="FA199" s="438"/>
      <c r="FJ199" s="197"/>
      <c r="FL199" s="197"/>
      <c r="FM199" s="438"/>
      <c r="FP199" s="438"/>
      <c r="FS199" s="438"/>
      <c r="FV199" s="438"/>
      <c r="FX199" s="438"/>
      <c r="GG199" s="197"/>
      <c r="GI199" s="197"/>
      <c r="GJ199" s="438"/>
      <c r="GM199" s="438"/>
      <c r="GP199" s="438"/>
      <c r="GS199" s="438"/>
    </row>
    <row r="200" ht="12.75" customHeight="1">
      <c r="P200" s="438"/>
      <c r="Z200" s="197"/>
      <c r="AC200" s="438"/>
      <c r="AF200" s="438"/>
      <c r="AI200" s="438"/>
      <c r="AL200" s="438"/>
      <c r="AN200" s="438"/>
      <c r="AX200" s="197"/>
      <c r="BD200" s="197"/>
      <c r="BG200" s="438"/>
      <c r="BH200" s="438"/>
      <c r="BK200" s="438"/>
      <c r="BL200" s="438"/>
      <c r="BO200" s="438"/>
      <c r="BP200" s="438"/>
      <c r="BS200" s="438"/>
      <c r="BT200" s="438"/>
      <c r="BV200" s="438"/>
      <c r="CJ200" s="197"/>
      <c r="CL200" s="197"/>
      <c r="CM200" s="438"/>
      <c r="CP200" s="438"/>
      <c r="CS200" s="438"/>
      <c r="CV200" s="438"/>
      <c r="CX200" s="438"/>
      <c r="DG200" s="197"/>
      <c r="DI200" s="197"/>
      <c r="DJ200" s="438"/>
      <c r="DM200" s="438"/>
      <c r="DP200" s="438"/>
      <c r="DS200" s="438"/>
      <c r="DU200" s="438"/>
      <c r="EI200" s="197"/>
      <c r="EK200" s="197"/>
      <c r="EL200" s="197"/>
      <c r="EM200" s="438"/>
      <c r="EP200" s="197"/>
      <c r="EQ200" s="438"/>
      <c r="ET200" s="197"/>
      <c r="EU200" s="438"/>
      <c r="EX200" s="197"/>
      <c r="EY200" s="438"/>
      <c r="FA200" s="438"/>
      <c r="FJ200" s="197"/>
      <c r="FL200" s="197"/>
      <c r="FM200" s="438"/>
      <c r="FP200" s="438"/>
      <c r="FS200" s="438"/>
      <c r="FV200" s="438"/>
      <c r="FX200" s="438"/>
      <c r="GG200" s="197"/>
      <c r="GI200" s="197"/>
      <c r="GJ200" s="438"/>
      <c r="GM200" s="438"/>
      <c r="GP200" s="438"/>
      <c r="GS200" s="438"/>
    </row>
    <row r="201" ht="12.75" customHeight="1">
      <c r="P201" s="438"/>
      <c r="Z201" s="197"/>
      <c r="AC201" s="438"/>
      <c r="AF201" s="438"/>
      <c r="AI201" s="438"/>
      <c r="AL201" s="438"/>
      <c r="AN201" s="438"/>
      <c r="AX201" s="197"/>
      <c r="BD201" s="197"/>
      <c r="BG201" s="438"/>
      <c r="BH201" s="438"/>
      <c r="BK201" s="438"/>
      <c r="BL201" s="438"/>
      <c r="BO201" s="438"/>
      <c r="BP201" s="438"/>
      <c r="BS201" s="438"/>
      <c r="BT201" s="438"/>
      <c r="BV201" s="438"/>
      <c r="CJ201" s="197"/>
      <c r="CL201" s="197"/>
      <c r="CM201" s="438"/>
      <c r="CP201" s="438"/>
      <c r="CS201" s="438"/>
      <c r="CV201" s="438"/>
      <c r="CX201" s="438"/>
      <c r="DG201" s="197"/>
      <c r="DI201" s="197"/>
      <c r="DJ201" s="438"/>
      <c r="DM201" s="438"/>
      <c r="DP201" s="438"/>
      <c r="DS201" s="438"/>
      <c r="DU201" s="438"/>
      <c r="EI201" s="197"/>
      <c r="EK201" s="197"/>
      <c r="EL201" s="197"/>
      <c r="EM201" s="438"/>
      <c r="EP201" s="197"/>
      <c r="EQ201" s="438"/>
      <c r="ET201" s="197"/>
      <c r="EU201" s="438"/>
      <c r="EX201" s="197"/>
      <c r="EY201" s="438"/>
      <c r="FA201" s="438"/>
      <c r="FJ201" s="197"/>
      <c r="FL201" s="197"/>
      <c r="FM201" s="438"/>
      <c r="FP201" s="438"/>
      <c r="FS201" s="438"/>
      <c r="FV201" s="438"/>
      <c r="FX201" s="438"/>
      <c r="GG201" s="197"/>
      <c r="GI201" s="197"/>
      <c r="GJ201" s="438"/>
      <c r="GM201" s="438"/>
      <c r="GP201" s="438"/>
      <c r="GS201" s="438"/>
    </row>
    <row r="202" ht="12.75" customHeight="1">
      <c r="P202" s="438"/>
      <c r="Z202" s="197"/>
      <c r="AC202" s="438"/>
      <c r="AF202" s="438"/>
      <c r="AI202" s="438"/>
      <c r="AL202" s="438"/>
      <c r="AN202" s="438"/>
      <c r="AX202" s="197"/>
      <c r="BD202" s="197"/>
      <c r="BG202" s="438"/>
      <c r="BH202" s="438"/>
      <c r="BK202" s="438"/>
      <c r="BL202" s="438"/>
      <c r="BO202" s="438"/>
      <c r="BP202" s="438"/>
      <c r="BS202" s="438"/>
      <c r="BT202" s="438"/>
      <c r="BV202" s="438"/>
      <c r="CJ202" s="197"/>
      <c r="CL202" s="197"/>
      <c r="CM202" s="438"/>
      <c r="CP202" s="438"/>
      <c r="CS202" s="438"/>
      <c r="CV202" s="438"/>
      <c r="CX202" s="438"/>
      <c r="DG202" s="197"/>
      <c r="DI202" s="197"/>
      <c r="DJ202" s="438"/>
      <c r="DM202" s="438"/>
      <c r="DP202" s="438"/>
      <c r="DS202" s="438"/>
      <c r="DU202" s="438"/>
      <c r="EI202" s="197"/>
      <c r="EK202" s="197"/>
      <c r="EL202" s="197"/>
      <c r="EM202" s="438"/>
      <c r="EP202" s="197"/>
      <c r="EQ202" s="438"/>
      <c r="ET202" s="197"/>
      <c r="EU202" s="438"/>
      <c r="EX202" s="197"/>
      <c r="EY202" s="438"/>
      <c r="FA202" s="438"/>
      <c r="FJ202" s="197"/>
      <c r="FL202" s="197"/>
      <c r="FM202" s="438"/>
      <c r="FP202" s="438"/>
      <c r="FS202" s="438"/>
      <c r="FV202" s="438"/>
      <c r="FX202" s="438"/>
      <c r="GG202" s="197"/>
      <c r="GI202" s="197"/>
      <c r="GJ202" s="438"/>
      <c r="GM202" s="438"/>
      <c r="GP202" s="438"/>
      <c r="GS202" s="438"/>
    </row>
    <row r="203" ht="12.75" customHeight="1">
      <c r="P203" s="438"/>
      <c r="Z203" s="197"/>
      <c r="AC203" s="438"/>
      <c r="AF203" s="438"/>
      <c r="AI203" s="438"/>
      <c r="AL203" s="438"/>
      <c r="AN203" s="438"/>
      <c r="AX203" s="197"/>
      <c r="BD203" s="197"/>
      <c r="BG203" s="438"/>
      <c r="BH203" s="438"/>
      <c r="BK203" s="438"/>
      <c r="BL203" s="438"/>
      <c r="BO203" s="438"/>
      <c r="BP203" s="438"/>
      <c r="BS203" s="438"/>
      <c r="BT203" s="438"/>
      <c r="BV203" s="438"/>
      <c r="CJ203" s="197"/>
      <c r="CL203" s="197"/>
      <c r="CM203" s="438"/>
      <c r="CP203" s="438"/>
      <c r="CS203" s="438"/>
      <c r="CV203" s="438"/>
      <c r="CX203" s="438"/>
      <c r="DG203" s="197"/>
      <c r="DI203" s="197"/>
      <c r="DJ203" s="438"/>
      <c r="DM203" s="438"/>
      <c r="DP203" s="438"/>
      <c r="DS203" s="438"/>
      <c r="DU203" s="438"/>
      <c r="EI203" s="197"/>
      <c r="EK203" s="197"/>
      <c r="EL203" s="197"/>
      <c r="EM203" s="438"/>
      <c r="EP203" s="197"/>
      <c r="EQ203" s="438"/>
      <c r="ET203" s="197"/>
      <c r="EU203" s="438"/>
      <c r="EX203" s="197"/>
      <c r="EY203" s="438"/>
      <c r="FA203" s="438"/>
      <c r="FJ203" s="197"/>
      <c r="FL203" s="197"/>
      <c r="FM203" s="438"/>
      <c r="FP203" s="438"/>
      <c r="FS203" s="438"/>
      <c r="FV203" s="438"/>
      <c r="FX203" s="438"/>
      <c r="GG203" s="197"/>
      <c r="GI203" s="197"/>
      <c r="GJ203" s="438"/>
      <c r="GM203" s="438"/>
      <c r="GP203" s="438"/>
      <c r="GS203" s="438"/>
    </row>
    <row r="204" ht="12.75" customHeight="1">
      <c r="P204" s="438"/>
      <c r="Z204" s="197"/>
      <c r="AC204" s="438"/>
      <c r="AF204" s="438"/>
      <c r="AI204" s="438"/>
      <c r="AL204" s="438"/>
      <c r="AN204" s="438"/>
      <c r="AX204" s="197"/>
      <c r="BD204" s="197"/>
      <c r="BG204" s="438"/>
      <c r="BH204" s="438"/>
      <c r="BK204" s="438"/>
      <c r="BL204" s="438"/>
      <c r="BO204" s="438"/>
      <c r="BP204" s="438"/>
      <c r="BS204" s="438"/>
      <c r="BT204" s="438"/>
      <c r="BV204" s="438"/>
      <c r="CJ204" s="197"/>
      <c r="CL204" s="197"/>
      <c r="CM204" s="438"/>
      <c r="CP204" s="438"/>
      <c r="CS204" s="438"/>
      <c r="CV204" s="438"/>
      <c r="CX204" s="438"/>
      <c r="DG204" s="197"/>
      <c r="DI204" s="197"/>
      <c r="DJ204" s="438"/>
      <c r="DM204" s="438"/>
      <c r="DP204" s="438"/>
      <c r="DS204" s="438"/>
      <c r="DU204" s="438"/>
      <c r="EI204" s="197"/>
      <c r="EK204" s="197"/>
      <c r="EL204" s="197"/>
      <c r="EM204" s="438"/>
      <c r="EP204" s="197"/>
      <c r="EQ204" s="438"/>
      <c r="ET204" s="197"/>
      <c r="EU204" s="438"/>
      <c r="EX204" s="197"/>
      <c r="EY204" s="438"/>
      <c r="FA204" s="438"/>
      <c r="FJ204" s="197"/>
      <c r="FL204" s="197"/>
      <c r="FM204" s="438"/>
      <c r="FP204" s="438"/>
      <c r="FS204" s="438"/>
      <c r="FV204" s="438"/>
      <c r="FX204" s="438"/>
      <c r="GG204" s="197"/>
      <c r="GI204" s="197"/>
      <c r="GJ204" s="438"/>
      <c r="GM204" s="438"/>
      <c r="GP204" s="438"/>
      <c r="GS204" s="438"/>
    </row>
    <row r="205" ht="12.75" customHeight="1">
      <c r="P205" s="438"/>
      <c r="Z205" s="197"/>
      <c r="AC205" s="438"/>
      <c r="AF205" s="438"/>
      <c r="AI205" s="438"/>
      <c r="AL205" s="438"/>
      <c r="AN205" s="438"/>
      <c r="AX205" s="197"/>
      <c r="BD205" s="197"/>
      <c r="BG205" s="438"/>
      <c r="BH205" s="438"/>
      <c r="BK205" s="438"/>
      <c r="BL205" s="438"/>
      <c r="BO205" s="438"/>
      <c r="BP205" s="438"/>
      <c r="BS205" s="438"/>
      <c r="BT205" s="438"/>
      <c r="BV205" s="438"/>
      <c r="CJ205" s="197"/>
      <c r="CL205" s="197"/>
      <c r="CM205" s="438"/>
      <c r="CP205" s="438"/>
      <c r="CS205" s="438"/>
      <c r="CV205" s="438"/>
      <c r="CX205" s="438"/>
      <c r="DG205" s="197"/>
      <c r="DI205" s="197"/>
      <c r="DJ205" s="438"/>
      <c r="DM205" s="438"/>
      <c r="DP205" s="438"/>
      <c r="DS205" s="438"/>
      <c r="DU205" s="438"/>
      <c r="EI205" s="197"/>
      <c r="EK205" s="197"/>
      <c r="EL205" s="197"/>
      <c r="EM205" s="438"/>
      <c r="EP205" s="197"/>
      <c r="EQ205" s="438"/>
      <c r="ET205" s="197"/>
      <c r="EU205" s="438"/>
      <c r="EX205" s="197"/>
      <c r="EY205" s="438"/>
      <c r="FA205" s="438"/>
      <c r="FJ205" s="197"/>
      <c r="FL205" s="197"/>
      <c r="FM205" s="438"/>
      <c r="FP205" s="438"/>
      <c r="FS205" s="438"/>
      <c r="FV205" s="438"/>
      <c r="FX205" s="438"/>
      <c r="GG205" s="197"/>
      <c r="GI205" s="197"/>
      <c r="GJ205" s="438"/>
      <c r="GM205" s="438"/>
      <c r="GP205" s="438"/>
      <c r="GS205" s="438"/>
    </row>
    <row r="206" ht="12.75" customHeight="1">
      <c r="P206" s="438"/>
      <c r="Z206" s="197"/>
      <c r="AC206" s="438"/>
      <c r="AF206" s="438"/>
      <c r="AI206" s="438"/>
      <c r="AL206" s="438"/>
      <c r="AN206" s="438"/>
      <c r="AX206" s="197"/>
      <c r="BD206" s="197"/>
      <c r="BG206" s="438"/>
      <c r="BH206" s="438"/>
      <c r="BK206" s="438"/>
      <c r="BL206" s="438"/>
      <c r="BO206" s="438"/>
      <c r="BP206" s="438"/>
      <c r="BS206" s="438"/>
      <c r="BT206" s="438"/>
      <c r="BV206" s="438"/>
      <c r="CJ206" s="197"/>
      <c r="CL206" s="197"/>
      <c r="CM206" s="438"/>
      <c r="CP206" s="438"/>
      <c r="CS206" s="438"/>
      <c r="CV206" s="438"/>
      <c r="CX206" s="438"/>
      <c r="DG206" s="197"/>
      <c r="DI206" s="197"/>
      <c r="DJ206" s="438"/>
      <c r="DM206" s="438"/>
      <c r="DP206" s="438"/>
      <c r="DS206" s="438"/>
      <c r="DU206" s="438"/>
      <c r="EI206" s="197"/>
      <c r="EK206" s="197"/>
      <c r="EL206" s="197"/>
      <c r="EM206" s="438"/>
      <c r="EP206" s="197"/>
      <c r="EQ206" s="438"/>
      <c r="ET206" s="197"/>
      <c r="EU206" s="438"/>
      <c r="EX206" s="197"/>
      <c r="EY206" s="438"/>
      <c r="FA206" s="438"/>
      <c r="FJ206" s="197"/>
      <c r="FL206" s="197"/>
      <c r="FM206" s="438"/>
      <c r="FP206" s="438"/>
      <c r="FS206" s="438"/>
      <c r="FV206" s="438"/>
      <c r="FX206" s="438"/>
      <c r="GG206" s="197"/>
      <c r="GI206" s="197"/>
      <c r="GJ206" s="438"/>
      <c r="GM206" s="438"/>
      <c r="GP206" s="438"/>
      <c r="GS206" s="438"/>
    </row>
    <row r="207" ht="12.75" customHeight="1">
      <c r="P207" s="438"/>
      <c r="Z207" s="197"/>
      <c r="AC207" s="438"/>
      <c r="AF207" s="438"/>
      <c r="AI207" s="438"/>
      <c r="AL207" s="438"/>
      <c r="AN207" s="438"/>
      <c r="AX207" s="197"/>
      <c r="BD207" s="197"/>
      <c r="BG207" s="438"/>
      <c r="BH207" s="438"/>
      <c r="BK207" s="438"/>
      <c r="BL207" s="438"/>
      <c r="BO207" s="438"/>
      <c r="BP207" s="438"/>
      <c r="BS207" s="438"/>
      <c r="BT207" s="438"/>
      <c r="BV207" s="438"/>
      <c r="CJ207" s="197"/>
      <c r="CL207" s="197"/>
      <c r="CM207" s="438"/>
      <c r="CP207" s="438"/>
      <c r="CS207" s="438"/>
      <c r="CV207" s="438"/>
      <c r="CX207" s="438"/>
      <c r="DG207" s="197"/>
      <c r="DI207" s="197"/>
      <c r="DJ207" s="438"/>
      <c r="DM207" s="438"/>
      <c r="DP207" s="438"/>
      <c r="DS207" s="438"/>
      <c r="DU207" s="438"/>
      <c r="EI207" s="197"/>
      <c r="EK207" s="197"/>
      <c r="EL207" s="197"/>
      <c r="EM207" s="438"/>
      <c r="EP207" s="197"/>
      <c r="EQ207" s="438"/>
      <c r="ET207" s="197"/>
      <c r="EU207" s="438"/>
      <c r="EX207" s="197"/>
      <c r="EY207" s="438"/>
      <c r="FA207" s="438"/>
      <c r="FJ207" s="197"/>
      <c r="FL207" s="197"/>
      <c r="FM207" s="438"/>
      <c r="FP207" s="438"/>
      <c r="FS207" s="438"/>
      <c r="FV207" s="438"/>
      <c r="FX207" s="438"/>
      <c r="GG207" s="197"/>
      <c r="GI207" s="197"/>
      <c r="GJ207" s="438"/>
      <c r="GM207" s="438"/>
      <c r="GP207" s="438"/>
      <c r="GS207" s="438"/>
    </row>
    <row r="208" ht="12.75" customHeight="1">
      <c r="P208" s="438"/>
      <c r="Z208" s="197"/>
      <c r="AC208" s="438"/>
      <c r="AF208" s="438"/>
      <c r="AI208" s="438"/>
      <c r="AL208" s="438"/>
      <c r="AN208" s="438"/>
      <c r="AX208" s="197"/>
      <c r="BD208" s="197"/>
      <c r="BG208" s="438"/>
      <c r="BH208" s="438"/>
      <c r="BK208" s="438"/>
      <c r="BL208" s="438"/>
      <c r="BO208" s="438"/>
      <c r="BP208" s="438"/>
      <c r="BS208" s="438"/>
      <c r="BT208" s="438"/>
      <c r="BV208" s="438"/>
      <c r="CJ208" s="197"/>
      <c r="CL208" s="197"/>
      <c r="CM208" s="438"/>
      <c r="CP208" s="438"/>
      <c r="CS208" s="438"/>
      <c r="CV208" s="438"/>
      <c r="CX208" s="438"/>
      <c r="DG208" s="197"/>
      <c r="DI208" s="197"/>
      <c r="DJ208" s="438"/>
      <c r="DM208" s="438"/>
      <c r="DP208" s="438"/>
      <c r="DS208" s="438"/>
      <c r="DU208" s="438"/>
      <c r="EI208" s="197"/>
      <c r="EK208" s="197"/>
      <c r="EL208" s="197"/>
      <c r="EM208" s="438"/>
      <c r="EP208" s="197"/>
      <c r="EQ208" s="438"/>
      <c r="ET208" s="197"/>
      <c r="EU208" s="438"/>
      <c r="EX208" s="197"/>
      <c r="EY208" s="438"/>
      <c r="FA208" s="438"/>
      <c r="FJ208" s="197"/>
      <c r="FL208" s="197"/>
      <c r="FM208" s="438"/>
      <c r="FP208" s="438"/>
      <c r="FS208" s="438"/>
      <c r="FV208" s="438"/>
      <c r="FX208" s="438"/>
      <c r="GG208" s="197"/>
      <c r="GI208" s="197"/>
      <c r="GJ208" s="438"/>
      <c r="GM208" s="438"/>
      <c r="GP208" s="438"/>
      <c r="GS208" s="438"/>
    </row>
    <row r="209" ht="12.75" customHeight="1">
      <c r="P209" s="438"/>
      <c r="Z209" s="197"/>
      <c r="AC209" s="438"/>
      <c r="AF209" s="438"/>
      <c r="AI209" s="438"/>
      <c r="AL209" s="438"/>
      <c r="AN209" s="438"/>
      <c r="AX209" s="197"/>
      <c r="BD209" s="197"/>
      <c r="BG209" s="438"/>
      <c r="BH209" s="438"/>
      <c r="BK209" s="438"/>
      <c r="BL209" s="438"/>
      <c r="BO209" s="438"/>
      <c r="BP209" s="438"/>
      <c r="BS209" s="438"/>
      <c r="BT209" s="438"/>
      <c r="BV209" s="438"/>
      <c r="CJ209" s="197"/>
      <c r="CL209" s="197"/>
      <c r="CM209" s="438"/>
      <c r="CP209" s="438"/>
      <c r="CS209" s="438"/>
      <c r="CV209" s="438"/>
      <c r="CX209" s="438"/>
      <c r="DG209" s="197"/>
      <c r="DI209" s="197"/>
      <c r="DJ209" s="438"/>
      <c r="DM209" s="438"/>
      <c r="DP209" s="438"/>
      <c r="DS209" s="438"/>
      <c r="DU209" s="438"/>
      <c r="EI209" s="197"/>
      <c r="EK209" s="197"/>
      <c r="EL209" s="197"/>
      <c r="EM209" s="438"/>
      <c r="EP209" s="197"/>
      <c r="EQ209" s="438"/>
      <c r="ET209" s="197"/>
      <c r="EU209" s="438"/>
      <c r="EX209" s="197"/>
      <c r="EY209" s="438"/>
      <c r="FA209" s="438"/>
      <c r="FJ209" s="197"/>
      <c r="FL209" s="197"/>
      <c r="FM209" s="438"/>
      <c r="FP209" s="438"/>
      <c r="FS209" s="438"/>
      <c r="FV209" s="438"/>
      <c r="FX209" s="438"/>
      <c r="GG209" s="197"/>
      <c r="GI209" s="197"/>
      <c r="GJ209" s="438"/>
      <c r="GM209" s="438"/>
      <c r="GP209" s="438"/>
      <c r="GS209" s="438"/>
    </row>
    <row r="210" ht="12.75" customHeight="1">
      <c r="P210" s="438"/>
      <c r="Z210" s="197"/>
      <c r="AC210" s="438"/>
      <c r="AF210" s="438"/>
      <c r="AI210" s="438"/>
      <c r="AL210" s="438"/>
      <c r="AN210" s="438"/>
      <c r="AX210" s="197"/>
      <c r="BD210" s="197"/>
      <c r="BG210" s="438"/>
      <c r="BH210" s="438"/>
      <c r="BK210" s="438"/>
      <c r="BL210" s="438"/>
      <c r="BO210" s="438"/>
      <c r="BP210" s="438"/>
      <c r="BS210" s="438"/>
      <c r="BT210" s="438"/>
      <c r="BV210" s="438"/>
      <c r="CJ210" s="197"/>
      <c r="CL210" s="197"/>
      <c r="CM210" s="438"/>
      <c r="CP210" s="438"/>
      <c r="CS210" s="438"/>
      <c r="CV210" s="438"/>
      <c r="CX210" s="438"/>
      <c r="DG210" s="197"/>
      <c r="DI210" s="197"/>
      <c r="DJ210" s="438"/>
      <c r="DM210" s="438"/>
      <c r="DP210" s="438"/>
      <c r="DS210" s="438"/>
      <c r="DU210" s="438"/>
      <c r="EI210" s="197"/>
      <c r="EK210" s="197"/>
      <c r="EL210" s="197"/>
      <c r="EM210" s="438"/>
      <c r="EP210" s="197"/>
      <c r="EQ210" s="438"/>
      <c r="ET210" s="197"/>
      <c r="EU210" s="438"/>
      <c r="EX210" s="197"/>
      <c r="EY210" s="438"/>
      <c r="FA210" s="438"/>
      <c r="FJ210" s="197"/>
      <c r="FL210" s="197"/>
      <c r="FM210" s="438"/>
      <c r="FP210" s="438"/>
      <c r="FS210" s="438"/>
      <c r="FV210" s="438"/>
      <c r="FX210" s="438"/>
      <c r="GG210" s="197"/>
      <c r="GI210" s="197"/>
      <c r="GJ210" s="438"/>
      <c r="GM210" s="438"/>
      <c r="GP210" s="438"/>
      <c r="GS210" s="438"/>
    </row>
    <row r="211" ht="12.75" customHeight="1">
      <c r="P211" s="438"/>
      <c r="Z211" s="197"/>
      <c r="AC211" s="438"/>
      <c r="AF211" s="438"/>
      <c r="AI211" s="438"/>
      <c r="AL211" s="438"/>
      <c r="AN211" s="438"/>
      <c r="AX211" s="197"/>
      <c r="BD211" s="197"/>
      <c r="BG211" s="438"/>
      <c r="BH211" s="438"/>
      <c r="BK211" s="438"/>
      <c r="BL211" s="438"/>
      <c r="BO211" s="438"/>
      <c r="BP211" s="438"/>
      <c r="BS211" s="438"/>
      <c r="BT211" s="438"/>
      <c r="BV211" s="438"/>
      <c r="CJ211" s="197"/>
      <c r="CL211" s="197"/>
      <c r="CM211" s="438"/>
      <c r="CP211" s="438"/>
      <c r="CS211" s="438"/>
      <c r="CV211" s="438"/>
      <c r="CX211" s="438"/>
      <c r="DG211" s="197"/>
      <c r="DI211" s="197"/>
      <c r="DJ211" s="438"/>
      <c r="DM211" s="438"/>
      <c r="DP211" s="438"/>
      <c r="DS211" s="438"/>
      <c r="DU211" s="438"/>
      <c r="EI211" s="197"/>
      <c r="EK211" s="197"/>
      <c r="EL211" s="197"/>
      <c r="EM211" s="438"/>
      <c r="EP211" s="197"/>
      <c r="EQ211" s="438"/>
      <c r="ET211" s="197"/>
      <c r="EU211" s="438"/>
      <c r="EX211" s="197"/>
      <c r="EY211" s="438"/>
      <c r="FA211" s="438"/>
      <c r="FJ211" s="197"/>
      <c r="FL211" s="197"/>
      <c r="FM211" s="438"/>
      <c r="FP211" s="438"/>
      <c r="FS211" s="438"/>
      <c r="FV211" s="438"/>
      <c r="FX211" s="438"/>
      <c r="GG211" s="197"/>
      <c r="GI211" s="197"/>
      <c r="GJ211" s="438"/>
      <c r="GM211" s="438"/>
      <c r="GP211" s="438"/>
      <c r="GS211" s="438"/>
    </row>
    <row r="212" ht="12.75" customHeight="1">
      <c r="P212" s="438"/>
      <c r="Z212" s="197"/>
      <c r="AC212" s="438"/>
      <c r="AF212" s="438"/>
      <c r="AI212" s="438"/>
      <c r="AL212" s="438"/>
      <c r="AN212" s="438"/>
      <c r="AX212" s="197"/>
      <c r="BD212" s="197"/>
      <c r="BG212" s="438"/>
      <c r="BH212" s="438"/>
      <c r="BK212" s="438"/>
      <c r="BL212" s="438"/>
      <c r="BO212" s="438"/>
      <c r="BP212" s="438"/>
      <c r="BS212" s="438"/>
      <c r="BT212" s="438"/>
      <c r="BV212" s="438"/>
      <c r="CJ212" s="197"/>
      <c r="CL212" s="197"/>
      <c r="CM212" s="438"/>
      <c r="CP212" s="438"/>
      <c r="CS212" s="438"/>
      <c r="CV212" s="438"/>
      <c r="CX212" s="438"/>
      <c r="DG212" s="197"/>
      <c r="DI212" s="197"/>
      <c r="DJ212" s="438"/>
      <c r="DM212" s="438"/>
      <c r="DP212" s="438"/>
      <c r="DS212" s="438"/>
      <c r="DU212" s="438"/>
      <c r="EI212" s="197"/>
      <c r="EK212" s="197"/>
      <c r="EL212" s="197"/>
      <c r="EM212" s="438"/>
      <c r="EP212" s="197"/>
      <c r="EQ212" s="438"/>
      <c r="ET212" s="197"/>
      <c r="EU212" s="438"/>
      <c r="EX212" s="197"/>
      <c r="EY212" s="438"/>
      <c r="FA212" s="438"/>
      <c r="FJ212" s="197"/>
      <c r="FL212" s="197"/>
      <c r="FM212" s="438"/>
      <c r="FP212" s="438"/>
      <c r="FS212" s="438"/>
      <c r="FV212" s="438"/>
      <c r="FX212" s="438"/>
      <c r="GG212" s="197"/>
      <c r="GI212" s="197"/>
      <c r="GJ212" s="438"/>
      <c r="GM212" s="438"/>
      <c r="GP212" s="438"/>
      <c r="GS212" s="438"/>
    </row>
    <row r="213" ht="12.75" customHeight="1">
      <c r="P213" s="438"/>
      <c r="Z213" s="197"/>
      <c r="AC213" s="438"/>
      <c r="AF213" s="438"/>
      <c r="AI213" s="438"/>
      <c r="AL213" s="438"/>
      <c r="AN213" s="438"/>
      <c r="AX213" s="197"/>
      <c r="BD213" s="197"/>
      <c r="BG213" s="438"/>
      <c r="BH213" s="438"/>
      <c r="BK213" s="438"/>
      <c r="BL213" s="438"/>
      <c r="BO213" s="438"/>
      <c r="BP213" s="438"/>
      <c r="BS213" s="438"/>
      <c r="BT213" s="438"/>
      <c r="BV213" s="438"/>
      <c r="CJ213" s="197"/>
      <c r="CL213" s="197"/>
      <c r="CM213" s="438"/>
      <c r="CP213" s="438"/>
      <c r="CS213" s="438"/>
      <c r="CV213" s="438"/>
      <c r="CX213" s="438"/>
      <c r="DG213" s="197"/>
      <c r="DI213" s="197"/>
      <c r="DJ213" s="438"/>
      <c r="DM213" s="438"/>
      <c r="DP213" s="438"/>
      <c r="DS213" s="438"/>
      <c r="DU213" s="438"/>
      <c r="EI213" s="197"/>
      <c r="EK213" s="197"/>
      <c r="EL213" s="197"/>
      <c r="EM213" s="438"/>
      <c r="EP213" s="197"/>
      <c r="EQ213" s="438"/>
      <c r="ET213" s="197"/>
      <c r="EU213" s="438"/>
      <c r="EX213" s="197"/>
      <c r="EY213" s="438"/>
      <c r="FA213" s="438"/>
      <c r="FJ213" s="197"/>
      <c r="FL213" s="197"/>
      <c r="FM213" s="438"/>
      <c r="FP213" s="438"/>
      <c r="FS213" s="438"/>
      <c r="FV213" s="438"/>
      <c r="FX213" s="438"/>
      <c r="GG213" s="197"/>
      <c r="GI213" s="197"/>
      <c r="GJ213" s="438"/>
      <c r="GM213" s="438"/>
      <c r="GP213" s="438"/>
      <c r="GS213" s="438"/>
    </row>
    <row r="214" ht="12.75" customHeight="1">
      <c r="P214" s="438"/>
      <c r="Z214" s="197"/>
      <c r="AC214" s="438"/>
      <c r="AF214" s="438"/>
      <c r="AI214" s="438"/>
      <c r="AL214" s="438"/>
      <c r="AN214" s="438"/>
      <c r="AX214" s="197"/>
      <c r="BD214" s="197"/>
      <c r="BG214" s="438"/>
      <c r="BH214" s="438"/>
      <c r="BK214" s="438"/>
      <c r="BL214" s="438"/>
      <c r="BO214" s="438"/>
      <c r="BP214" s="438"/>
      <c r="BS214" s="438"/>
      <c r="BT214" s="438"/>
      <c r="BV214" s="438"/>
      <c r="CJ214" s="197"/>
      <c r="CL214" s="197"/>
      <c r="CM214" s="438"/>
      <c r="CP214" s="438"/>
      <c r="CS214" s="438"/>
      <c r="CV214" s="438"/>
      <c r="CX214" s="438"/>
      <c r="DG214" s="197"/>
      <c r="DI214" s="197"/>
      <c r="DJ214" s="438"/>
      <c r="DM214" s="438"/>
      <c r="DP214" s="438"/>
      <c r="DS214" s="438"/>
      <c r="DU214" s="438"/>
      <c r="EI214" s="197"/>
      <c r="EK214" s="197"/>
      <c r="EL214" s="197"/>
      <c r="EM214" s="438"/>
      <c r="EP214" s="197"/>
      <c r="EQ214" s="438"/>
      <c r="ET214" s="197"/>
      <c r="EU214" s="438"/>
      <c r="EX214" s="197"/>
      <c r="EY214" s="438"/>
      <c r="FA214" s="438"/>
      <c r="FJ214" s="197"/>
      <c r="FL214" s="197"/>
      <c r="FM214" s="438"/>
      <c r="FP214" s="438"/>
      <c r="FS214" s="438"/>
      <c r="FV214" s="438"/>
      <c r="FX214" s="438"/>
      <c r="GG214" s="197"/>
      <c r="GI214" s="197"/>
      <c r="GJ214" s="438"/>
      <c r="GM214" s="438"/>
      <c r="GP214" s="438"/>
      <c r="GS214" s="438"/>
    </row>
    <row r="215" ht="12.75" customHeight="1">
      <c r="P215" s="438"/>
      <c r="Z215" s="197"/>
      <c r="AC215" s="438"/>
      <c r="AF215" s="438"/>
      <c r="AI215" s="438"/>
      <c r="AL215" s="438"/>
      <c r="AN215" s="438"/>
      <c r="AX215" s="197"/>
      <c r="BD215" s="197"/>
      <c r="BG215" s="438"/>
      <c r="BH215" s="438"/>
      <c r="BK215" s="438"/>
      <c r="BL215" s="438"/>
      <c r="BO215" s="438"/>
      <c r="BP215" s="438"/>
      <c r="BS215" s="438"/>
      <c r="BT215" s="438"/>
      <c r="BV215" s="438"/>
      <c r="CJ215" s="197"/>
      <c r="CL215" s="197"/>
      <c r="CM215" s="438"/>
      <c r="CP215" s="438"/>
      <c r="CS215" s="438"/>
      <c r="CV215" s="438"/>
      <c r="CX215" s="438"/>
      <c r="DG215" s="197"/>
      <c r="DI215" s="197"/>
      <c r="DJ215" s="438"/>
      <c r="DM215" s="438"/>
      <c r="DP215" s="438"/>
      <c r="DS215" s="438"/>
      <c r="DU215" s="438"/>
      <c r="EI215" s="197"/>
      <c r="EK215" s="197"/>
      <c r="EL215" s="197"/>
      <c r="EM215" s="438"/>
      <c r="EP215" s="197"/>
      <c r="EQ215" s="438"/>
      <c r="ET215" s="197"/>
      <c r="EU215" s="438"/>
      <c r="EX215" s="197"/>
      <c r="EY215" s="438"/>
      <c r="FA215" s="438"/>
      <c r="FJ215" s="197"/>
      <c r="FL215" s="197"/>
      <c r="FM215" s="438"/>
      <c r="FP215" s="438"/>
      <c r="FS215" s="438"/>
      <c r="FV215" s="438"/>
      <c r="FX215" s="438"/>
      <c r="GG215" s="197"/>
      <c r="GI215" s="197"/>
      <c r="GJ215" s="438"/>
      <c r="GM215" s="438"/>
      <c r="GP215" s="438"/>
      <c r="GS215" s="438"/>
    </row>
    <row r="216" ht="12.75" customHeight="1">
      <c r="P216" s="438"/>
      <c r="Z216" s="197"/>
      <c r="AC216" s="438"/>
      <c r="AF216" s="438"/>
      <c r="AI216" s="438"/>
      <c r="AL216" s="438"/>
      <c r="AN216" s="438"/>
      <c r="AX216" s="197"/>
      <c r="BD216" s="197"/>
      <c r="BG216" s="438"/>
      <c r="BH216" s="438"/>
      <c r="BK216" s="438"/>
      <c r="BL216" s="438"/>
      <c r="BO216" s="438"/>
      <c r="BP216" s="438"/>
      <c r="BS216" s="438"/>
      <c r="BT216" s="438"/>
      <c r="BV216" s="438"/>
      <c r="CJ216" s="197"/>
      <c r="CL216" s="197"/>
      <c r="CM216" s="438"/>
      <c r="CP216" s="438"/>
      <c r="CS216" s="438"/>
      <c r="CV216" s="438"/>
      <c r="CX216" s="438"/>
      <c r="DG216" s="197"/>
      <c r="DI216" s="197"/>
      <c r="DJ216" s="438"/>
      <c r="DM216" s="438"/>
      <c r="DP216" s="438"/>
      <c r="DS216" s="438"/>
      <c r="DU216" s="438"/>
      <c r="EI216" s="197"/>
      <c r="EK216" s="197"/>
      <c r="EL216" s="197"/>
      <c r="EM216" s="438"/>
      <c r="EP216" s="197"/>
      <c r="EQ216" s="438"/>
      <c r="ET216" s="197"/>
      <c r="EU216" s="438"/>
      <c r="EX216" s="197"/>
      <c r="EY216" s="438"/>
      <c r="FA216" s="438"/>
      <c r="FJ216" s="197"/>
      <c r="FL216" s="197"/>
      <c r="FM216" s="438"/>
      <c r="FP216" s="438"/>
      <c r="FS216" s="438"/>
      <c r="FV216" s="438"/>
      <c r="FX216" s="438"/>
      <c r="GG216" s="197"/>
      <c r="GI216" s="197"/>
      <c r="GJ216" s="438"/>
      <c r="GM216" s="438"/>
      <c r="GP216" s="438"/>
      <c r="GS216" s="438"/>
    </row>
    <row r="217" ht="12.75" customHeight="1">
      <c r="P217" s="438"/>
      <c r="Z217" s="197"/>
      <c r="AC217" s="438"/>
      <c r="AF217" s="438"/>
      <c r="AI217" s="438"/>
      <c r="AL217" s="438"/>
      <c r="AN217" s="438"/>
      <c r="AX217" s="197"/>
      <c r="BD217" s="197"/>
      <c r="BG217" s="438"/>
      <c r="BH217" s="438"/>
      <c r="BK217" s="438"/>
      <c r="BL217" s="438"/>
      <c r="BO217" s="438"/>
      <c r="BP217" s="438"/>
      <c r="BS217" s="438"/>
      <c r="BT217" s="438"/>
      <c r="BV217" s="438"/>
      <c r="CJ217" s="197"/>
      <c r="CL217" s="197"/>
      <c r="CM217" s="438"/>
      <c r="CP217" s="438"/>
      <c r="CS217" s="438"/>
      <c r="CV217" s="438"/>
      <c r="CX217" s="438"/>
      <c r="DG217" s="197"/>
      <c r="DI217" s="197"/>
      <c r="DJ217" s="438"/>
      <c r="DM217" s="438"/>
      <c r="DP217" s="438"/>
      <c r="DS217" s="438"/>
      <c r="DU217" s="438"/>
      <c r="EI217" s="197"/>
      <c r="EK217" s="197"/>
      <c r="EL217" s="197"/>
      <c r="EM217" s="438"/>
      <c r="EP217" s="197"/>
      <c r="EQ217" s="438"/>
      <c r="ET217" s="197"/>
      <c r="EU217" s="438"/>
      <c r="EX217" s="197"/>
      <c r="EY217" s="438"/>
      <c r="FA217" s="438"/>
      <c r="FJ217" s="197"/>
      <c r="FL217" s="197"/>
      <c r="FM217" s="438"/>
      <c r="FP217" s="438"/>
      <c r="FS217" s="438"/>
      <c r="FV217" s="438"/>
      <c r="FX217" s="438"/>
      <c r="GG217" s="197"/>
      <c r="GI217" s="197"/>
      <c r="GJ217" s="438"/>
      <c r="GM217" s="438"/>
      <c r="GP217" s="438"/>
      <c r="GS217" s="438"/>
    </row>
    <row r="218" ht="12.75" customHeight="1">
      <c r="P218" s="438"/>
      <c r="Z218" s="197"/>
      <c r="AC218" s="438"/>
      <c r="AF218" s="438"/>
      <c r="AI218" s="438"/>
      <c r="AL218" s="438"/>
      <c r="AN218" s="438"/>
      <c r="AX218" s="197"/>
      <c r="BD218" s="197"/>
      <c r="BG218" s="438"/>
      <c r="BH218" s="438"/>
      <c r="BK218" s="438"/>
      <c r="BL218" s="438"/>
      <c r="BO218" s="438"/>
      <c r="BP218" s="438"/>
      <c r="BS218" s="438"/>
      <c r="BT218" s="438"/>
      <c r="BV218" s="438"/>
      <c r="CJ218" s="197"/>
      <c r="CL218" s="197"/>
      <c r="CM218" s="438"/>
      <c r="CP218" s="438"/>
      <c r="CS218" s="438"/>
      <c r="CV218" s="438"/>
      <c r="CX218" s="438"/>
      <c r="DG218" s="197"/>
      <c r="DI218" s="197"/>
      <c r="DJ218" s="438"/>
      <c r="DM218" s="438"/>
      <c r="DP218" s="438"/>
      <c r="DS218" s="438"/>
      <c r="DU218" s="438"/>
      <c r="EI218" s="197"/>
      <c r="EK218" s="197"/>
      <c r="EL218" s="197"/>
      <c r="EM218" s="438"/>
      <c r="EP218" s="197"/>
      <c r="EQ218" s="438"/>
      <c r="ET218" s="197"/>
      <c r="EU218" s="438"/>
      <c r="EX218" s="197"/>
      <c r="EY218" s="438"/>
      <c r="FA218" s="438"/>
      <c r="FJ218" s="197"/>
      <c r="FL218" s="197"/>
      <c r="FM218" s="438"/>
      <c r="FP218" s="438"/>
      <c r="FS218" s="438"/>
      <c r="FV218" s="438"/>
      <c r="FX218" s="438"/>
      <c r="GG218" s="197"/>
      <c r="GI218" s="197"/>
      <c r="GJ218" s="438"/>
      <c r="GM218" s="438"/>
      <c r="GP218" s="438"/>
      <c r="GS218" s="438"/>
    </row>
    <row r="219" ht="12.75" customHeight="1">
      <c r="P219" s="438"/>
      <c r="Z219" s="197"/>
      <c r="AC219" s="438"/>
      <c r="AF219" s="438"/>
      <c r="AI219" s="438"/>
      <c r="AL219" s="438"/>
      <c r="AN219" s="438"/>
      <c r="AX219" s="197"/>
      <c r="BD219" s="197"/>
      <c r="BG219" s="438"/>
      <c r="BH219" s="438"/>
      <c r="BK219" s="438"/>
      <c r="BL219" s="438"/>
      <c r="BO219" s="438"/>
      <c r="BP219" s="438"/>
      <c r="BS219" s="438"/>
      <c r="BT219" s="438"/>
      <c r="BV219" s="438"/>
      <c r="CJ219" s="197"/>
      <c r="CL219" s="197"/>
      <c r="CM219" s="438"/>
      <c r="CP219" s="438"/>
      <c r="CS219" s="438"/>
      <c r="CV219" s="438"/>
      <c r="CX219" s="438"/>
      <c r="DG219" s="197"/>
      <c r="DI219" s="197"/>
      <c r="DJ219" s="438"/>
      <c r="DM219" s="438"/>
      <c r="DP219" s="438"/>
      <c r="DS219" s="438"/>
      <c r="DU219" s="438"/>
      <c r="EI219" s="197"/>
      <c r="EK219" s="197"/>
      <c r="EL219" s="197"/>
      <c r="EM219" s="438"/>
      <c r="EP219" s="197"/>
      <c r="EQ219" s="438"/>
      <c r="ET219" s="197"/>
      <c r="EU219" s="438"/>
      <c r="EX219" s="197"/>
      <c r="EY219" s="438"/>
      <c r="FA219" s="438"/>
      <c r="FJ219" s="197"/>
      <c r="FL219" s="197"/>
      <c r="FM219" s="438"/>
      <c r="FP219" s="438"/>
      <c r="FS219" s="438"/>
      <c r="FV219" s="438"/>
      <c r="FX219" s="438"/>
      <c r="GG219" s="197"/>
      <c r="GI219" s="197"/>
      <c r="GJ219" s="438"/>
      <c r="GM219" s="438"/>
      <c r="GP219" s="438"/>
      <c r="GS219" s="438"/>
    </row>
    <row r="220" ht="12.75" customHeight="1">
      <c r="P220" s="438"/>
      <c r="Z220" s="197"/>
      <c r="AC220" s="438"/>
      <c r="AF220" s="438"/>
      <c r="AI220" s="438"/>
      <c r="AL220" s="438"/>
      <c r="AN220" s="438"/>
      <c r="AX220" s="197"/>
      <c r="BD220" s="197"/>
      <c r="BG220" s="438"/>
      <c r="BH220" s="438"/>
      <c r="BK220" s="438"/>
      <c r="BL220" s="438"/>
      <c r="BO220" s="438"/>
      <c r="BP220" s="438"/>
      <c r="BS220" s="438"/>
      <c r="BT220" s="438"/>
      <c r="BV220" s="438"/>
      <c r="CJ220" s="197"/>
      <c r="CL220" s="197"/>
      <c r="CM220" s="438"/>
      <c r="CP220" s="438"/>
      <c r="CS220" s="438"/>
      <c r="CV220" s="438"/>
      <c r="CX220" s="438"/>
      <c r="DG220" s="197"/>
      <c r="DI220" s="197"/>
      <c r="DJ220" s="438"/>
      <c r="DM220" s="438"/>
      <c r="DP220" s="438"/>
      <c r="DS220" s="438"/>
      <c r="DU220" s="438"/>
      <c r="EI220" s="197"/>
      <c r="EK220" s="197"/>
      <c r="EL220" s="197"/>
      <c r="EM220" s="438"/>
      <c r="EP220" s="197"/>
      <c r="EQ220" s="438"/>
      <c r="ET220" s="197"/>
      <c r="EU220" s="438"/>
      <c r="EX220" s="197"/>
      <c r="EY220" s="438"/>
      <c r="FA220" s="438"/>
      <c r="FJ220" s="197"/>
      <c r="FL220" s="197"/>
      <c r="FM220" s="438"/>
      <c r="FP220" s="438"/>
      <c r="FS220" s="438"/>
      <c r="FV220" s="438"/>
      <c r="FX220" s="438"/>
      <c r="GG220" s="197"/>
      <c r="GI220" s="197"/>
      <c r="GJ220" s="438"/>
      <c r="GM220" s="438"/>
      <c r="GP220" s="438"/>
      <c r="GS220" s="438"/>
    </row>
    <row r="221" ht="12.75" customHeight="1">
      <c r="P221" s="438"/>
      <c r="Z221" s="197"/>
      <c r="AC221" s="438"/>
      <c r="AF221" s="438"/>
      <c r="AI221" s="438"/>
      <c r="AL221" s="438"/>
      <c r="AN221" s="438"/>
      <c r="AX221" s="197"/>
      <c r="BD221" s="197"/>
      <c r="BG221" s="438"/>
      <c r="BH221" s="438"/>
      <c r="BK221" s="438"/>
      <c r="BL221" s="438"/>
      <c r="BO221" s="438"/>
      <c r="BP221" s="438"/>
      <c r="BS221" s="438"/>
      <c r="BT221" s="438"/>
      <c r="BV221" s="438"/>
      <c r="CJ221" s="197"/>
      <c r="CL221" s="197"/>
      <c r="CM221" s="438"/>
      <c r="CP221" s="438"/>
      <c r="CS221" s="438"/>
      <c r="CV221" s="438"/>
      <c r="CX221" s="438"/>
      <c r="DG221" s="197"/>
      <c r="DI221" s="197"/>
      <c r="DJ221" s="438"/>
      <c r="DM221" s="438"/>
      <c r="DP221" s="438"/>
      <c r="DS221" s="438"/>
      <c r="DU221" s="438"/>
      <c r="EI221" s="197"/>
      <c r="EK221" s="197"/>
      <c r="EL221" s="197"/>
      <c r="EM221" s="438"/>
      <c r="EP221" s="197"/>
      <c r="EQ221" s="438"/>
      <c r="ET221" s="197"/>
      <c r="EU221" s="438"/>
      <c r="EX221" s="197"/>
      <c r="EY221" s="438"/>
      <c r="FA221" s="438"/>
      <c r="FJ221" s="197"/>
      <c r="FL221" s="197"/>
      <c r="FM221" s="438"/>
      <c r="FP221" s="438"/>
      <c r="FS221" s="438"/>
      <c r="FV221" s="438"/>
      <c r="FX221" s="438"/>
      <c r="GG221" s="197"/>
      <c r="GI221" s="197"/>
      <c r="GJ221" s="438"/>
      <c r="GM221" s="438"/>
      <c r="GP221" s="438"/>
      <c r="GS221" s="438"/>
    </row>
    <row r="222" ht="12.75" customHeight="1">
      <c r="P222" s="438"/>
      <c r="Z222" s="197"/>
      <c r="AC222" s="438"/>
      <c r="AF222" s="438"/>
      <c r="AI222" s="438"/>
      <c r="AL222" s="438"/>
      <c r="AN222" s="438"/>
      <c r="AX222" s="197"/>
      <c r="BD222" s="197"/>
      <c r="BG222" s="438"/>
      <c r="BH222" s="438"/>
      <c r="BK222" s="438"/>
      <c r="BL222" s="438"/>
      <c r="BO222" s="438"/>
      <c r="BP222" s="438"/>
      <c r="BS222" s="438"/>
      <c r="BT222" s="438"/>
      <c r="BV222" s="438"/>
      <c r="CJ222" s="197"/>
      <c r="CL222" s="197"/>
      <c r="CM222" s="438"/>
      <c r="CP222" s="438"/>
      <c r="CS222" s="438"/>
      <c r="CV222" s="438"/>
      <c r="CX222" s="438"/>
      <c r="DG222" s="197"/>
      <c r="DI222" s="197"/>
      <c r="DJ222" s="438"/>
      <c r="DM222" s="438"/>
      <c r="DP222" s="438"/>
      <c r="DS222" s="438"/>
      <c r="DU222" s="438"/>
      <c r="EI222" s="197"/>
      <c r="EK222" s="197"/>
      <c r="EL222" s="197"/>
      <c r="EM222" s="438"/>
      <c r="EP222" s="197"/>
      <c r="EQ222" s="438"/>
      <c r="ET222" s="197"/>
      <c r="EU222" s="438"/>
      <c r="EX222" s="197"/>
      <c r="EY222" s="438"/>
      <c r="FA222" s="438"/>
      <c r="FJ222" s="197"/>
      <c r="FL222" s="197"/>
      <c r="FM222" s="438"/>
      <c r="FP222" s="438"/>
      <c r="FS222" s="438"/>
      <c r="FV222" s="438"/>
      <c r="FX222" s="438"/>
      <c r="GG222" s="197"/>
      <c r="GI222" s="197"/>
      <c r="GJ222" s="438"/>
      <c r="GM222" s="438"/>
      <c r="GP222" s="438"/>
      <c r="GS222" s="438"/>
    </row>
    <row r="223" ht="12.75" customHeight="1">
      <c r="P223" s="438"/>
      <c r="Z223" s="197"/>
      <c r="AC223" s="438"/>
      <c r="AF223" s="438"/>
      <c r="AI223" s="438"/>
      <c r="AL223" s="438"/>
      <c r="AN223" s="438"/>
      <c r="AX223" s="197"/>
      <c r="BD223" s="197"/>
      <c r="BG223" s="438"/>
      <c r="BH223" s="438"/>
      <c r="BK223" s="438"/>
      <c r="BL223" s="438"/>
      <c r="BO223" s="438"/>
      <c r="BP223" s="438"/>
      <c r="BS223" s="438"/>
      <c r="BT223" s="438"/>
      <c r="BV223" s="438"/>
      <c r="CJ223" s="197"/>
      <c r="CL223" s="197"/>
      <c r="CM223" s="438"/>
      <c r="CP223" s="438"/>
      <c r="CS223" s="438"/>
      <c r="CV223" s="438"/>
      <c r="CX223" s="438"/>
      <c r="DG223" s="197"/>
      <c r="DI223" s="197"/>
      <c r="DJ223" s="438"/>
      <c r="DM223" s="438"/>
      <c r="DP223" s="438"/>
      <c r="DS223" s="438"/>
      <c r="DU223" s="438"/>
      <c r="EI223" s="197"/>
      <c r="EK223" s="197"/>
      <c r="EL223" s="197"/>
      <c r="EM223" s="438"/>
      <c r="EP223" s="197"/>
      <c r="EQ223" s="438"/>
      <c r="ET223" s="197"/>
      <c r="EU223" s="438"/>
      <c r="EX223" s="197"/>
      <c r="EY223" s="438"/>
      <c r="FA223" s="438"/>
      <c r="FJ223" s="197"/>
      <c r="FL223" s="197"/>
      <c r="FM223" s="438"/>
      <c r="FP223" s="438"/>
      <c r="FS223" s="438"/>
      <c r="FV223" s="438"/>
      <c r="FX223" s="438"/>
      <c r="GG223" s="197"/>
      <c r="GI223" s="197"/>
      <c r="GJ223" s="438"/>
      <c r="GM223" s="438"/>
      <c r="GP223" s="438"/>
      <c r="GS223" s="438"/>
    </row>
    <row r="224" ht="12.75" customHeight="1">
      <c r="P224" s="438"/>
      <c r="Z224" s="197"/>
      <c r="AC224" s="438"/>
      <c r="AF224" s="438"/>
      <c r="AI224" s="438"/>
      <c r="AL224" s="438"/>
      <c r="AN224" s="438"/>
      <c r="AX224" s="197"/>
      <c r="BD224" s="197"/>
      <c r="BG224" s="438"/>
      <c r="BH224" s="438"/>
      <c r="BK224" s="438"/>
      <c r="BL224" s="438"/>
      <c r="BO224" s="438"/>
      <c r="BP224" s="438"/>
      <c r="BS224" s="438"/>
      <c r="BT224" s="438"/>
      <c r="BV224" s="438"/>
      <c r="CJ224" s="197"/>
      <c r="CL224" s="197"/>
      <c r="CM224" s="438"/>
      <c r="CP224" s="438"/>
      <c r="CS224" s="438"/>
      <c r="CV224" s="438"/>
      <c r="CX224" s="438"/>
      <c r="DG224" s="197"/>
      <c r="DI224" s="197"/>
      <c r="DJ224" s="438"/>
      <c r="DM224" s="438"/>
      <c r="DP224" s="438"/>
      <c r="DS224" s="438"/>
      <c r="DU224" s="438"/>
      <c r="EI224" s="197"/>
      <c r="EK224" s="197"/>
      <c r="EL224" s="197"/>
      <c r="EM224" s="438"/>
      <c r="EP224" s="197"/>
      <c r="EQ224" s="438"/>
      <c r="ET224" s="197"/>
      <c r="EU224" s="438"/>
      <c r="EX224" s="197"/>
      <c r="EY224" s="438"/>
      <c r="FA224" s="438"/>
      <c r="FJ224" s="197"/>
      <c r="FL224" s="197"/>
      <c r="FM224" s="438"/>
      <c r="FP224" s="438"/>
      <c r="FS224" s="438"/>
      <c r="FV224" s="438"/>
      <c r="FX224" s="438"/>
      <c r="GG224" s="197"/>
      <c r="GI224" s="197"/>
      <c r="GJ224" s="438"/>
      <c r="GM224" s="438"/>
      <c r="GP224" s="438"/>
      <c r="GS224" s="438"/>
    </row>
    <row r="225" ht="12.75" customHeight="1">
      <c r="P225" s="438"/>
      <c r="Z225" s="197"/>
      <c r="AC225" s="438"/>
      <c r="AF225" s="438"/>
      <c r="AI225" s="438"/>
      <c r="AL225" s="438"/>
      <c r="AN225" s="438"/>
      <c r="AX225" s="197"/>
      <c r="BD225" s="197"/>
      <c r="BG225" s="438"/>
      <c r="BH225" s="438"/>
      <c r="BK225" s="438"/>
      <c r="BL225" s="438"/>
      <c r="BO225" s="438"/>
      <c r="BP225" s="438"/>
      <c r="BS225" s="438"/>
      <c r="BT225" s="438"/>
      <c r="BV225" s="438"/>
      <c r="CJ225" s="197"/>
      <c r="CL225" s="197"/>
      <c r="CM225" s="438"/>
      <c r="CP225" s="438"/>
      <c r="CS225" s="438"/>
      <c r="CV225" s="438"/>
      <c r="CX225" s="438"/>
      <c r="DG225" s="197"/>
      <c r="DI225" s="197"/>
      <c r="DJ225" s="438"/>
      <c r="DM225" s="438"/>
      <c r="DP225" s="438"/>
      <c r="DS225" s="438"/>
      <c r="DU225" s="438"/>
      <c r="EI225" s="197"/>
      <c r="EK225" s="197"/>
      <c r="EL225" s="197"/>
      <c r="EM225" s="438"/>
      <c r="EP225" s="197"/>
      <c r="EQ225" s="438"/>
      <c r="ET225" s="197"/>
      <c r="EU225" s="438"/>
      <c r="EX225" s="197"/>
      <c r="EY225" s="438"/>
      <c r="FA225" s="438"/>
      <c r="FJ225" s="197"/>
      <c r="FL225" s="197"/>
      <c r="FM225" s="438"/>
      <c r="FP225" s="438"/>
      <c r="FS225" s="438"/>
      <c r="FV225" s="438"/>
      <c r="FX225" s="438"/>
      <c r="GG225" s="197"/>
      <c r="GI225" s="197"/>
      <c r="GJ225" s="438"/>
      <c r="GM225" s="438"/>
      <c r="GP225" s="438"/>
      <c r="GS225" s="438"/>
    </row>
    <row r="226" ht="12.75" customHeight="1">
      <c r="P226" s="438"/>
      <c r="Z226" s="197"/>
      <c r="AC226" s="438"/>
      <c r="AF226" s="438"/>
      <c r="AI226" s="438"/>
      <c r="AL226" s="438"/>
      <c r="AN226" s="438"/>
      <c r="AX226" s="197"/>
      <c r="BD226" s="197"/>
      <c r="BG226" s="438"/>
      <c r="BH226" s="438"/>
      <c r="BK226" s="438"/>
      <c r="BL226" s="438"/>
      <c r="BO226" s="438"/>
      <c r="BP226" s="438"/>
      <c r="BS226" s="438"/>
      <c r="BT226" s="438"/>
      <c r="BV226" s="438"/>
      <c r="CJ226" s="197"/>
      <c r="CL226" s="197"/>
      <c r="CM226" s="438"/>
      <c r="CP226" s="438"/>
      <c r="CS226" s="438"/>
      <c r="CV226" s="438"/>
      <c r="CX226" s="438"/>
      <c r="DG226" s="197"/>
      <c r="DI226" s="197"/>
      <c r="DJ226" s="438"/>
      <c r="DM226" s="438"/>
      <c r="DP226" s="438"/>
      <c r="DS226" s="438"/>
      <c r="DU226" s="438"/>
      <c r="EI226" s="197"/>
      <c r="EK226" s="197"/>
      <c r="EL226" s="197"/>
      <c r="EM226" s="438"/>
      <c r="EP226" s="197"/>
      <c r="EQ226" s="438"/>
      <c r="ET226" s="197"/>
      <c r="EU226" s="438"/>
      <c r="EX226" s="197"/>
      <c r="EY226" s="438"/>
      <c r="FA226" s="438"/>
      <c r="FJ226" s="197"/>
      <c r="FL226" s="197"/>
      <c r="FM226" s="438"/>
      <c r="FP226" s="438"/>
      <c r="FS226" s="438"/>
      <c r="FV226" s="438"/>
      <c r="FX226" s="438"/>
      <c r="GG226" s="197"/>
      <c r="GI226" s="197"/>
      <c r="GJ226" s="438"/>
      <c r="GM226" s="438"/>
      <c r="GP226" s="438"/>
      <c r="GS226" s="438"/>
    </row>
    <row r="227" ht="12.75" customHeight="1">
      <c r="P227" s="438"/>
      <c r="Z227" s="197"/>
      <c r="AC227" s="438"/>
      <c r="AF227" s="438"/>
      <c r="AI227" s="438"/>
      <c r="AL227" s="438"/>
      <c r="AN227" s="438"/>
      <c r="AX227" s="197"/>
      <c r="BD227" s="197"/>
      <c r="BG227" s="438"/>
      <c r="BH227" s="438"/>
      <c r="BK227" s="438"/>
      <c r="BL227" s="438"/>
      <c r="BO227" s="438"/>
      <c r="BP227" s="438"/>
      <c r="BS227" s="438"/>
      <c r="BT227" s="438"/>
      <c r="BV227" s="438"/>
      <c r="CJ227" s="197"/>
      <c r="CL227" s="197"/>
      <c r="CM227" s="438"/>
      <c r="CP227" s="438"/>
      <c r="CS227" s="438"/>
      <c r="CV227" s="438"/>
      <c r="CX227" s="438"/>
      <c r="DG227" s="197"/>
      <c r="DI227" s="197"/>
      <c r="DJ227" s="438"/>
      <c r="DM227" s="438"/>
      <c r="DP227" s="438"/>
      <c r="DS227" s="438"/>
      <c r="DU227" s="438"/>
      <c r="EI227" s="197"/>
      <c r="EK227" s="197"/>
      <c r="EL227" s="197"/>
      <c r="EM227" s="438"/>
      <c r="EP227" s="197"/>
      <c r="EQ227" s="438"/>
      <c r="ET227" s="197"/>
      <c r="EU227" s="438"/>
      <c r="EX227" s="197"/>
      <c r="EY227" s="438"/>
      <c r="FA227" s="438"/>
      <c r="FJ227" s="197"/>
      <c r="FL227" s="197"/>
      <c r="FM227" s="438"/>
      <c r="FP227" s="438"/>
      <c r="FS227" s="438"/>
      <c r="FV227" s="438"/>
      <c r="FX227" s="438"/>
      <c r="GG227" s="197"/>
      <c r="GI227" s="197"/>
      <c r="GJ227" s="438"/>
      <c r="GM227" s="438"/>
      <c r="GP227" s="438"/>
      <c r="GS227" s="438"/>
    </row>
    <row r="228" ht="12.75" customHeight="1">
      <c r="P228" s="438"/>
      <c r="Z228" s="197"/>
      <c r="AC228" s="438"/>
      <c r="AF228" s="438"/>
      <c r="AI228" s="438"/>
      <c r="AL228" s="438"/>
      <c r="AN228" s="438"/>
      <c r="AX228" s="197"/>
      <c r="BD228" s="197"/>
      <c r="BG228" s="438"/>
      <c r="BH228" s="438"/>
      <c r="BK228" s="438"/>
      <c r="BL228" s="438"/>
      <c r="BO228" s="438"/>
      <c r="BP228" s="438"/>
      <c r="BS228" s="438"/>
      <c r="BT228" s="438"/>
      <c r="BV228" s="438"/>
      <c r="CJ228" s="197"/>
      <c r="CL228" s="197"/>
      <c r="CM228" s="438"/>
      <c r="CP228" s="438"/>
      <c r="CS228" s="438"/>
      <c r="CV228" s="438"/>
      <c r="CX228" s="438"/>
      <c r="DG228" s="197"/>
      <c r="DI228" s="197"/>
      <c r="DJ228" s="438"/>
      <c r="DM228" s="438"/>
      <c r="DP228" s="438"/>
      <c r="DS228" s="438"/>
      <c r="DU228" s="438"/>
      <c r="EI228" s="197"/>
      <c r="EK228" s="197"/>
      <c r="EL228" s="197"/>
      <c r="EM228" s="438"/>
      <c r="EP228" s="197"/>
      <c r="EQ228" s="438"/>
      <c r="ET228" s="197"/>
      <c r="EU228" s="438"/>
      <c r="EX228" s="197"/>
      <c r="EY228" s="438"/>
      <c r="FA228" s="438"/>
      <c r="FJ228" s="197"/>
      <c r="FL228" s="197"/>
      <c r="FM228" s="438"/>
      <c r="FP228" s="438"/>
      <c r="FS228" s="438"/>
      <c r="FV228" s="438"/>
      <c r="FX228" s="438"/>
      <c r="GG228" s="197"/>
      <c r="GI228" s="197"/>
      <c r="GJ228" s="438"/>
      <c r="GM228" s="438"/>
      <c r="GP228" s="438"/>
      <c r="GS228" s="438"/>
    </row>
    <row r="229" ht="12.75" customHeight="1">
      <c r="P229" s="438"/>
      <c r="Z229" s="197"/>
      <c r="AC229" s="438"/>
      <c r="AF229" s="438"/>
      <c r="AI229" s="438"/>
      <c r="AL229" s="438"/>
      <c r="AN229" s="438"/>
      <c r="AX229" s="197"/>
      <c r="BD229" s="197"/>
      <c r="BG229" s="438"/>
      <c r="BH229" s="438"/>
      <c r="BK229" s="438"/>
      <c r="BL229" s="438"/>
      <c r="BO229" s="438"/>
      <c r="BP229" s="438"/>
      <c r="BS229" s="438"/>
      <c r="BT229" s="438"/>
      <c r="BV229" s="438"/>
      <c r="CJ229" s="197"/>
      <c r="CL229" s="197"/>
      <c r="CM229" s="438"/>
      <c r="CP229" s="438"/>
      <c r="CS229" s="438"/>
      <c r="CV229" s="438"/>
      <c r="CX229" s="438"/>
      <c r="DG229" s="197"/>
      <c r="DI229" s="197"/>
      <c r="DJ229" s="438"/>
      <c r="DM229" s="438"/>
      <c r="DP229" s="438"/>
      <c r="DS229" s="438"/>
      <c r="DU229" s="438"/>
      <c r="EI229" s="197"/>
      <c r="EK229" s="197"/>
      <c r="EL229" s="197"/>
      <c r="EM229" s="438"/>
      <c r="EP229" s="197"/>
      <c r="EQ229" s="438"/>
      <c r="ET229" s="197"/>
      <c r="EU229" s="438"/>
      <c r="EX229" s="197"/>
      <c r="EY229" s="438"/>
      <c r="FA229" s="438"/>
      <c r="FJ229" s="197"/>
      <c r="FL229" s="197"/>
      <c r="FM229" s="438"/>
      <c r="FP229" s="438"/>
      <c r="FS229" s="438"/>
      <c r="FV229" s="438"/>
      <c r="FX229" s="438"/>
      <c r="GG229" s="197"/>
      <c r="GI229" s="197"/>
      <c r="GJ229" s="438"/>
      <c r="GM229" s="438"/>
      <c r="GP229" s="438"/>
      <c r="GS229" s="438"/>
    </row>
    <row r="230" ht="12.75" customHeight="1">
      <c r="P230" s="438"/>
      <c r="Z230" s="197"/>
      <c r="AC230" s="438"/>
      <c r="AF230" s="438"/>
      <c r="AI230" s="438"/>
      <c r="AL230" s="438"/>
      <c r="AN230" s="438"/>
      <c r="AX230" s="197"/>
      <c r="BD230" s="197"/>
      <c r="BG230" s="438"/>
      <c r="BH230" s="438"/>
      <c r="BK230" s="438"/>
      <c r="BL230" s="438"/>
      <c r="BO230" s="438"/>
      <c r="BP230" s="438"/>
      <c r="BS230" s="438"/>
      <c r="BT230" s="438"/>
      <c r="BV230" s="438"/>
      <c r="CJ230" s="197"/>
      <c r="CL230" s="197"/>
      <c r="CM230" s="438"/>
      <c r="CP230" s="438"/>
      <c r="CS230" s="438"/>
      <c r="CV230" s="438"/>
      <c r="CX230" s="438"/>
      <c r="DG230" s="197"/>
      <c r="DI230" s="197"/>
      <c r="DJ230" s="438"/>
      <c r="DM230" s="438"/>
      <c r="DP230" s="438"/>
      <c r="DS230" s="438"/>
      <c r="DU230" s="438"/>
      <c r="EI230" s="197"/>
      <c r="EK230" s="197"/>
      <c r="EL230" s="197"/>
      <c r="EM230" s="438"/>
      <c r="EP230" s="197"/>
      <c r="EQ230" s="438"/>
      <c r="ET230" s="197"/>
      <c r="EU230" s="438"/>
      <c r="EX230" s="197"/>
      <c r="EY230" s="438"/>
      <c r="FA230" s="438"/>
      <c r="FJ230" s="197"/>
      <c r="FL230" s="197"/>
      <c r="FM230" s="438"/>
      <c r="FP230" s="438"/>
      <c r="FS230" s="438"/>
      <c r="FV230" s="438"/>
      <c r="FX230" s="438"/>
      <c r="GG230" s="197"/>
      <c r="GI230" s="197"/>
      <c r="GJ230" s="438"/>
      <c r="GM230" s="438"/>
      <c r="GP230" s="438"/>
      <c r="GS230" s="438"/>
    </row>
    <row r="231" ht="12.75" customHeight="1">
      <c r="P231" s="438"/>
      <c r="Z231" s="197"/>
      <c r="AC231" s="438"/>
      <c r="AF231" s="438"/>
      <c r="AI231" s="438"/>
      <c r="AL231" s="438"/>
      <c r="AN231" s="438"/>
      <c r="AX231" s="197"/>
      <c r="BD231" s="197"/>
      <c r="BG231" s="438"/>
      <c r="BH231" s="438"/>
      <c r="BK231" s="438"/>
      <c r="BL231" s="438"/>
      <c r="BO231" s="438"/>
      <c r="BP231" s="438"/>
      <c r="BS231" s="438"/>
      <c r="BT231" s="438"/>
      <c r="BV231" s="438"/>
      <c r="CJ231" s="197"/>
      <c r="CL231" s="197"/>
      <c r="CM231" s="438"/>
      <c r="CP231" s="438"/>
      <c r="CS231" s="438"/>
      <c r="CV231" s="438"/>
      <c r="CX231" s="438"/>
      <c r="DG231" s="197"/>
      <c r="DI231" s="197"/>
      <c r="DJ231" s="438"/>
      <c r="DM231" s="438"/>
      <c r="DP231" s="438"/>
      <c r="DS231" s="438"/>
      <c r="DU231" s="438"/>
      <c r="EI231" s="197"/>
      <c r="EK231" s="197"/>
      <c r="EL231" s="197"/>
      <c r="EM231" s="438"/>
      <c r="EP231" s="197"/>
      <c r="EQ231" s="438"/>
      <c r="ET231" s="197"/>
      <c r="EU231" s="438"/>
      <c r="EX231" s="197"/>
      <c r="EY231" s="438"/>
      <c r="FA231" s="438"/>
      <c r="FJ231" s="197"/>
      <c r="FL231" s="197"/>
      <c r="FM231" s="438"/>
      <c r="FP231" s="438"/>
      <c r="FS231" s="438"/>
      <c r="FV231" s="438"/>
      <c r="FX231" s="438"/>
      <c r="GG231" s="197"/>
      <c r="GI231" s="197"/>
      <c r="GJ231" s="438"/>
      <c r="GM231" s="438"/>
      <c r="GP231" s="438"/>
      <c r="GS231" s="438"/>
    </row>
    <row r="232" ht="12.75" customHeight="1">
      <c r="P232" s="438"/>
      <c r="Z232" s="197"/>
      <c r="AC232" s="438"/>
      <c r="AF232" s="438"/>
      <c r="AI232" s="438"/>
      <c r="AL232" s="438"/>
      <c r="AN232" s="438"/>
      <c r="AX232" s="197"/>
      <c r="BD232" s="197"/>
      <c r="BG232" s="438"/>
      <c r="BH232" s="438"/>
      <c r="BK232" s="438"/>
      <c r="BL232" s="438"/>
      <c r="BO232" s="438"/>
      <c r="BP232" s="438"/>
      <c r="BS232" s="438"/>
      <c r="BT232" s="438"/>
      <c r="BV232" s="438"/>
      <c r="CJ232" s="197"/>
      <c r="CL232" s="197"/>
      <c r="CM232" s="438"/>
      <c r="CP232" s="438"/>
      <c r="CS232" s="438"/>
      <c r="CV232" s="438"/>
      <c r="CX232" s="438"/>
      <c r="DG232" s="197"/>
      <c r="DI232" s="197"/>
      <c r="DJ232" s="438"/>
      <c r="DM232" s="438"/>
      <c r="DP232" s="438"/>
      <c r="DS232" s="438"/>
      <c r="DU232" s="438"/>
      <c r="EI232" s="197"/>
      <c r="EK232" s="197"/>
      <c r="EL232" s="197"/>
      <c r="EM232" s="438"/>
      <c r="EP232" s="197"/>
      <c r="EQ232" s="438"/>
      <c r="ET232" s="197"/>
      <c r="EU232" s="438"/>
      <c r="EX232" s="197"/>
      <c r="EY232" s="438"/>
      <c r="FA232" s="438"/>
      <c r="FJ232" s="197"/>
      <c r="FL232" s="197"/>
      <c r="FM232" s="438"/>
      <c r="FP232" s="438"/>
      <c r="FS232" s="438"/>
      <c r="FV232" s="438"/>
      <c r="FX232" s="438"/>
      <c r="GG232" s="197"/>
      <c r="GI232" s="197"/>
      <c r="GJ232" s="438"/>
      <c r="GM232" s="438"/>
      <c r="GP232" s="438"/>
      <c r="GS232" s="438"/>
    </row>
    <row r="233" ht="12.75" customHeight="1">
      <c r="P233" s="438"/>
      <c r="Z233" s="197"/>
      <c r="AC233" s="438"/>
      <c r="AF233" s="438"/>
      <c r="AI233" s="438"/>
      <c r="AL233" s="438"/>
      <c r="AN233" s="438"/>
      <c r="AX233" s="197"/>
      <c r="BD233" s="197"/>
      <c r="BG233" s="438"/>
      <c r="BH233" s="438"/>
      <c r="BK233" s="438"/>
      <c r="BL233" s="438"/>
      <c r="BO233" s="438"/>
      <c r="BP233" s="438"/>
      <c r="BS233" s="438"/>
      <c r="BT233" s="438"/>
      <c r="BV233" s="438"/>
      <c r="CJ233" s="197"/>
      <c r="CL233" s="197"/>
      <c r="CM233" s="438"/>
      <c r="CP233" s="438"/>
      <c r="CS233" s="438"/>
      <c r="CV233" s="438"/>
      <c r="CX233" s="438"/>
      <c r="DG233" s="197"/>
      <c r="DI233" s="197"/>
      <c r="DJ233" s="438"/>
      <c r="DM233" s="438"/>
      <c r="DP233" s="438"/>
      <c r="DS233" s="438"/>
      <c r="DU233" s="438"/>
      <c r="EI233" s="197"/>
      <c r="EK233" s="197"/>
      <c r="EL233" s="197"/>
      <c r="EM233" s="438"/>
      <c r="EP233" s="197"/>
      <c r="EQ233" s="438"/>
      <c r="ET233" s="197"/>
      <c r="EU233" s="438"/>
      <c r="EX233" s="197"/>
      <c r="EY233" s="438"/>
      <c r="FA233" s="438"/>
      <c r="FJ233" s="197"/>
      <c r="FL233" s="197"/>
      <c r="FM233" s="438"/>
      <c r="FP233" s="438"/>
      <c r="FS233" s="438"/>
      <c r="FV233" s="438"/>
      <c r="FX233" s="438"/>
      <c r="GG233" s="197"/>
      <c r="GI233" s="197"/>
      <c r="GJ233" s="438"/>
      <c r="GM233" s="438"/>
      <c r="GP233" s="438"/>
      <c r="GS233" s="438"/>
    </row>
    <row r="234" ht="12.75" customHeight="1">
      <c r="P234" s="438"/>
      <c r="Z234" s="197"/>
      <c r="AC234" s="438"/>
      <c r="AF234" s="438"/>
      <c r="AI234" s="438"/>
      <c r="AL234" s="438"/>
      <c r="AN234" s="438"/>
      <c r="AX234" s="197"/>
      <c r="BD234" s="197"/>
      <c r="BG234" s="438"/>
      <c r="BH234" s="438"/>
      <c r="BK234" s="438"/>
      <c r="BL234" s="438"/>
      <c r="BO234" s="438"/>
      <c r="BP234" s="438"/>
      <c r="BS234" s="438"/>
      <c r="BT234" s="438"/>
      <c r="BV234" s="438"/>
      <c r="CJ234" s="197"/>
      <c r="CL234" s="197"/>
      <c r="CM234" s="438"/>
      <c r="CP234" s="438"/>
      <c r="CS234" s="438"/>
      <c r="CV234" s="438"/>
      <c r="CX234" s="438"/>
      <c r="DG234" s="197"/>
      <c r="DI234" s="197"/>
      <c r="DJ234" s="438"/>
      <c r="DM234" s="438"/>
      <c r="DP234" s="438"/>
      <c r="DS234" s="438"/>
      <c r="DU234" s="438"/>
      <c r="EI234" s="197"/>
      <c r="EK234" s="197"/>
      <c r="EL234" s="197"/>
      <c r="EM234" s="438"/>
      <c r="EP234" s="197"/>
      <c r="EQ234" s="438"/>
      <c r="ET234" s="197"/>
      <c r="EU234" s="438"/>
      <c r="EX234" s="197"/>
      <c r="EY234" s="438"/>
      <c r="FA234" s="438"/>
      <c r="FJ234" s="197"/>
      <c r="FL234" s="197"/>
      <c r="FM234" s="438"/>
      <c r="FP234" s="438"/>
      <c r="FS234" s="438"/>
      <c r="FV234" s="438"/>
      <c r="FX234" s="438"/>
      <c r="GG234" s="197"/>
      <c r="GI234" s="197"/>
      <c r="GJ234" s="438"/>
      <c r="GM234" s="438"/>
      <c r="GP234" s="438"/>
      <c r="GS234" s="438"/>
    </row>
    <row r="235" ht="12.75" customHeight="1">
      <c r="P235" s="438"/>
      <c r="Z235" s="197"/>
      <c r="AC235" s="438"/>
      <c r="AF235" s="438"/>
      <c r="AI235" s="438"/>
      <c r="AL235" s="438"/>
      <c r="AN235" s="438"/>
      <c r="AX235" s="197"/>
      <c r="BD235" s="197"/>
      <c r="BG235" s="438"/>
      <c r="BH235" s="438"/>
      <c r="BK235" s="438"/>
      <c r="BL235" s="438"/>
      <c r="BO235" s="438"/>
      <c r="BP235" s="438"/>
      <c r="BS235" s="438"/>
      <c r="BT235" s="438"/>
      <c r="BV235" s="438"/>
      <c r="CJ235" s="197"/>
      <c r="CL235" s="197"/>
      <c r="CM235" s="438"/>
      <c r="CP235" s="438"/>
      <c r="CS235" s="438"/>
      <c r="CV235" s="438"/>
      <c r="CX235" s="438"/>
      <c r="DG235" s="197"/>
      <c r="DI235" s="197"/>
      <c r="DJ235" s="438"/>
      <c r="DM235" s="438"/>
      <c r="DP235" s="438"/>
      <c r="DS235" s="438"/>
      <c r="DU235" s="438"/>
      <c r="EI235" s="197"/>
      <c r="EK235" s="197"/>
      <c r="EL235" s="197"/>
      <c r="EM235" s="438"/>
      <c r="EP235" s="197"/>
      <c r="EQ235" s="438"/>
      <c r="ET235" s="197"/>
      <c r="EU235" s="438"/>
      <c r="EX235" s="197"/>
      <c r="EY235" s="438"/>
      <c r="FA235" s="438"/>
      <c r="FJ235" s="197"/>
      <c r="FL235" s="197"/>
      <c r="FM235" s="438"/>
      <c r="FP235" s="438"/>
      <c r="FS235" s="438"/>
      <c r="FV235" s="438"/>
      <c r="FX235" s="438"/>
      <c r="GG235" s="197"/>
      <c r="GI235" s="197"/>
      <c r="GJ235" s="438"/>
      <c r="GM235" s="438"/>
      <c r="GP235" s="438"/>
      <c r="GS235" s="438"/>
    </row>
    <row r="236" ht="12.75" customHeight="1">
      <c r="P236" s="438"/>
      <c r="Z236" s="197"/>
      <c r="AC236" s="438"/>
      <c r="AF236" s="438"/>
      <c r="AI236" s="438"/>
      <c r="AL236" s="438"/>
      <c r="AN236" s="438"/>
      <c r="AX236" s="197"/>
      <c r="BD236" s="197"/>
      <c r="BG236" s="438"/>
      <c r="BH236" s="438"/>
      <c r="BK236" s="438"/>
      <c r="BL236" s="438"/>
      <c r="BO236" s="438"/>
      <c r="BP236" s="438"/>
      <c r="BS236" s="438"/>
      <c r="BT236" s="438"/>
      <c r="BV236" s="438"/>
      <c r="CJ236" s="197"/>
      <c r="CL236" s="197"/>
      <c r="CM236" s="438"/>
      <c r="CP236" s="438"/>
      <c r="CS236" s="438"/>
      <c r="CV236" s="438"/>
      <c r="CX236" s="438"/>
      <c r="DG236" s="197"/>
      <c r="DI236" s="197"/>
      <c r="DJ236" s="438"/>
      <c r="DM236" s="438"/>
      <c r="DP236" s="438"/>
      <c r="DS236" s="438"/>
      <c r="DU236" s="438"/>
      <c r="EI236" s="197"/>
      <c r="EK236" s="197"/>
      <c r="EL236" s="197"/>
      <c r="EM236" s="438"/>
      <c r="EP236" s="197"/>
      <c r="EQ236" s="438"/>
      <c r="ET236" s="197"/>
      <c r="EU236" s="438"/>
      <c r="EX236" s="197"/>
      <c r="EY236" s="438"/>
      <c r="FA236" s="438"/>
      <c r="FJ236" s="197"/>
      <c r="FL236" s="197"/>
      <c r="FM236" s="438"/>
      <c r="FP236" s="438"/>
      <c r="FS236" s="438"/>
      <c r="FV236" s="438"/>
      <c r="FX236" s="438"/>
      <c r="GG236" s="197"/>
      <c r="GI236" s="197"/>
      <c r="GJ236" s="438"/>
      <c r="GM236" s="438"/>
      <c r="GP236" s="438"/>
      <c r="GS236" s="438"/>
    </row>
    <row r="237" ht="12.75" customHeight="1">
      <c r="P237" s="438"/>
      <c r="Z237" s="197"/>
      <c r="AC237" s="438"/>
      <c r="AF237" s="438"/>
      <c r="AI237" s="438"/>
      <c r="AL237" s="438"/>
      <c r="AN237" s="438"/>
      <c r="AX237" s="197"/>
      <c r="BD237" s="197"/>
      <c r="BG237" s="438"/>
      <c r="BH237" s="438"/>
      <c r="BK237" s="438"/>
      <c r="BL237" s="438"/>
      <c r="BO237" s="438"/>
      <c r="BP237" s="438"/>
      <c r="BS237" s="438"/>
      <c r="BT237" s="438"/>
      <c r="BV237" s="438"/>
      <c r="CJ237" s="197"/>
      <c r="CL237" s="197"/>
      <c r="CM237" s="438"/>
      <c r="CP237" s="438"/>
      <c r="CS237" s="438"/>
      <c r="CV237" s="438"/>
      <c r="CX237" s="438"/>
      <c r="DG237" s="197"/>
      <c r="DI237" s="197"/>
      <c r="DJ237" s="438"/>
      <c r="DM237" s="438"/>
      <c r="DP237" s="438"/>
      <c r="DS237" s="438"/>
      <c r="DU237" s="438"/>
      <c r="EI237" s="197"/>
      <c r="EK237" s="197"/>
      <c r="EL237" s="197"/>
      <c r="EM237" s="438"/>
      <c r="EP237" s="197"/>
      <c r="EQ237" s="438"/>
      <c r="ET237" s="197"/>
      <c r="EU237" s="438"/>
      <c r="EX237" s="197"/>
      <c r="EY237" s="438"/>
      <c r="FA237" s="438"/>
      <c r="FJ237" s="197"/>
      <c r="FL237" s="197"/>
      <c r="FM237" s="438"/>
      <c r="FP237" s="438"/>
      <c r="FS237" s="438"/>
      <c r="FV237" s="438"/>
      <c r="FX237" s="438"/>
      <c r="GG237" s="197"/>
      <c r="GI237" s="197"/>
      <c r="GJ237" s="438"/>
      <c r="GM237" s="438"/>
      <c r="GP237" s="438"/>
      <c r="GS237" s="438"/>
    </row>
    <row r="238" ht="12.75" customHeight="1">
      <c r="P238" s="438"/>
      <c r="Z238" s="197"/>
      <c r="AC238" s="438"/>
      <c r="AF238" s="438"/>
      <c r="AI238" s="438"/>
      <c r="AL238" s="438"/>
      <c r="AN238" s="438"/>
      <c r="AX238" s="197"/>
      <c r="BD238" s="197"/>
      <c r="BG238" s="438"/>
      <c r="BH238" s="438"/>
      <c r="BK238" s="438"/>
      <c r="BL238" s="438"/>
      <c r="BO238" s="438"/>
      <c r="BP238" s="438"/>
      <c r="BS238" s="438"/>
      <c r="BT238" s="438"/>
      <c r="BV238" s="438"/>
      <c r="CJ238" s="197"/>
      <c r="CL238" s="197"/>
      <c r="CM238" s="438"/>
      <c r="CP238" s="438"/>
      <c r="CS238" s="438"/>
      <c r="CV238" s="438"/>
      <c r="CX238" s="438"/>
      <c r="DG238" s="197"/>
      <c r="DI238" s="197"/>
      <c r="DJ238" s="438"/>
      <c r="DM238" s="438"/>
      <c r="DP238" s="438"/>
      <c r="DS238" s="438"/>
      <c r="DU238" s="438"/>
      <c r="EI238" s="197"/>
      <c r="EK238" s="197"/>
      <c r="EL238" s="197"/>
      <c r="EM238" s="438"/>
      <c r="EP238" s="197"/>
      <c r="EQ238" s="438"/>
      <c r="ET238" s="197"/>
      <c r="EU238" s="438"/>
      <c r="EX238" s="197"/>
      <c r="EY238" s="438"/>
      <c r="FA238" s="438"/>
      <c r="FJ238" s="197"/>
      <c r="FL238" s="197"/>
      <c r="FM238" s="438"/>
      <c r="FP238" s="438"/>
      <c r="FS238" s="438"/>
      <c r="FV238" s="438"/>
      <c r="FX238" s="438"/>
      <c r="GG238" s="197"/>
      <c r="GI238" s="197"/>
      <c r="GJ238" s="438"/>
      <c r="GM238" s="438"/>
      <c r="GP238" s="438"/>
      <c r="GS238" s="438"/>
    </row>
    <row r="239" ht="12.75" customHeight="1">
      <c r="P239" s="438"/>
      <c r="Z239" s="197"/>
      <c r="AC239" s="438"/>
      <c r="AF239" s="438"/>
      <c r="AI239" s="438"/>
      <c r="AL239" s="438"/>
      <c r="AN239" s="438"/>
      <c r="AX239" s="197"/>
      <c r="BD239" s="197"/>
      <c r="BG239" s="438"/>
      <c r="BH239" s="438"/>
      <c r="BK239" s="438"/>
      <c r="BL239" s="438"/>
      <c r="BO239" s="438"/>
      <c r="BP239" s="438"/>
      <c r="BS239" s="438"/>
      <c r="BT239" s="438"/>
      <c r="BV239" s="438"/>
      <c r="CJ239" s="197"/>
      <c r="CL239" s="197"/>
      <c r="CM239" s="438"/>
      <c r="CP239" s="438"/>
      <c r="CS239" s="438"/>
      <c r="CV239" s="438"/>
      <c r="CX239" s="438"/>
      <c r="DG239" s="197"/>
      <c r="DI239" s="197"/>
      <c r="DJ239" s="438"/>
      <c r="DM239" s="438"/>
      <c r="DP239" s="438"/>
      <c r="DS239" s="438"/>
      <c r="DU239" s="438"/>
      <c r="EI239" s="197"/>
      <c r="EK239" s="197"/>
      <c r="EL239" s="197"/>
      <c r="EM239" s="438"/>
      <c r="EP239" s="197"/>
      <c r="EQ239" s="438"/>
      <c r="ET239" s="197"/>
      <c r="EU239" s="438"/>
      <c r="EX239" s="197"/>
      <c r="EY239" s="438"/>
      <c r="FA239" s="438"/>
      <c r="FJ239" s="197"/>
      <c r="FL239" s="197"/>
      <c r="FM239" s="438"/>
      <c r="FP239" s="438"/>
      <c r="FS239" s="438"/>
      <c r="FV239" s="438"/>
      <c r="FX239" s="438"/>
      <c r="GG239" s="197"/>
      <c r="GI239" s="197"/>
      <c r="GJ239" s="438"/>
      <c r="GM239" s="438"/>
      <c r="GP239" s="438"/>
      <c r="GS239" s="438"/>
    </row>
    <row r="240" ht="12.75" customHeight="1">
      <c r="P240" s="438"/>
      <c r="Z240" s="197"/>
      <c r="AC240" s="438"/>
      <c r="AF240" s="438"/>
      <c r="AI240" s="438"/>
      <c r="AL240" s="438"/>
      <c r="AN240" s="438"/>
      <c r="AX240" s="197"/>
      <c r="BD240" s="197"/>
      <c r="BG240" s="438"/>
      <c r="BH240" s="438"/>
      <c r="BK240" s="438"/>
      <c r="BL240" s="438"/>
      <c r="BO240" s="438"/>
      <c r="BP240" s="438"/>
      <c r="BS240" s="438"/>
      <c r="BT240" s="438"/>
      <c r="BV240" s="438"/>
      <c r="CJ240" s="197"/>
      <c r="CL240" s="197"/>
      <c r="CM240" s="438"/>
      <c r="CP240" s="438"/>
      <c r="CS240" s="438"/>
      <c r="CV240" s="438"/>
      <c r="CX240" s="438"/>
      <c r="DG240" s="197"/>
      <c r="DI240" s="197"/>
      <c r="DJ240" s="438"/>
      <c r="DM240" s="438"/>
      <c r="DP240" s="438"/>
      <c r="DS240" s="438"/>
      <c r="DU240" s="438"/>
      <c r="EI240" s="197"/>
      <c r="EK240" s="197"/>
      <c r="EL240" s="197"/>
      <c r="EM240" s="438"/>
      <c r="EP240" s="197"/>
      <c r="EQ240" s="438"/>
      <c r="ET240" s="197"/>
      <c r="EU240" s="438"/>
      <c r="EX240" s="197"/>
      <c r="EY240" s="438"/>
      <c r="FA240" s="438"/>
      <c r="FJ240" s="197"/>
      <c r="FL240" s="197"/>
      <c r="FM240" s="438"/>
      <c r="FP240" s="438"/>
      <c r="FS240" s="438"/>
      <c r="FV240" s="438"/>
      <c r="FX240" s="438"/>
      <c r="GG240" s="197"/>
      <c r="GI240" s="197"/>
      <c r="GJ240" s="438"/>
      <c r="GM240" s="438"/>
      <c r="GP240" s="438"/>
      <c r="GS240" s="438"/>
    </row>
    <row r="241" ht="12.75" customHeight="1">
      <c r="P241" s="438"/>
      <c r="Z241" s="197"/>
      <c r="AC241" s="438"/>
      <c r="AF241" s="438"/>
      <c r="AI241" s="438"/>
      <c r="AL241" s="438"/>
      <c r="AN241" s="438"/>
      <c r="AX241" s="197"/>
      <c r="BD241" s="197"/>
      <c r="BG241" s="438"/>
      <c r="BH241" s="438"/>
      <c r="BK241" s="438"/>
      <c r="BL241" s="438"/>
      <c r="BO241" s="438"/>
      <c r="BP241" s="438"/>
      <c r="BS241" s="438"/>
      <c r="BT241" s="438"/>
      <c r="BV241" s="438"/>
      <c r="CJ241" s="197"/>
      <c r="CL241" s="197"/>
      <c r="CM241" s="438"/>
      <c r="CP241" s="438"/>
      <c r="CS241" s="438"/>
      <c r="CV241" s="438"/>
      <c r="CX241" s="438"/>
      <c r="DG241" s="197"/>
      <c r="DI241" s="197"/>
      <c r="DJ241" s="438"/>
      <c r="DM241" s="438"/>
      <c r="DP241" s="438"/>
      <c r="DS241" s="438"/>
      <c r="DU241" s="438"/>
      <c r="EI241" s="197"/>
      <c r="EK241" s="197"/>
      <c r="EL241" s="197"/>
      <c r="EM241" s="438"/>
      <c r="EP241" s="197"/>
      <c r="EQ241" s="438"/>
      <c r="ET241" s="197"/>
      <c r="EU241" s="438"/>
      <c r="EX241" s="197"/>
      <c r="EY241" s="438"/>
      <c r="FA241" s="438"/>
      <c r="FJ241" s="197"/>
      <c r="FL241" s="197"/>
      <c r="FM241" s="438"/>
      <c r="FP241" s="438"/>
      <c r="FS241" s="438"/>
      <c r="FV241" s="438"/>
      <c r="FX241" s="438"/>
      <c r="GG241" s="197"/>
      <c r="GI241" s="197"/>
      <c r="GJ241" s="438"/>
      <c r="GM241" s="438"/>
      <c r="GP241" s="438"/>
      <c r="GS241" s="438"/>
    </row>
    <row r="242" ht="12.75" customHeight="1">
      <c r="P242" s="438"/>
      <c r="Z242" s="197"/>
      <c r="AC242" s="438"/>
      <c r="AF242" s="438"/>
      <c r="AI242" s="438"/>
      <c r="AL242" s="438"/>
      <c r="AN242" s="438"/>
      <c r="AX242" s="197"/>
      <c r="BD242" s="197"/>
      <c r="BG242" s="438"/>
      <c r="BH242" s="438"/>
      <c r="BK242" s="438"/>
      <c r="BL242" s="438"/>
      <c r="BO242" s="438"/>
      <c r="BP242" s="438"/>
      <c r="BS242" s="438"/>
      <c r="BT242" s="438"/>
      <c r="BV242" s="438"/>
      <c r="CJ242" s="197"/>
      <c r="CL242" s="197"/>
      <c r="CM242" s="438"/>
      <c r="CP242" s="438"/>
      <c r="CS242" s="438"/>
      <c r="CV242" s="438"/>
      <c r="CX242" s="438"/>
      <c r="DG242" s="197"/>
      <c r="DI242" s="197"/>
      <c r="DJ242" s="438"/>
      <c r="DM242" s="438"/>
      <c r="DP242" s="438"/>
      <c r="DS242" s="438"/>
      <c r="DU242" s="438"/>
      <c r="EI242" s="197"/>
      <c r="EK242" s="197"/>
      <c r="EL242" s="197"/>
      <c r="EM242" s="438"/>
      <c r="EP242" s="197"/>
      <c r="EQ242" s="438"/>
      <c r="ET242" s="197"/>
      <c r="EU242" s="438"/>
      <c r="EX242" s="197"/>
      <c r="EY242" s="438"/>
      <c r="FA242" s="438"/>
      <c r="FJ242" s="197"/>
      <c r="FL242" s="197"/>
      <c r="FM242" s="438"/>
      <c r="FP242" s="438"/>
      <c r="FS242" s="438"/>
      <c r="FV242" s="438"/>
      <c r="FX242" s="438"/>
      <c r="GG242" s="197"/>
      <c r="GI242" s="197"/>
      <c r="GJ242" s="438"/>
      <c r="GM242" s="438"/>
      <c r="GP242" s="438"/>
      <c r="GS242" s="438"/>
    </row>
    <row r="243" ht="12.75" customHeight="1">
      <c r="P243" s="438"/>
      <c r="Z243" s="197"/>
      <c r="AC243" s="438"/>
      <c r="AF243" s="438"/>
      <c r="AI243" s="438"/>
      <c r="AL243" s="438"/>
      <c r="AN243" s="438"/>
      <c r="AX243" s="197"/>
      <c r="BD243" s="197"/>
      <c r="BG243" s="438"/>
      <c r="BH243" s="438"/>
      <c r="BK243" s="438"/>
      <c r="BL243" s="438"/>
      <c r="BO243" s="438"/>
      <c r="BP243" s="438"/>
      <c r="BS243" s="438"/>
      <c r="BT243" s="438"/>
      <c r="BV243" s="438"/>
      <c r="CJ243" s="197"/>
      <c r="CL243" s="197"/>
      <c r="CM243" s="438"/>
      <c r="CP243" s="438"/>
      <c r="CS243" s="438"/>
      <c r="CV243" s="438"/>
      <c r="CX243" s="438"/>
      <c r="DG243" s="197"/>
      <c r="DI243" s="197"/>
      <c r="DJ243" s="438"/>
      <c r="DM243" s="438"/>
      <c r="DP243" s="438"/>
      <c r="DS243" s="438"/>
      <c r="DU243" s="438"/>
      <c r="EI243" s="197"/>
      <c r="EK243" s="197"/>
      <c r="EL243" s="197"/>
      <c r="EM243" s="438"/>
      <c r="EP243" s="197"/>
      <c r="EQ243" s="438"/>
      <c r="ET243" s="197"/>
      <c r="EU243" s="438"/>
      <c r="EX243" s="197"/>
      <c r="EY243" s="438"/>
      <c r="FA243" s="438"/>
      <c r="FJ243" s="197"/>
      <c r="FL243" s="197"/>
      <c r="FM243" s="438"/>
      <c r="FP243" s="438"/>
      <c r="FS243" s="438"/>
      <c r="FV243" s="438"/>
      <c r="FX243" s="438"/>
      <c r="GG243" s="197"/>
      <c r="GI243" s="197"/>
      <c r="GJ243" s="438"/>
      <c r="GM243" s="438"/>
      <c r="GP243" s="438"/>
      <c r="GS243" s="438"/>
    </row>
    <row r="244" ht="12.75" customHeight="1">
      <c r="P244" s="438"/>
      <c r="Z244" s="197"/>
      <c r="AC244" s="438"/>
      <c r="AF244" s="438"/>
      <c r="AI244" s="438"/>
      <c r="AL244" s="438"/>
      <c r="AN244" s="438"/>
      <c r="AX244" s="197"/>
      <c r="BD244" s="197"/>
      <c r="BG244" s="438"/>
      <c r="BH244" s="438"/>
      <c r="BK244" s="438"/>
      <c r="BL244" s="438"/>
      <c r="BO244" s="438"/>
      <c r="BP244" s="438"/>
      <c r="BS244" s="438"/>
      <c r="BT244" s="438"/>
      <c r="BV244" s="438"/>
      <c r="CJ244" s="197"/>
      <c r="CL244" s="197"/>
      <c r="CM244" s="438"/>
      <c r="CP244" s="438"/>
      <c r="CS244" s="438"/>
      <c r="CV244" s="438"/>
      <c r="CX244" s="438"/>
      <c r="DG244" s="197"/>
      <c r="DI244" s="197"/>
      <c r="DJ244" s="438"/>
      <c r="DM244" s="438"/>
      <c r="DP244" s="438"/>
      <c r="DS244" s="438"/>
      <c r="DU244" s="438"/>
      <c r="EI244" s="197"/>
      <c r="EK244" s="197"/>
      <c r="EL244" s="197"/>
      <c r="EM244" s="438"/>
      <c r="EP244" s="197"/>
      <c r="EQ244" s="438"/>
      <c r="ET244" s="197"/>
      <c r="EU244" s="438"/>
      <c r="EX244" s="197"/>
      <c r="EY244" s="438"/>
      <c r="FA244" s="438"/>
      <c r="FJ244" s="197"/>
      <c r="FL244" s="197"/>
      <c r="FM244" s="438"/>
      <c r="FP244" s="438"/>
      <c r="FS244" s="438"/>
      <c r="FV244" s="438"/>
      <c r="FX244" s="438"/>
      <c r="GG244" s="197"/>
      <c r="GI244" s="197"/>
      <c r="GJ244" s="438"/>
      <c r="GM244" s="438"/>
      <c r="GP244" s="438"/>
      <c r="GS244" s="438"/>
    </row>
    <row r="245" ht="12.75" customHeight="1">
      <c r="P245" s="438"/>
      <c r="Z245" s="197"/>
      <c r="AC245" s="438"/>
      <c r="AF245" s="438"/>
      <c r="AI245" s="438"/>
      <c r="AL245" s="438"/>
      <c r="AN245" s="438"/>
      <c r="AX245" s="197"/>
      <c r="BD245" s="197"/>
      <c r="BG245" s="438"/>
      <c r="BH245" s="438"/>
      <c r="BK245" s="438"/>
      <c r="BL245" s="438"/>
      <c r="BO245" s="438"/>
      <c r="BP245" s="438"/>
      <c r="BS245" s="438"/>
      <c r="BT245" s="438"/>
      <c r="BV245" s="438"/>
      <c r="CJ245" s="197"/>
      <c r="CL245" s="197"/>
      <c r="CM245" s="438"/>
      <c r="CP245" s="438"/>
      <c r="CS245" s="438"/>
      <c r="CV245" s="438"/>
      <c r="CX245" s="438"/>
      <c r="DG245" s="197"/>
      <c r="DI245" s="197"/>
      <c r="DJ245" s="438"/>
      <c r="DM245" s="438"/>
      <c r="DP245" s="438"/>
      <c r="DS245" s="438"/>
      <c r="DU245" s="438"/>
      <c r="EI245" s="197"/>
      <c r="EK245" s="197"/>
      <c r="EL245" s="197"/>
      <c r="EM245" s="438"/>
      <c r="EP245" s="197"/>
      <c r="EQ245" s="438"/>
      <c r="ET245" s="197"/>
      <c r="EU245" s="438"/>
      <c r="EX245" s="197"/>
      <c r="EY245" s="438"/>
      <c r="FA245" s="438"/>
      <c r="FJ245" s="197"/>
      <c r="FL245" s="197"/>
      <c r="FM245" s="438"/>
      <c r="FP245" s="438"/>
      <c r="FS245" s="438"/>
      <c r="FV245" s="438"/>
      <c r="FX245" s="438"/>
      <c r="GG245" s="197"/>
      <c r="GI245" s="197"/>
      <c r="GJ245" s="438"/>
      <c r="GM245" s="438"/>
      <c r="GP245" s="438"/>
      <c r="GS245" s="438"/>
    </row>
    <row r="246" ht="12.75" customHeight="1">
      <c r="P246" s="438"/>
      <c r="Z246" s="197"/>
      <c r="AC246" s="438"/>
      <c r="AF246" s="438"/>
      <c r="AI246" s="438"/>
      <c r="AL246" s="438"/>
      <c r="AN246" s="438"/>
      <c r="AX246" s="197"/>
      <c r="BD246" s="197"/>
      <c r="BG246" s="438"/>
      <c r="BH246" s="438"/>
      <c r="BK246" s="438"/>
      <c r="BL246" s="438"/>
      <c r="BO246" s="438"/>
      <c r="BP246" s="438"/>
      <c r="BS246" s="438"/>
      <c r="BT246" s="438"/>
      <c r="BV246" s="438"/>
      <c r="CJ246" s="197"/>
      <c r="CL246" s="197"/>
      <c r="CM246" s="438"/>
      <c r="CP246" s="438"/>
      <c r="CS246" s="438"/>
      <c r="CV246" s="438"/>
      <c r="CX246" s="438"/>
      <c r="DG246" s="197"/>
      <c r="DI246" s="197"/>
      <c r="DJ246" s="438"/>
      <c r="DM246" s="438"/>
      <c r="DP246" s="438"/>
      <c r="DS246" s="438"/>
      <c r="DU246" s="438"/>
      <c r="EI246" s="197"/>
      <c r="EK246" s="197"/>
      <c r="EL246" s="197"/>
      <c r="EM246" s="438"/>
      <c r="EP246" s="197"/>
      <c r="EQ246" s="438"/>
      <c r="ET246" s="197"/>
      <c r="EU246" s="438"/>
      <c r="EX246" s="197"/>
      <c r="EY246" s="438"/>
      <c r="FA246" s="438"/>
      <c r="FJ246" s="197"/>
      <c r="FL246" s="197"/>
      <c r="FM246" s="438"/>
      <c r="FP246" s="438"/>
      <c r="FS246" s="438"/>
      <c r="FV246" s="438"/>
      <c r="FX246" s="438"/>
      <c r="GG246" s="197"/>
      <c r="GI246" s="197"/>
      <c r="GJ246" s="438"/>
      <c r="GM246" s="438"/>
      <c r="GP246" s="438"/>
      <c r="GS246" s="438"/>
    </row>
    <row r="247" ht="12.75" customHeight="1">
      <c r="P247" s="438"/>
      <c r="Z247" s="197"/>
      <c r="AC247" s="438"/>
      <c r="AF247" s="438"/>
      <c r="AI247" s="438"/>
      <c r="AL247" s="438"/>
      <c r="AN247" s="438"/>
      <c r="AX247" s="197"/>
      <c r="BD247" s="197"/>
      <c r="BG247" s="438"/>
      <c r="BH247" s="438"/>
      <c r="BK247" s="438"/>
      <c r="BL247" s="438"/>
      <c r="BO247" s="438"/>
      <c r="BP247" s="438"/>
      <c r="BS247" s="438"/>
      <c r="BT247" s="438"/>
      <c r="BV247" s="438"/>
      <c r="CJ247" s="197"/>
      <c r="CL247" s="197"/>
      <c r="CM247" s="438"/>
      <c r="CP247" s="438"/>
      <c r="CS247" s="438"/>
      <c r="CV247" s="438"/>
      <c r="CX247" s="438"/>
      <c r="DG247" s="197"/>
      <c r="DI247" s="197"/>
      <c r="DJ247" s="438"/>
      <c r="DM247" s="438"/>
      <c r="DP247" s="438"/>
      <c r="DS247" s="438"/>
      <c r="DU247" s="438"/>
      <c r="EI247" s="197"/>
      <c r="EK247" s="197"/>
      <c r="EL247" s="197"/>
      <c r="EM247" s="438"/>
      <c r="EP247" s="197"/>
      <c r="EQ247" s="438"/>
      <c r="ET247" s="197"/>
      <c r="EU247" s="438"/>
      <c r="EX247" s="197"/>
      <c r="EY247" s="438"/>
      <c r="FA247" s="438"/>
      <c r="FJ247" s="197"/>
      <c r="FL247" s="197"/>
      <c r="FM247" s="438"/>
      <c r="FP247" s="438"/>
      <c r="FS247" s="438"/>
      <c r="FV247" s="438"/>
      <c r="FX247" s="438"/>
      <c r="GG247" s="197"/>
      <c r="GI247" s="197"/>
      <c r="GJ247" s="438"/>
      <c r="GM247" s="438"/>
      <c r="GP247" s="438"/>
      <c r="GS247" s="438"/>
    </row>
    <row r="248" ht="12.75" customHeight="1">
      <c r="P248" s="438"/>
      <c r="Z248" s="197"/>
      <c r="AC248" s="438"/>
      <c r="AF248" s="438"/>
      <c r="AI248" s="438"/>
      <c r="AL248" s="438"/>
      <c r="AN248" s="438"/>
      <c r="AX248" s="197"/>
      <c r="BD248" s="197"/>
      <c r="BG248" s="438"/>
      <c r="BH248" s="438"/>
      <c r="BK248" s="438"/>
      <c r="BL248" s="438"/>
      <c r="BO248" s="438"/>
      <c r="BP248" s="438"/>
      <c r="BS248" s="438"/>
      <c r="BT248" s="438"/>
      <c r="BV248" s="438"/>
      <c r="CJ248" s="197"/>
      <c r="CL248" s="197"/>
      <c r="CM248" s="438"/>
      <c r="CP248" s="438"/>
      <c r="CS248" s="438"/>
      <c r="CV248" s="438"/>
      <c r="CX248" s="438"/>
      <c r="DG248" s="197"/>
      <c r="DI248" s="197"/>
      <c r="DJ248" s="438"/>
      <c r="DM248" s="438"/>
      <c r="DP248" s="438"/>
      <c r="DS248" s="438"/>
      <c r="DU248" s="438"/>
      <c r="EI248" s="197"/>
      <c r="EK248" s="197"/>
      <c r="EL248" s="197"/>
      <c r="EM248" s="438"/>
      <c r="EP248" s="197"/>
      <c r="EQ248" s="438"/>
      <c r="ET248" s="197"/>
      <c r="EU248" s="438"/>
      <c r="EX248" s="197"/>
      <c r="EY248" s="438"/>
      <c r="FA248" s="438"/>
      <c r="FJ248" s="197"/>
      <c r="FL248" s="197"/>
      <c r="FM248" s="438"/>
      <c r="FP248" s="438"/>
      <c r="FS248" s="438"/>
      <c r="FV248" s="438"/>
      <c r="FX248" s="438"/>
      <c r="GG248" s="197"/>
      <c r="GI248" s="197"/>
      <c r="GJ248" s="438"/>
      <c r="GM248" s="438"/>
      <c r="GP248" s="438"/>
      <c r="GS248" s="438"/>
    </row>
    <row r="249" ht="12.75" customHeight="1">
      <c r="P249" s="438"/>
      <c r="Z249" s="197"/>
      <c r="AC249" s="438"/>
      <c r="AF249" s="438"/>
      <c r="AI249" s="438"/>
      <c r="AL249" s="438"/>
      <c r="AN249" s="438"/>
      <c r="AX249" s="197"/>
      <c r="BD249" s="197"/>
      <c r="BG249" s="438"/>
      <c r="BH249" s="438"/>
      <c r="BK249" s="438"/>
      <c r="BL249" s="438"/>
      <c r="BO249" s="438"/>
      <c r="BP249" s="438"/>
      <c r="BS249" s="438"/>
      <c r="BT249" s="438"/>
      <c r="BV249" s="438"/>
      <c r="CJ249" s="197"/>
      <c r="CL249" s="197"/>
      <c r="CM249" s="438"/>
      <c r="CP249" s="438"/>
      <c r="CS249" s="438"/>
      <c r="CV249" s="438"/>
      <c r="CX249" s="438"/>
      <c r="DG249" s="197"/>
      <c r="DI249" s="197"/>
      <c r="DJ249" s="438"/>
      <c r="DM249" s="438"/>
      <c r="DP249" s="438"/>
      <c r="DS249" s="438"/>
      <c r="DU249" s="438"/>
      <c r="EI249" s="197"/>
      <c r="EK249" s="197"/>
      <c r="EL249" s="197"/>
      <c r="EM249" s="438"/>
      <c r="EP249" s="197"/>
      <c r="EQ249" s="438"/>
      <c r="ET249" s="197"/>
      <c r="EU249" s="438"/>
      <c r="EX249" s="197"/>
      <c r="EY249" s="438"/>
      <c r="FA249" s="438"/>
      <c r="FJ249" s="197"/>
      <c r="FL249" s="197"/>
      <c r="FM249" s="438"/>
      <c r="FP249" s="438"/>
      <c r="FS249" s="438"/>
      <c r="FV249" s="438"/>
      <c r="FX249" s="438"/>
      <c r="GG249" s="197"/>
      <c r="GI249" s="197"/>
      <c r="GJ249" s="438"/>
      <c r="GM249" s="438"/>
      <c r="GP249" s="438"/>
      <c r="GS249" s="438"/>
    </row>
    <row r="250" ht="12.75" customHeight="1">
      <c r="P250" s="438"/>
      <c r="Z250" s="197"/>
      <c r="AC250" s="438"/>
      <c r="AF250" s="438"/>
      <c r="AI250" s="438"/>
      <c r="AL250" s="438"/>
      <c r="AN250" s="438"/>
      <c r="AX250" s="197"/>
      <c r="BD250" s="197"/>
      <c r="BG250" s="438"/>
      <c r="BH250" s="438"/>
      <c r="BK250" s="438"/>
      <c r="BL250" s="438"/>
      <c r="BO250" s="438"/>
      <c r="BP250" s="438"/>
      <c r="BS250" s="438"/>
      <c r="BT250" s="438"/>
      <c r="BV250" s="438"/>
      <c r="CJ250" s="197"/>
      <c r="CL250" s="197"/>
      <c r="CM250" s="438"/>
      <c r="CP250" s="438"/>
      <c r="CS250" s="438"/>
      <c r="CV250" s="438"/>
      <c r="CX250" s="438"/>
      <c r="DG250" s="197"/>
      <c r="DI250" s="197"/>
      <c r="DJ250" s="438"/>
      <c r="DM250" s="438"/>
      <c r="DP250" s="438"/>
      <c r="DS250" s="438"/>
      <c r="DU250" s="438"/>
      <c r="EI250" s="197"/>
      <c r="EK250" s="197"/>
      <c r="EL250" s="197"/>
      <c r="EM250" s="438"/>
      <c r="EP250" s="197"/>
      <c r="EQ250" s="438"/>
      <c r="ET250" s="197"/>
      <c r="EU250" s="438"/>
      <c r="EX250" s="197"/>
      <c r="EY250" s="438"/>
      <c r="FA250" s="438"/>
      <c r="FJ250" s="197"/>
      <c r="FL250" s="197"/>
      <c r="FM250" s="438"/>
      <c r="FP250" s="438"/>
      <c r="FS250" s="438"/>
      <c r="FV250" s="438"/>
      <c r="FX250" s="438"/>
      <c r="GG250" s="197"/>
      <c r="GI250" s="197"/>
      <c r="GJ250" s="438"/>
      <c r="GM250" s="438"/>
      <c r="GP250" s="438"/>
      <c r="GS250" s="438"/>
    </row>
    <row r="251" ht="12.75" customHeight="1">
      <c r="P251" s="438"/>
      <c r="Z251" s="197"/>
      <c r="AC251" s="438"/>
      <c r="AF251" s="438"/>
      <c r="AI251" s="438"/>
      <c r="AL251" s="438"/>
      <c r="AN251" s="438"/>
      <c r="AX251" s="197"/>
      <c r="BD251" s="197"/>
      <c r="BG251" s="438"/>
      <c r="BH251" s="438"/>
      <c r="BK251" s="438"/>
      <c r="BL251" s="438"/>
      <c r="BO251" s="438"/>
      <c r="BP251" s="438"/>
      <c r="BS251" s="438"/>
      <c r="BT251" s="438"/>
      <c r="BV251" s="438"/>
      <c r="CJ251" s="197"/>
      <c r="CL251" s="197"/>
      <c r="CM251" s="438"/>
      <c r="CP251" s="438"/>
      <c r="CS251" s="438"/>
      <c r="CV251" s="438"/>
      <c r="CX251" s="438"/>
      <c r="DG251" s="197"/>
      <c r="DI251" s="197"/>
      <c r="DJ251" s="438"/>
      <c r="DM251" s="438"/>
      <c r="DP251" s="438"/>
      <c r="DS251" s="438"/>
      <c r="DU251" s="438"/>
      <c r="EI251" s="197"/>
      <c r="EK251" s="197"/>
      <c r="EL251" s="197"/>
      <c r="EM251" s="438"/>
      <c r="EP251" s="197"/>
      <c r="EQ251" s="438"/>
      <c r="ET251" s="197"/>
      <c r="EU251" s="438"/>
      <c r="EX251" s="197"/>
      <c r="EY251" s="438"/>
      <c r="FA251" s="438"/>
      <c r="FJ251" s="197"/>
      <c r="FL251" s="197"/>
      <c r="FM251" s="438"/>
      <c r="FP251" s="438"/>
      <c r="FS251" s="438"/>
      <c r="FV251" s="438"/>
      <c r="FX251" s="438"/>
      <c r="GG251" s="197"/>
      <c r="GI251" s="197"/>
      <c r="GJ251" s="438"/>
      <c r="GM251" s="438"/>
      <c r="GP251" s="438"/>
      <c r="GS251" s="438"/>
    </row>
    <row r="252" ht="12.75" customHeight="1">
      <c r="P252" s="438"/>
      <c r="Z252" s="197"/>
      <c r="AC252" s="438"/>
      <c r="AF252" s="438"/>
      <c r="AI252" s="438"/>
      <c r="AL252" s="438"/>
      <c r="AN252" s="438"/>
      <c r="AX252" s="197"/>
      <c r="BD252" s="197"/>
      <c r="BG252" s="438"/>
      <c r="BH252" s="438"/>
      <c r="BK252" s="438"/>
      <c r="BL252" s="438"/>
      <c r="BO252" s="438"/>
      <c r="BP252" s="438"/>
      <c r="BS252" s="438"/>
      <c r="BT252" s="438"/>
      <c r="BV252" s="438"/>
      <c r="CJ252" s="197"/>
      <c r="CL252" s="197"/>
      <c r="CM252" s="438"/>
      <c r="CP252" s="438"/>
      <c r="CS252" s="438"/>
      <c r="CV252" s="438"/>
      <c r="CX252" s="438"/>
      <c r="DG252" s="197"/>
      <c r="DI252" s="197"/>
      <c r="DJ252" s="438"/>
      <c r="DM252" s="438"/>
      <c r="DP252" s="438"/>
      <c r="DS252" s="438"/>
      <c r="DU252" s="438"/>
      <c r="EI252" s="197"/>
      <c r="EK252" s="197"/>
      <c r="EL252" s="197"/>
      <c r="EM252" s="438"/>
      <c r="EP252" s="197"/>
      <c r="EQ252" s="438"/>
      <c r="ET252" s="197"/>
      <c r="EU252" s="438"/>
      <c r="EX252" s="197"/>
      <c r="EY252" s="438"/>
      <c r="FA252" s="438"/>
      <c r="FJ252" s="197"/>
      <c r="FL252" s="197"/>
      <c r="FM252" s="438"/>
      <c r="FP252" s="438"/>
      <c r="FS252" s="438"/>
      <c r="FV252" s="438"/>
      <c r="FX252" s="438"/>
      <c r="GG252" s="197"/>
      <c r="GI252" s="197"/>
      <c r="GJ252" s="438"/>
      <c r="GM252" s="438"/>
      <c r="GP252" s="438"/>
      <c r="GS252" s="438"/>
    </row>
    <row r="253" ht="12.75" customHeight="1">
      <c r="P253" s="438"/>
      <c r="Z253" s="197"/>
      <c r="AC253" s="438"/>
      <c r="AF253" s="438"/>
      <c r="AI253" s="438"/>
      <c r="AL253" s="438"/>
      <c r="AN253" s="438"/>
      <c r="AX253" s="197"/>
      <c r="BD253" s="197"/>
      <c r="BG253" s="438"/>
      <c r="BH253" s="438"/>
      <c r="BK253" s="438"/>
      <c r="BL253" s="438"/>
      <c r="BO253" s="438"/>
      <c r="BP253" s="438"/>
      <c r="BS253" s="438"/>
      <c r="BT253" s="438"/>
      <c r="BV253" s="438"/>
      <c r="CJ253" s="197"/>
      <c r="CL253" s="197"/>
      <c r="CM253" s="438"/>
      <c r="CP253" s="438"/>
      <c r="CS253" s="438"/>
      <c r="CV253" s="438"/>
      <c r="CX253" s="438"/>
      <c r="DG253" s="197"/>
      <c r="DI253" s="197"/>
      <c r="DJ253" s="438"/>
      <c r="DM253" s="438"/>
      <c r="DP253" s="438"/>
      <c r="DS253" s="438"/>
      <c r="DU253" s="438"/>
      <c r="EI253" s="197"/>
      <c r="EK253" s="197"/>
      <c r="EL253" s="197"/>
      <c r="EM253" s="438"/>
      <c r="EP253" s="197"/>
      <c r="EQ253" s="438"/>
      <c r="ET253" s="197"/>
      <c r="EU253" s="438"/>
      <c r="EX253" s="197"/>
      <c r="EY253" s="438"/>
      <c r="FA253" s="438"/>
      <c r="FJ253" s="197"/>
      <c r="FL253" s="197"/>
      <c r="FM253" s="438"/>
      <c r="FP253" s="438"/>
      <c r="FS253" s="438"/>
      <c r="FV253" s="438"/>
      <c r="FX253" s="438"/>
      <c r="GG253" s="197"/>
      <c r="GI253" s="197"/>
      <c r="GJ253" s="438"/>
      <c r="GM253" s="438"/>
      <c r="GP253" s="438"/>
      <c r="GS253" s="438"/>
    </row>
    <row r="254" ht="12.75" customHeight="1">
      <c r="P254" s="438"/>
      <c r="Z254" s="197"/>
      <c r="AC254" s="438"/>
      <c r="AF254" s="438"/>
      <c r="AI254" s="438"/>
      <c r="AL254" s="438"/>
      <c r="AN254" s="438"/>
      <c r="AX254" s="197"/>
      <c r="BD254" s="197"/>
      <c r="BG254" s="438"/>
      <c r="BH254" s="438"/>
      <c r="BK254" s="438"/>
      <c r="BL254" s="438"/>
      <c r="BO254" s="438"/>
      <c r="BP254" s="438"/>
      <c r="BS254" s="438"/>
      <c r="BT254" s="438"/>
      <c r="BV254" s="438"/>
      <c r="CJ254" s="197"/>
      <c r="CL254" s="197"/>
      <c r="CM254" s="438"/>
      <c r="CP254" s="438"/>
      <c r="CS254" s="438"/>
      <c r="CV254" s="438"/>
      <c r="CX254" s="438"/>
      <c r="DG254" s="197"/>
      <c r="DI254" s="197"/>
      <c r="DJ254" s="438"/>
      <c r="DM254" s="438"/>
      <c r="DP254" s="438"/>
      <c r="DS254" s="438"/>
      <c r="DU254" s="438"/>
      <c r="EI254" s="197"/>
      <c r="EK254" s="197"/>
      <c r="EL254" s="197"/>
      <c r="EM254" s="438"/>
      <c r="EP254" s="197"/>
      <c r="EQ254" s="438"/>
      <c r="ET254" s="197"/>
      <c r="EU254" s="438"/>
      <c r="EX254" s="197"/>
      <c r="EY254" s="438"/>
      <c r="FA254" s="438"/>
      <c r="FJ254" s="197"/>
      <c r="FL254" s="197"/>
      <c r="FM254" s="438"/>
      <c r="FP254" s="438"/>
      <c r="FS254" s="438"/>
      <c r="FV254" s="438"/>
      <c r="FX254" s="438"/>
      <c r="GG254" s="197"/>
      <c r="GI254" s="197"/>
      <c r="GJ254" s="438"/>
      <c r="GM254" s="438"/>
      <c r="GP254" s="438"/>
      <c r="GS254" s="438"/>
    </row>
    <row r="255" ht="12.75" customHeight="1">
      <c r="P255" s="438"/>
      <c r="Z255" s="197"/>
      <c r="AC255" s="438"/>
      <c r="AF255" s="438"/>
      <c r="AI255" s="438"/>
      <c r="AL255" s="438"/>
      <c r="AN255" s="438"/>
      <c r="AX255" s="197"/>
      <c r="BD255" s="197"/>
      <c r="BG255" s="438"/>
      <c r="BH255" s="438"/>
      <c r="BK255" s="438"/>
      <c r="BL255" s="438"/>
      <c r="BO255" s="438"/>
      <c r="BP255" s="438"/>
      <c r="BS255" s="438"/>
      <c r="BT255" s="438"/>
      <c r="BV255" s="438"/>
      <c r="CJ255" s="197"/>
      <c r="CL255" s="197"/>
      <c r="CM255" s="438"/>
      <c r="CP255" s="438"/>
      <c r="CS255" s="438"/>
      <c r="CV255" s="438"/>
      <c r="CX255" s="438"/>
      <c r="DG255" s="197"/>
      <c r="DI255" s="197"/>
      <c r="DJ255" s="438"/>
      <c r="DM255" s="438"/>
      <c r="DP255" s="438"/>
      <c r="DS255" s="438"/>
      <c r="DU255" s="438"/>
      <c r="EI255" s="197"/>
      <c r="EK255" s="197"/>
      <c r="EL255" s="197"/>
      <c r="EM255" s="438"/>
      <c r="EP255" s="197"/>
      <c r="EQ255" s="438"/>
      <c r="ET255" s="197"/>
      <c r="EU255" s="438"/>
      <c r="EX255" s="197"/>
      <c r="EY255" s="438"/>
      <c r="FA255" s="438"/>
      <c r="FJ255" s="197"/>
      <c r="FL255" s="197"/>
      <c r="FM255" s="438"/>
      <c r="FP255" s="438"/>
      <c r="FS255" s="438"/>
      <c r="FV255" s="438"/>
      <c r="FX255" s="438"/>
      <c r="GG255" s="197"/>
      <c r="GI255" s="197"/>
      <c r="GJ255" s="438"/>
      <c r="GM255" s="438"/>
      <c r="GP255" s="438"/>
      <c r="GS255" s="438"/>
    </row>
    <row r="256" ht="12.75" customHeight="1">
      <c r="P256" s="438"/>
      <c r="Z256" s="197"/>
      <c r="AC256" s="438"/>
      <c r="AF256" s="438"/>
      <c r="AI256" s="438"/>
      <c r="AL256" s="438"/>
      <c r="AN256" s="438"/>
      <c r="AX256" s="197"/>
      <c r="BD256" s="197"/>
      <c r="BG256" s="438"/>
      <c r="BH256" s="438"/>
      <c r="BK256" s="438"/>
      <c r="BL256" s="438"/>
      <c r="BO256" s="438"/>
      <c r="BP256" s="438"/>
      <c r="BS256" s="438"/>
      <c r="BT256" s="438"/>
      <c r="BV256" s="438"/>
      <c r="CJ256" s="197"/>
      <c r="CL256" s="197"/>
      <c r="CM256" s="438"/>
      <c r="CP256" s="438"/>
      <c r="CS256" s="438"/>
      <c r="CV256" s="438"/>
      <c r="CX256" s="438"/>
      <c r="DG256" s="197"/>
      <c r="DI256" s="197"/>
      <c r="DJ256" s="438"/>
      <c r="DM256" s="438"/>
      <c r="DP256" s="438"/>
      <c r="DS256" s="438"/>
      <c r="DU256" s="438"/>
      <c r="EI256" s="197"/>
      <c r="EK256" s="197"/>
      <c r="EL256" s="197"/>
      <c r="EM256" s="438"/>
      <c r="EP256" s="197"/>
      <c r="EQ256" s="438"/>
      <c r="ET256" s="197"/>
      <c r="EU256" s="438"/>
      <c r="EX256" s="197"/>
      <c r="EY256" s="438"/>
      <c r="FA256" s="438"/>
      <c r="FJ256" s="197"/>
      <c r="FL256" s="197"/>
      <c r="FM256" s="438"/>
      <c r="FP256" s="438"/>
      <c r="FS256" s="438"/>
      <c r="FV256" s="438"/>
      <c r="FX256" s="438"/>
      <c r="GG256" s="197"/>
      <c r="GI256" s="197"/>
      <c r="GJ256" s="438"/>
      <c r="GM256" s="438"/>
      <c r="GP256" s="438"/>
      <c r="GS256" s="438"/>
    </row>
    <row r="257" ht="12.75" customHeight="1">
      <c r="P257" s="438"/>
      <c r="Z257" s="197"/>
      <c r="AC257" s="438"/>
      <c r="AF257" s="438"/>
      <c r="AI257" s="438"/>
      <c r="AL257" s="438"/>
      <c r="AN257" s="438"/>
      <c r="AX257" s="197"/>
      <c r="BD257" s="197"/>
      <c r="BG257" s="438"/>
      <c r="BH257" s="438"/>
      <c r="BK257" s="438"/>
      <c r="BL257" s="438"/>
      <c r="BO257" s="438"/>
      <c r="BP257" s="438"/>
      <c r="BS257" s="438"/>
      <c r="BT257" s="438"/>
      <c r="BV257" s="438"/>
      <c r="CJ257" s="197"/>
      <c r="CL257" s="197"/>
      <c r="CM257" s="438"/>
      <c r="CP257" s="438"/>
      <c r="CS257" s="438"/>
      <c r="CV257" s="438"/>
      <c r="CX257" s="438"/>
      <c r="DG257" s="197"/>
      <c r="DI257" s="197"/>
      <c r="DJ257" s="438"/>
      <c r="DM257" s="438"/>
      <c r="DP257" s="438"/>
      <c r="DS257" s="438"/>
      <c r="DU257" s="438"/>
      <c r="EI257" s="197"/>
      <c r="EK257" s="197"/>
      <c r="EL257" s="197"/>
      <c r="EM257" s="438"/>
      <c r="EP257" s="197"/>
      <c r="EQ257" s="438"/>
      <c r="ET257" s="197"/>
      <c r="EU257" s="438"/>
      <c r="EX257" s="197"/>
      <c r="EY257" s="438"/>
      <c r="FA257" s="438"/>
      <c r="FJ257" s="197"/>
      <c r="FL257" s="197"/>
      <c r="FM257" s="438"/>
      <c r="FP257" s="438"/>
      <c r="FS257" s="438"/>
      <c r="FV257" s="438"/>
      <c r="FX257" s="438"/>
      <c r="GG257" s="197"/>
      <c r="GI257" s="197"/>
      <c r="GJ257" s="438"/>
      <c r="GM257" s="438"/>
      <c r="GP257" s="438"/>
      <c r="GS257" s="438"/>
    </row>
    <row r="258" ht="12.75" customHeight="1">
      <c r="P258" s="438"/>
      <c r="Z258" s="197"/>
      <c r="AC258" s="438"/>
      <c r="AF258" s="438"/>
      <c r="AI258" s="438"/>
      <c r="AL258" s="438"/>
      <c r="AN258" s="438"/>
      <c r="AX258" s="197"/>
      <c r="BD258" s="197"/>
      <c r="BG258" s="438"/>
      <c r="BH258" s="438"/>
      <c r="BK258" s="438"/>
      <c r="BL258" s="438"/>
      <c r="BO258" s="438"/>
      <c r="BP258" s="438"/>
      <c r="BS258" s="438"/>
      <c r="BT258" s="438"/>
      <c r="BV258" s="438"/>
      <c r="CJ258" s="197"/>
      <c r="CL258" s="197"/>
      <c r="CM258" s="438"/>
      <c r="CP258" s="438"/>
      <c r="CS258" s="438"/>
      <c r="CV258" s="438"/>
      <c r="CX258" s="438"/>
      <c r="DG258" s="197"/>
      <c r="DI258" s="197"/>
      <c r="DJ258" s="438"/>
      <c r="DM258" s="438"/>
      <c r="DP258" s="438"/>
      <c r="DS258" s="438"/>
      <c r="DU258" s="438"/>
      <c r="EI258" s="197"/>
      <c r="EK258" s="197"/>
      <c r="EL258" s="197"/>
      <c r="EM258" s="438"/>
      <c r="EP258" s="197"/>
      <c r="EQ258" s="438"/>
      <c r="ET258" s="197"/>
      <c r="EU258" s="438"/>
      <c r="EX258" s="197"/>
      <c r="EY258" s="438"/>
      <c r="FA258" s="438"/>
      <c r="FJ258" s="197"/>
      <c r="FL258" s="197"/>
      <c r="FM258" s="438"/>
      <c r="FP258" s="438"/>
      <c r="FS258" s="438"/>
      <c r="FV258" s="438"/>
      <c r="FX258" s="438"/>
      <c r="GG258" s="197"/>
      <c r="GI258" s="197"/>
      <c r="GJ258" s="438"/>
      <c r="GM258" s="438"/>
      <c r="GP258" s="438"/>
      <c r="GS258" s="438"/>
    </row>
    <row r="259" ht="12.75" customHeight="1">
      <c r="P259" s="438"/>
      <c r="Z259" s="197"/>
      <c r="AC259" s="438"/>
      <c r="AF259" s="438"/>
      <c r="AI259" s="438"/>
      <c r="AL259" s="438"/>
      <c r="AN259" s="438"/>
      <c r="AX259" s="197"/>
      <c r="BD259" s="197"/>
      <c r="BG259" s="438"/>
      <c r="BH259" s="438"/>
      <c r="BK259" s="438"/>
      <c r="BL259" s="438"/>
      <c r="BO259" s="438"/>
      <c r="BP259" s="438"/>
      <c r="BS259" s="438"/>
      <c r="BT259" s="438"/>
      <c r="BV259" s="438"/>
      <c r="CJ259" s="197"/>
      <c r="CL259" s="197"/>
      <c r="CM259" s="438"/>
      <c r="CP259" s="438"/>
      <c r="CS259" s="438"/>
      <c r="CV259" s="438"/>
      <c r="CX259" s="438"/>
      <c r="DG259" s="197"/>
      <c r="DI259" s="197"/>
      <c r="DJ259" s="438"/>
      <c r="DM259" s="438"/>
      <c r="DP259" s="438"/>
      <c r="DS259" s="438"/>
      <c r="DU259" s="438"/>
      <c r="EI259" s="197"/>
      <c r="EK259" s="197"/>
      <c r="EL259" s="197"/>
      <c r="EM259" s="438"/>
      <c r="EP259" s="197"/>
      <c r="EQ259" s="438"/>
      <c r="ET259" s="197"/>
      <c r="EU259" s="438"/>
      <c r="EX259" s="197"/>
      <c r="EY259" s="438"/>
      <c r="FA259" s="438"/>
      <c r="FJ259" s="197"/>
      <c r="FL259" s="197"/>
      <c r="FM259" s="438"/>
      <c r="FP259" s="438"/>
      <c r="FS259" s="438"/>
      <c r="FV259" s="438"/>
      <c r="FX259" s="438"/>
      <c r="GG259" s="197"/>
      <c r="GI259" s="197"/>
      <c r="GJ259" s="438"/>
      <c r="GM259" s="438"/>
      <c r="GP259" s="438"/>
      <c r="GS259" s="438"/>
    </row>
    <row r="260" ht="12.75" customHeight="1">
      <c r="P260" s="438"/>
      <c r="Z260" s="197"/>
      <c r="AC260" s="438"/>
      <c r="AF260" s="438"/>
      <c r="AI260" s="438"/>
      <c r="AL260" s="438"/>
      <c r="AN260" s="438"/>
      <c r="AX260" s="197"/>
      <c r="BD260" s="197"/>
      <c r="BG260" s="438"/>
      <c r="BH260" s="438"/>
      <c r="BK260" s="438"/>
      <c r="BL260" s="438"/>
      <c r="BO260" s="438"/>
      <c r="BP260" s="438"/>
      <c r="BS260" s="438"/>
      <c r="BT260" s="438"/>
      <c r="BV260" s="438"/>
      <c r="CJ260" s="197"/>
      <c r="CL260" s="197"/>
      <c r="CM260" s="438"/>
      <c r="CP260" s="438"/>
      <c r="CS260" s="438"/>
      <c r="CV260" s="438"/>
      <c r="CX260" s="438"/>
      <c r="DG260" s="197"/>
      <c r="DI260" s="197"/>
      <c r="DJ260" s="438"/>
      <c r="DM260" s="438"/>
      <c r="DP260" s="438"/>
      <c r="DS260" s="438"/>
      <c r="DU260" s="438"/>
      <c r="EI260" s="197"/>
      <c r="EK260" s="197"/>
      <c r="EL260" s="197"/>
      <c r="EM260" s="438"/>
      <c r="EP260" s="197"/>
      <c r="EQ260" s="438"/>
      <c r="ET260" s="197"/>
      <c r="EU260" s="438"/>
      <c r="EX260" s="197"/>
      <c r="EY260" s="438"/>
      <c r="FA260" s="438"/>
      <c r="FJ260" s="197"/>
      <c r="FL260" s="197"/>
      <c r="FM260" s="438"/>
      <c r="FP260" s="438"/>
      <c r="FS260" s="438"/>
      <c r="FV260" s="438"/>
      <c r="FX260" s="438"/>
      <c r="GG260" s="197"/>
      <c r="GI260" s="197"/>
      <c r="GJ260" s="438"/>
      <c r="GM260" s="438"/>
      <c r="GP260" s="438"/>
      <c r="GS260" s="438"/>
    </row>
    <row r="261" ht="12.75" customHeight="1">
      <c r="P261" s="438"/>
      <c r="Z261" s="197"/>
      <c r="AC261" s="438"/>
      <c r="AF261" s="438"/>
      <c r="AI261" s="438"/>
      <c r="AL261" s="438"/>
      <c r="AN261" s="438"/>
      <c r="AX261" s="197"/>
      <c r="BD261" s="197"/>
      <c r="BG261" s="438"/>
      <c r="BH261" s="438"/>
      <c r="BK261" s="438"/>
      <c r="BL261" s="438"/>
      <c r="BO261" s="438"/>
      <c r="BP261" s="438"/>
      <c r="BS261" s="438"/>
      <c r="BT261" s="438"/>
      <c r="BV261" s="438"/>
      <c r="CJ261" s="197"/>
      <c r="CL261" s="197"/>
      <c r="CM261" s="438"/>
      <c r="CP261" s="438"/>
      <c r="CS261" s="438"/>
      <c r="CV261" s="438"/>
      <c r="CX261" s="438"/>
      <c r="DG261" s="197"/>
      <c r="DI261" s="197"/>
      <c r="DJ261" s="438"/>
      <c r="DM261" s="438"/>
      <c r="DP261" s="438"/>
      <c r="DS261" s="438"/>
      <c r="DU261" s="438"/>
      <c r="EI261" s="197"/>
      <c r="EK261" s="197"/>
      <c r="EL261" s="197"/>
      <c r="EM261" s="438"/>
      <c r="EP261" s="197"/>
      <c r="EQ261" s="438"/>
      <c r="ET261" s="197"/>
      <c r="EU261" s="438"/>
      <c r="EX261" s="197"/>
      <c r="EY261" s="438"/>
      <c r="FA261" s="438"/>
      <c r="FJ261" s="197"/>
      <c r="FL261" s="197"/>
      <c r="FM261" s="438"/>
      <c r="FP261" s="438"/>
      <c r="FS261" s="438"/>
      <c r="FV261" s="438"/>
      <c r="FX261" s="438"/>
      <c r="GG261" s="197"/>
      <c r="GI261" s="197"/>
      <c r="GJ261" s="438"/>
      <c r="GM261" s="438"/>
      <c r="GP261" s="438"/>
      <c r="GS261" s="438"/>
    </row>
    <row r="262" ht="12.75" customHeight="1">
      <c r="P262" s="438"/>
      <c r="Z262" s="197"/>
      <c r="AC262" s="438"/>
      <c r="AF262" s="438"/>
      <c r="AI262" s="438"/>
      <c r="AL262" s="438"/>
      <c r="AN262" s="438"/>
      <c r="AX262" s="197"/>
      <c r="BD262" s="197"/>
      <c r="BG262" s="438"/>
      <c r="BH262" s="438"/>
      <c r="BK262" s="438"/>
      <c r="BL262" s="438"/>
      <c r="BO262" s="438"/>
      <c r="BP262" s="438"/>
      <c r="BS262" s="438"/>
      <c r="BT262" s="438"/>
      <c r="BV262" s="438"/>
      <c r="CJ262" s="197"/>
      <c r="CL262" s="197"/>
      <c r="CM262" s="438"/>
      <c r="CP262" s="438"/>
      <c r="CS262" s="438"/>
      <c r="CV262" s="438"/>
      <c r="CX262" s="438"/>
      <c r="DG262" s="197"/>
      <c r="DI262" s="197"/>
      <c r="DJ262" s="438"/>
      <c r="DM262" s="438"/>
      <c r="DP262" s="438"/>
      <c r="DS262" s="438"/>
      <c r="DU262" s="438"/>
      <c r="EI262" s="197"/>
      <c r="EK262" s="197"/>
      <c r="EL262" s="197"/>
      <c r="EM262" s="438"/>
      <c r="EP262" s="197"/>
      <c r="EQ262" s="438"/>
      <c r="ET262" s="197"/>
      <c r="EU262" s="438"/>
      <c r="EX262" s="197"/>
      <c r="EY262" s="438"/>
      <c r="FA262" s="438"/>
      <c r="FJ262" s="197"/>
      <c r="FL262" s="197"/>
      <c r="FM262" s="438"/>
      <c r="FP262" s="438"/>
      <c r="FS262" s="438"/>
      <c r="FV262" s="438"/>
      <c r="FX262" s="438"/>
      <c r="GG262" s="197"/>
      <c r="GI262" s="197"/>
      <c r="GJ262" s="438"/>
      <c r="GM262" s="438"/>
      <c r="GP262" s="438"/>
      <c r="GS262" s="438"/>
    </row>
    <row r="263" ht="12.75" customHeight="1">
      <c r="P263" s="438"/>
      <c r="Z263" s="197"/>
      <c r="AC263" s="438"/>
      <c r="AF263" s="438"/>
      <c r="AI263" s="438"/>
      <c r="AL263" s="438"/>
      <c r="AN263" s="438"/>
      <c r="AX263" s="197"/>
      <c r="BD263" s="197"/>
      <c r="BG263" s="438"/>
      <c r="BH263" s="438"/>
      <c r="BK263" s="438"/>
      <c r="BL263" s="438"/>
      <c r="BO263" s="438"/>
      <c r="BP263" s="438"/>
      <c r="BS263" s="438"/>
      <c r="BT263" s="438"/>
      <c r="BV263" s="438"/>
      <c r="CJ263" s="197"/>
      <c r="CL263" s="197"/>
      <c r="CM263" s="438"/>
      <c r="CP263" s="438"/>
      <c r="CS263" s="438"/>
      <c r="CV263" s="438"/>
      <c r="CX263" s="438"/>
      <c r="DG263" s="197"/>
      <c r="DI263" s="197"/>
      <c r="DJ263" s="438"/>
      <c r="DM263" s="438"/>
      <c r="DP263" s="438"/>
      <c r="DS263" s="438"/>
      <c r="DU263" s="438"/>
      <c r="EI263" s="197"/>
      <c r="EK263" s="197"/>
      <c r="EL263" s="197"/>
      <c r="EM263" s="438"/>
      <c r="EP263" s="197"/>
      <c r="EQ263" s="438"/>
      <c r="ET263" s="197"/>
      <c r="EU263" s="438"/>
      <c r="EX263" s="197"/>
      <c r="EY263" s="438"/>
      <c r="FA263" s="438"/>
      <c r="FJ263" s="197"/>
      <c r="FL263" s="197"/>
      <c r="FM263" s="438"/>
      <c r="FP263" s="438"/>
      <c r="FS263" s="438"/>
      <c r="FV263" s="438"/>
      <c r="FX263" s="438"/>
      <c r="GG263" s="197"/>
      <c r="GI263" s="197"/>
      <c r="GJ263" s="438"/>
      <c r="GM263" s="438"/>
      <c r="GP263" s="438"/>
      <c r="GS263" s="438"/>
    </row>
    <row r="264" ht="12.75" customHeight="1">
      <c r="P264" s="438"/>
      <c r="Z264" s="197"/>
      <c r="AC264" s="438"/>
      <c r="AF264" s="438"/>
      <c r="AI264" s="438"/>
      <c r="AL264" s="438"/>
      <c r="AN264" s="438"/>
      <c r="AX264" s="197"/>
      <c r="BD264" s="197"/>
      <c r="BG264" s="438"/>
      <c r="BH264" s="438"/>
      <c r="BK264" s="438"/>
      <c r="BL264" s="438"/>
      <c r="BO264" s="438"/>
      <c r="BP264" s="438"/>
      <c r="BS264" s="438"/>
      <c r="BT264" s="438"/>
      <c r="BV264" s="438"/>
      <c r="CJ264" s="197"/>
      <c r="CL264" s="197"/>
      <c r="CM264" s="438"/>
      <c r="CP264" s="438"/>
      <c r="CS264" s="438"/>
      <c r="CV264" s="438"/>
      <c r="CX264" s="438"/>
      <c r="DG264" s="197"/>
      <c r="DI264" s="197"/>
      <c r="DJ264" s="438"/>
      <c r="DM264" s="438"/>
      <c r="DP264" s="438"/>
      <c r="DS264" s="438"/>
      <c r="DU264" s="438"/>
      <c r="EI264" s="197"/>
      <c r="EK264" s="197"/>
      <c r="EL264" s="197"/>
      <c r="EM264" s="438"/>
      <c r="EP264" s="197"/>
      <c r="EQ264" s="438"/>
      <c r="ET264" s="197"/>
      <c r="EU264" s="438"/>
      <c r="EX264" s="197"/>
      <c r="EY264" s="438"/>
      <c r="FA264" s="438"/>
      <c r="FJ264" s="197"/>
      <c r="FL264" s="197"/>
      <c r="FM264" s="438"/>
      <c r="FP264" s="438"/>
      <c r="FS264" s="438"/>
      <c r="FV264" s="438"/>
      <c r="FX264" s="438"/>
      <c r="GG264" s="197"/>
      <c r="GI264" s="197"/>
      <c r="GJ264" s="438"/>
      <c r="GM264" s="438"/>
      <c r="GP264" s="438"/>
      <c r="GS264" s="438"/>
    </row>
    <row r="265" ht="12.75" customHeight="1">
      <c r="P265" s="438"/>
      <c r="Z265" s="197"/>
      <c r="AC265" s="438"/>
      <c r="AF265" s="438"/>
      <c r="AI265" s="438"/>
      <c r="AL265" s="438"/>
      <c r="AN265" s="438"/>
      <c r="AX265" s="197"/>
      <c r="BD265" s="197"/>
      <c r="BG265" s="438"/>
      <c r="BH265" s="438"/>
      <c r="BK265" s="438"/>
      <c r="BL265" s="438"/>
      <c r="BO265" s="438"/>
      <c r="BP265" s="438"/>
      <c r="BS265" s="438"/>
      <c r="BT265" s="438"/>
      <c r="BV265" s="438"/>
      <c r="CJ265" s="197"/>
      <c r="CL265" s="197"/>
      <c r="CM265" s="438"/>
      <c r="CP265" s="438"/>
      <c r="CS265" s="438"/>
      <c r="CV265" s="438"/>
      <c r="CX265" s="438"/>
      <c r="DG265" s="197"/>
      <c r="DI265" s="197"/>
      <c r="DJ265" s="438"/>
      <c r="DM265" s="438"/>
      <c r="DP265" s="438"/>
      <c r="DS265" s="438"/>
      <c r="DU265" s="438"/>
      <c r="EI265" s="197"/>
      <c r="EK265" s="197"/>
      <c r="EL265" s="197"/>
      <c r="EM265" s="438"/>
      <c r="EP265" s="197"/>
      <c r="EQ265" s="438"/>
      <c r="ET265" s="197"/>
      <c r="EU265" s="438"/>
      <c r="EX265" s="197"/>
      <c r="EY265" s="438"/>
      <c r="FA265" s="438"/>
      <c r="FJ265" s="197"/>
      <c r="FL265" s="197"/>
      <c r="FM265" s="438"/>
      <c r="FP265" s="438"/>
      <c r="FS265" s="438"/>
      <c r="FV265" s="438"/>
      <c r="FX265" s="438"/>
      <c r="GG265" s="197"/>
      <c r="GI265" s="197"/>
      <c r="GJ265" s="438"/>
      <c r="GM265" s="438"/>
      <c r="GP265" s="438"/>
      <c r="GS265" s="438"/>
    </row>
    <row r="266" ht="12.75" customHeight="1">
      <c r="P266" s="438"/>
      <c r="Z266" s="197"/>
      <c r="AC266" s="438"/>
      <c r="AF266" s="438"/>
      <c r="AI266" s="438"/>
      <c r="AL266" s="438"/>
      <c r="AN266" s="438"/>
      <c r="AX266" s="197"/>
      <c r="BD266" s="197"/>
      <c r="BG266" s="438"/>
      <c r="BH266" s="438"/>
      <c r="BK266" s="438"/>
      <c r="BL266" s="438"/>
      <c r="BO266" s="438"/>
      <c r="BP266" s="438"/>
      <c r="BS266" s="438"/>
      <c r="BT266" s="438"/>
      <c r="BV266" s="438"/>
      <c r="CJ266" s="197"/>
      <c r="CL266" s="197"/>
      <c r="CM266" s="438"/>
      <c r="CP266" s="438"/>
      <c r="CS266" s="438"/>
      <c r="CV266" s="438"/>
      <c r="CX266" s="438"/>
      <c r="DG266" s="197"/>
      <c r="DI266" s="197"/>
      <c r="DJ266" s="438"/>
      <c r="DM266" s="438"/>
      <c r="DP266" s="438"/>
      <c r="DS266" s="438"/>
      <c r="DU266" s="438"/>
      <c r="EI266" s="197"/>
      <c r="EK266" s="197"/>
      <c r="EL266" s="197"/>
      <c r="EM266" s="438"/>
      <c r="EP266" s="197"/>
      <c r="EQ266" s="438"/>
      <c r="ET266" s="197"/>
      <c r="EU266" s="438"/>
      <c r="EX266" s="197"/>
      <c r="EY266" s="438"/>
      <c r="FA266" s="438"/>
      <c r="FJ266" s="197"/>
      <c r="FL266" s="197"/>
      <c r="FM266" s="438"/>
      <c r="FP266" s="438"/>
      <c r="FS266" s="438"/>
      <c r="FV266" s="438"/>
      <c r="FX266" s="438"/>
      <c r="GG266" s="197"/>
      <c r="GI266" s="197"/>
      <c r="GJ266" s="438"/>
      <c r="GM266" s="438"/>
      <c r="GP266" s="438"/>
      <c r="GS266" s="438"/>
    </row>
    <row r="267" ht="12.75" customHeight="1">
      <c r="P267" s="438"/>
      <c r="Z267" s="197"/>
      <c r="AC267" s="438"/>
      <c r="AF267" s="438"/>
      <c r="AI267" s="438"/>
      <c r="AL267" s="438"/>
      <c r="AN267" s="438"/>
      <c r="AX267" s="197"/>
      <c r="BD267" s="197"/>
      <c r="BG267" s="438"/>
      <c r="BH267" s="438"/>
      <c r="BK267" s="438"/>
      <c r="BL267" s="438"/>
      <c r="BO267" s="438"/>
      <c r="BP267" s="438"/>
      <c r="BS267" s="438"/>
      <c r="BT267" s="438"/>
      <c r="BV267" s="438"/>
      <c r="CJ267" s="197"/>
      <c r="CL267" s="197"/>
      <c r="CM267" s="438"/>
      <c r="CP267" s="438"/>
      <c r="CS267" s="438"/>
      <c r="CV267" s="438"/>
      <c r="CX267" s="438"/>
      <c r="DG267" s="197"/>
      <c r="DI267" s="197"/>
      <c r="DJ267" s="438"/>
      <c r="DM267" s="438"/>
      <c r="DP267" s="438"/>
      <c r="DS267" s="438"/>
      <c r="DU267" s="438"/>
      <c r="EI267" s="197"/>
      <c r="EK267" s="197"/>
      <c r="EL267" s="197"/>
      <c r="EM267" s="438"/>
      <c r="EP267" s="197"/>
      <c r="EQ267" s="438"/>
      <c r="ET267" s="197"/>
      <c r="EU267" s="438"/>
      <c r="EX267" s="197"/>
      <c r="EY267" s="438"/>
      <c r="FA267" s="438"/>
      <c r="FJ267" s="197"/>
      <c r="FL267" s="197"/>
      <c r="FM267" s="438"/>
      <c r="FP267" s="438"/>
      <c r="FS267" s="438"/>
      <c r="FV267" s="438"/>
      <c r="FX267" s="438"/>
      <c r="GG267" s="197"/>
      <c r="GI267" s="197"/>
      <c r="GJ267" s="438"/>
      <c r="GM267" s="438"/>
      <c r="GP267" s="438"/>
      <c r="GS267" s="438"/>
    </row>
    <row r="268" ht="12.75" customHeight="1">
      <c r="P268" s="438"/>
      <c r="Z268" s="197"/>
      <c r="AC268" s="438"/>
      <c r="AF268" s="438"/>
      <c r="AI268" s="438"/>
      <c r="AL268" s="438"/>
      <c r="AN268" s="438"/>
      <c r="AX268" s="197"/>
      <c r="BD268" s="197"/>
      <c r="BG268" s="438"/>
      <c r="BH268" s="438"/>
      <c r="BK268" s="438"/>
      <c r="BL268" s="438"/>
      <c r="BO268" s="438"/>
      <c r="BP268" s="438"/>
      <c r="BS268" s="438"/>
      <c r="BT268" s="438"/>
      <c r="BV268" s="438"/>
      <c r="CJ268" s="197"/>
      <c r="CL268" s="197"/>
      <c r="CM268" s="438"/>
      <c r="CP268" s="438"/>
      <c r="CS268" s="438"/>
      <c r="CV268" s="438"/>
      <c r="CX268" s="438"/>
      <c r="DG268" s="197"/>
      <c r="DI268" s="197"/>
      <c r="DJ268" s="438"/>
      <c r="DM268" s="438"/>
      <c r="DP268" s="438"/>
      <c r="DS268" s="438"/>
      <c r="DU268" s="438"/>
      <c r="EI268" s="197"/>
      <c r="EK268" s="197"/>
      <c r="EL268" s="197"/>
      <c r="EM268" s="438"/>
      <c r="EP268" s="197"/>
      <c r="EQ268" s="438"/>
      <c r="ET268" s="197"/>
      <c r="EU268" s="438"/>
      <c r="EX268" s="197"/>
      <c r="EY268" s="438"/>
      <c r="FA268" s="438"/>
      <c r="FJ268" s="197"/>
      <c r="FL268" s="197"/>
      <c r="FM268" s="438"/>
      <c r="FP268" s="438"/>
      <c r="FS268" s="438"/>
      <c r="FV268" s="438"/>
      <c r="FX268" s="438"/>
      <c r="GG268" s="197"/>
      <c r="GI268" s="197"/>
      <c r="GJ268" s="438"/>
      <c r="GM268" s="438"/>
      <c r="GP268" s="438"/>
      <c r="GS268" s="438"/>
    </row>
    <row r="269" ht="12.75" customHeight="1">
      <c r="P269" s="438"/>
      <c r="Z269" s="197"/>
      <c r="AC269" s="438"/>
      <c r="AF269" s="438"/>
      <c r="AI269" s="438"/>
      <c r="AL269" s="438"/>
      <c r="AN269" s="438"/>
      <c r="AX269" s="197"/>
      <c r="BD269" s="197"/>
      <c r="BG269" s="438"/>
      <c r="BH269" s="438"/>
      <c r="BK269" s="438"/>
      <c r="BL269" s="438"/>
      <c r="BO269" s="438"/>
      <c r="BP269" s="438"/>
      <c r="BS269" s="438"/>
      <c r="BT269" s="438"/>
      <c r="BV269" s="438"/>
      <c r="CJ269" s="197"/>
      <c r="CL269" s="197"/>
      <c r="CM269" s="438"/>
      <c r="CP269" s="438"/>
      <c r="CS269" s="438"/>
      <c r="CV269" s="438"/>
      <c r="CX269" s="438"/>
      <c r="DG269" s="197"/>
      <c r="DI269" s="197"/>
      <c r="DJ269" s="438"/>
      <c r="DM269" s="438"/>
      <c r="DP269" s="438"/>
      <c r="DS269" s="438"/>
      <c r="DU269" s="438"/>
      <c r="EI269" s="197"/>
      <c r="EK269" s="197"/>
      <c r="EL269" s="197"/>
      <c r="EM269" s="438"/>
      <c r="EP269" s="197"/>
      <c r="EQ269" s="438"/>
      <c r="ET269" s="197"/>
      <c r="EU269" s="438"/>
      <c r="EX269" s="197"/>
      <c r="EY269" s="438"/>
      <c r="FA269" s="438"/>
      <c r="FJ269" s="197"/>
      <c r="FL269" s="197"/>
      <c r="FM269" s="438"/>
      <c r="FP269" s="438"/>
      <c r="FS269" s="438"/>
      <c r="FV269" s="438"/>
      <c r="FX269" s="438"/>
      <c r="GG269" s="197"/>
      <c r="GI269" s="197"/>
      <c r="GJ269" s="438"/>
      <c r="GM269" s="438"/>
      <c r="GP269" s="438"/>
      <c r="GS269" s="438"/>
    </row>
    <row r="270" ht="12.75" customHeight="1">
      <c r="P270" s="438"/>
      <c r="Z270" s="197"/>
      <c r="AC270" s="438"/>
      <c r="AF270" s="438"/>
      <c r="AI270" s="438"/>
      <c r="AL270" s="438"/>
      <c r="AN270" s="438"/>
      <c r="AX270" s="197"/>
      <c r="BD270" s="197"/>
      <c r="BG270" s="438"/>
      <c r="BH270" s="438"/>
      <c r="BK270" s="438"/>
      <c r="BL270" s="438"/>
      <c r="BO270" s="438"/>
      <c r="BP270" s="438"/>
      <c r="BS270" s="438"/>
      <c r="BT270" s="438"/>
      <c r="BV270" s="438"/>
      <c r="CJ270" s="197"/>
      <c r="CL270" s="197"/>
      <c r="CM270" s="438"/>
      <c r="CP270" s="438"/>
      <c r="CS270" s="438"/>
      <c r="CV270" s="438"/>
      <c r="CX270" s="438"/>
      <c r="DG270" s="197"/>
      <c r="DI270" s="197"/>
      <c r="DJ270" s="438"/>
      <c r="DM270" s="438"/>
      <c r="DP270" s="438"/>
      <c r="DS270" s="438"/>
      <c r="DU270" s="438"/>
      <c r="EI270" s="197"/>
      <c r="EK270" s="197"/>
      <c r="EL270" s="197"/>
      <c r="EM270" s="438"/>
      <c r="EP270" s="197"/>
      <c r="EQ270" s="438"/>
      <c r="ET270" s="197"/>
      <c r="EU270" s="438"/>
      <c r="EX270" s="197"/>
      <c r="EY270" s="438"/>
      <c r="FA270" s="438"/>
      <c r="FJ270" s="197"/>
      <c r="FL270" s="197"/>
      <c r="FM270" s="438"/>
      <c r="FP270" s="438"/>
      <c r="FS270" s="438"/>
      <c r="FV270" s="438"/>
      <c r="FX270" s="438"/>
      <c r="GG270" s="197"/>
      <c r="GI270" s="197"/>
      <c r="GJ270" s="438"/>
      <c r="GM270" s="438"/>
      <c r="GP270" s="438"/>
      <c r="GS270" s="438"/>
    </row>
    <row r="271" ht="12.75" customHeight="1">
      <c r="P271" s="438"/>
      <c r="Z271" s="197"/>
      <c r="AC271" s="438"/>
      <c r="AF271" s="438"/>
      <c r="AI271" s="438"/>
      <c r="AL271" s="438"/>
      <c r="AN271" s="438"/>
      <c r="AX271" s="197"/>
      <c r="BD271" s="197"/>
      <c r="BG271" s="438"/>
      <c r="BH271" s="438"/>
      <c r="BK271" s="438"/>
      <c r="BL271" s="438"/>
      <c r="BO271" s="438"/>
      <c r="BP271" s="438"/>
      <c r="BS271" s="438"/>
      <c r="BT271" s="438"/>
      <c r="BV271" s="438"/>
      <c r="CJ271" s="197"/>
      <c r="CL271" s="197"/>
      <c r="CM271" s="438"/>
      <c r="CP271" s="438"/>
      <c r="CS271" s="438"/>
      <c r="CV271" s="438"/>
      <c r="CX271" s="438"/>
      <c r="DG271" s="197"/>
      <c r="DI271" s="197"/>
      <c r="DJ271" s="438"/>
      <c r="DM271" s="438"/>
      <c r="DP271" s="438"/>
      <c r="DS271" s="438"/>
      <c r="DU271" s="438"/>
      <c r="EI271" s="197"/>
      <c r="EK271" s="197"/>
      <c r="EL271" s="197"/>
      <c r="EM271" s="438"/>
      <c r="EP271" s="197"/>
      <c r="EQ271" s="438"/>
      <c r="ET271" s="197"/>
      <c r="EU271" s="438"/>
      <c r="EX271" s="197"/>
      <c r="EY271" s="438"/>
      <c r="FA271" s="438"/>
      <c r="FJ271" s="197"/>
      <c r="FL271" s="197"/>
      <c r="FM271" s="438"/>
      <c r="FP271" s="438"/>
      <c r="FS271" s="438"/>
      <c r="FV271" s="438"/>
      <c r="FX271" s="438"/>
      <c r="GG271" s="197"/>
      <c r="GI271" s="197"/>
      <c r="GJ271" s="438"/>
      <c r="GM271" s="438"/>
      <c r="GP271" s="438"/>
      <c r="GS271" s="438"/>
    </row>
    <row r="272" ht="12.75" customHeight="1">
      <c r="P272" s="438"/>
      <c r="Z272" s="197"/>
      <c r="AC272" s="438"/>
      <c r="AF272" s="438"/>
      <c r="AI272" s="438"/>
      <c r="AL272" s="438"/>
      <c r="AN272" s="438"/>
      <c r="AX272" s="197"/>
      <c r="BD272" s="197"/>
      <c r="BG272" s="438"/>
      <c r="BH272" s="438"/>
      <c r="BK272" s="438"/>
      <c r="BL272" s="438"/>
      <c r="BO272" s="438"/>
      <c r="BP272" s="438"/>
      <c r="BS272" s="438"/>
      <c r="BT272" s="438"/>
      <c r="BV272" s="438"/>
      <c r="CJ272" s="197"/>
      <c r="CL272" s="197"/>
      <c r="CM272" s="438"/>
      <c r="CP272" s="438"/>
      <c r="CS272" s="438"/>
      <c r="CV272" s="438"/>
      <c r="CX272" s="438"/>
      <c r="DG272" s="197"/>
      <c r="DI272" s="197"/>
      <c r="DJ272" s="438"/>
      <c r="DM272" s="438"/>
      <c r="DP272" s="438"/>
      <c r="DS272" s="438"/>
      <c r="DU272" s="438"/>
      <c r="EI272" s="197"/>
      <c r="EK272" s="197"/>
      <c r="EL272" s="197"/>
      <c r="EM272" s="438"/>
      <c r="EP272" s="197"/>
      <c r="EQ272" s="438"/>
      <c r="ET272" s="197"/>
      <c r="EU272" s="438"/>
      <c r="EX272" s="197"/>
      <c r="EY272" s="438"/>
      <c r="FA272" s="438"/>
      <c r="FJ272" s="197"/>
      <c r="FL272" s="197"/>
      <c r="FM272" s="438"/>
      <c r="FP272" s="438"/>
      <c r="FS272" s="438"/>
      <c r="FV272" s="438"/>
      <c r="FX272" s="438"/>
      <c r="GG272" s="197"/>
      <c r="GI272" s="197"/>
      <c r="GJ272" s="438"/>
      <c r="GM272" s="438"/>
      <c r="GP272" s="438"/>
      <c r="GS272" s="438"/>
    </row>
    <row r="273" ht="12.75" customHeight="1">
      <c r="P273" s="438"/>
      <c r="Z273" s="197"/>
      <c r="AC273" s="438"/>
      <c r="AF273" s="438"/>
      <c r="AI273" s="438"/>
      <c r="AL273" s="438"/>
      <c r="AN273" s="438"/>
      <c r="AX273" s="197"/>
      <c r="BD273" s="197"/>
      <c r="BG273" s="438"/>
      <c r="BH273" s="438"/>
      <c r="BK273" s="438"/>
      <c r="BL273" s="438"/>
      <c r="BO273" s="438"/>
      <c r="BP273" s="438"/>
      <c r="BS273" s="438"/>
      <c r="BT273" s="438"/>
      <c r="BV273" s="438"/>
      <c r="CJ273" s="197"/>
      <c r="CL273" s="197"/>
      <c r="CM273" s="438"/>
      <c r="CP273" s="438"/>
      <c r="CS273" s="438"/>
      <c r="CV273" s="438"/>
      <c r="CX273" s="438"/>
      <c r="DG273" s="197"/>
      <c r="DI273" s="197"/>
      <c r="DJ273" s="438"/>
      <c r="DM273" s="438"/>
      <c r="DP273" s="438"/>
      <c r="DS273" s="438"/>
      <c r="DU273" s="438"/>
      <c r="EI273" s="197"/>
      <c r="EK273" s="197"/>
      <c r="EL273" s="197"/>
      <c r="EM273" s="438"/>
      <c r="EP273" s="197"/>
      <c r="EQ273" s="438"/>
      <c r="ET273" s="197"/>
      <c r="EU273" s="438"/>
      <c r="EX273" s="197"/>
      <c r="EY273" s="438"/>
      <c r="FA273" s="438"/>
      <c r="FJ273" s="197"/>
      <c r="FL273" s="197"/>
      <c r="FM273" s="438"/>
      <c r="FP273" s="438"/>
      <c r="FS273" s="438"/>
      <c r="FV273" s="438"/>
      <c r="FX273" s="438"/>
      <c r="GG273" s="197"/>
      <c r="GI273" s="197"/>
      <c r="GJ273" s="438"/>
      <c r="GM273" s="438"/>
      <c r="GP273" s="438"/>
      <c r="GS273" s="438"/>
    </row>
    <row r="274" ht="12.75" customHeight="1">
      <c r="P274" s="438"/>
      <c r="Z274" s="197"/>
      <c r="AC274" s="438"/>
      <c r="AF274" s="438"/>
      <c r="AI274" s="438"/>
      <c r="AL274" s="438"/>
      <c r="AN274" s="438"/>
      <c r="AX274" s="197"/>
      <c r="BD274" s="197"/>
      <c r="BG274" s="438"/>
      <c r="BH274" s="438"/>
      <c r="BK274" s="438"/>
      <c r="BL274" s="438"/>
      <c r="BO274" s="438"/>
      <c r="BP274" s="438"/>
      <c r="BS274" s="438"/>
      <c r="BT274" s="438"/>
      <c r="BV274" s="438"/>
      <c r="CJ274" s="197"/>
      <c r="CL274" s="197"/>
      <c r="CM274" s="438"/>
      <c r="CP274" s="438"/>
      <c r="CS274" s="438"/>
      <c r="CV274" s="438"/>
      <c r="CX274" s="438"/>
      <c r="DG274" s="197"/>
      <c r="DI274" s="197"/>
      <c r="DJ274" s="438"/>
      <c r="DM274" s="438"/>
      <c r="DP274" s="438"/>
      <c r="DS274" s="438"/>
      <c r="DU274" s="438"/>
      <c r="EI274" s="197"/>
      <c r="EK274" s="197"/>
      <c r="EL274" s="197"/>
      <c r="EM274" s="438"/>
      <c r="EP274" s="197"/>
      <c r="EQ274" s="438"/>
      <c r="ET274" s="197"/>
      <c r="EU274" s="438"/>
      <c r="EX274" s="197"/>
      <c r="EY274" s="438"/>
      <c r="FA274" s="438"/>
      <c r="FJ274" s="197"/>
      <c r="FL274" s="197"/>
      <c r="FM274" s="438"/>
      <c r="FP274" s="438"/>
      <c r="FS274" s="438"/>
      <c r="FV274" s="438"/>
      <c r="FX274" s="438"/>
      <c r="GG274" s="197"/>
      <c r="GI274" s="197"/>
      <c r="GJ274" s="438"/>
      <c r="GM274" s="438"/>
      <c r="GP274" s="438"/>
      <c r="GS274" s="438"/>
    </row>
    <row r="275" ht="12.75" customHeight="1">
      <c r="P275" s="438"/>
      <c r="Z275" s="197"/>
      <c r="AC275" s="438"/>
      <c r="AF275" s="438"/>
      <c r="AI275" s="438"/>
      <c r="AL275" s="438"/>
      <c r="AN275" s="438"/>
      <c r="AX275" s="197"/>
      <c r="BD275" s="197"/>
      <c r="BG275" s="438"/>
      <c r="BH275" s="438"/>
      <c r="BK275" s="438"/>
      <c r="BL275" s="438"/>
      <c r="BO275" s="438"/>
      <c r="BP275" s="438"/>
      <c r="BS275" s="438"/>
      <c r="BT275" s="438"/>
      <c r="BV275" s="438"/>
      <c r="CJ275" s="197"/>
      <c r="CL275" s="197"/>
      <c r="CM275" s="438"/>
      <c r="CP275" s="438"/>
      <c r="CS275" s="438"/>
      <c r="CV275" s="438"/>
      <c r="CX275" s="438"/>
      <c r="DG275" s="197"/>
      <c r="DI275" s="197"/>
      <c r="DJ275" s="438"/>
      <c r="DM275" s="438"/>
      <c r="DP275" s="438"/>
      <c r="DS275" s="438"/>
      <c r="DU275" s="438"/>
      <c r="EI275" s="197"/>
      <c r="EK275" s="197"/>
      <c r="EL275" s="197"/>
      <c r="EM275" s="438"/>
      <c r="EP275" s="197"/>
      <c r="EQ275" s="438"/>
      <c r="ET275" s="197"/>
      <c r="EU275" s="438"/>
      <c r="EX275" s="197"/>
      <c r="EY275" s="438"/>
      <c r="FA275" s="438"/>
      <c r="FJ275" s="197"/>
      <c r="FL275" s="197"/>
      <c r="FM275" s="438"/>
      <c r="FP275" s="438"/>
      <c r="FS275" s="438"/>
      <c r="FV275" s="438"/>
      <c r="FX275" s="438"/>
      <c r="GG275" s="197"/>
      <c r="GI275" s="197"/>
      <c r="GJ275" s="438"/>
      <c r="GM275" s="438"/>
      <c r="GP275" s="438"/>
      <c r="GS275" s="438"/>
    </row>
    <row r="276" ht="12.75" customHeight="1">
      <c r="P276" s="438"/>
      <c r="Z276" s="197"/>
      <c r="AC276" s="438"/>
      <c r="AF276" s="438"/>
      <c r="AI276" s="438"/>
      <c r="AL276" s="438"/>
      <c r="AN276" s="438"/>
      <c r="AX276" s="197"/>
      <c r="BD276" s="197"/>
      <c r="BG276" s="438"/>
      <c r="BH276" s="438"/>
      <c r="BK276" s="438"/>
      <c r="BL276" s="438"/>
      <c r="BO276" s="438"/>
      <c r="BP276" s="438"/>
      <c r="BS276" s="438"/>
      <c r="BT276" s="438"/>
      <c r="BV276" s="438"/>
      <c r="CJ276" s="197"/>
      <c r="CL276" s="197"/>
      <c r="CM276" s="438"/>
      <c r="CP276" s="438"/>
      <c r="CS276" s="438"/>
      <c r="CV276" s="438"/>
      <c r="CX276" s="438"/>
      <c r="DG276" s="197"/>
      <c r="DI276" s="197"/>
      <c r="DJ276" s="438"/>
      <c r="DM276" s="438"/>
      <c r="DP276" s="438"/>
      <c r="DS276" s="438"/>
      <c r="DU276" s="438"/>
      <c r="EI276" s="197"/>
      <c r="EK276" s="197"/>
      <c r="EL276" s="197"/>
      <c r="EM276" s="438"/>
      <c r="EP276" s="197"/>
      <c r="EQ276" s="438"/>
      <c r="ET276" s="197"/>
      <c r="EU276" s="438"/>
      <c r="EX276" s="197"/>
      <c r="EY276" s="438"/>
      <c r="FA276" s="438"/>
      <c r="FJ276" s="197"/>
      <c r="FL276" s="197"/>
      <c r="FM276" s="438"/>
      <c r="FP276" s="438"/>
      <c r="FS276" s="438"/>
      <c r="FV276" s="438"/>
      <c r="FX276" s="438"/>
      <c r="GG276" s="197"/>
      <c r="GI276" s="197"/>
      <c r="GJ276" s="438"/>
      <c r="GM276" s="438"/>
      <c r="GP276" s="438"/>
      <c r="GS276" s="438"/>
    </row>
    <row r="277" ht="12.75" customHeight="1">
      <c r="P277" s="438"/>
      <c r="Z277" s="197"/>
      <c r="AC277" s="438"/>
      <c r="AF277" s="438"/>
      <c r="AI277" s="438"/>
      <c r="AL277" s="438"/>
      <c r="AN277" s="438"/>
      <c r="AX277" s="197"/>
      <c r="BD277" s="197"/>
      <c r="BG277" s="438"/>
      <c r="BH277" s="438"/>
      <c r="BK277" s="438"/>
      <c r="BL277" s="438"/>
      <c r="BO277" s="438"/>
      <c r="BP277" s="438"/>
      <c r="BS277" s="438"/>
      <c r="BT277" s="438"/>
      <c r="BV277" s="438"/>
      <c r="CJ277" s="197"/>
      <c r="CL277" s="197"/>
      <c r="CM277" s="438"/>
      <c r="CP277" s="438"/>
      <c r="CS277" s="438"/>
      <c r="CV277" s="438"/>
      <c r="CX277" s="438"/>
      <c r="DG277" s="197"/>
      <c r="DI277" s="197"/>
      <c r="DJ277" s="438"/>
      <c r="DM277" s="438"/>
      <c r="DP277" s="438"/>
      <c r="DS277" s="438"/>
      <c r="DU277" s="438"/>
      <c r="EI277" s="197"/>
      <c r="EK277" s="197"/>
      <c r="EL277" s="197"/>
      <c r="EM277" s="438"/>
      <c r="EP277" s="197"/>
      <c r="EQ277" s="438"/>
      <c r="ET277" s="197"/>
      <c r="EU277" s="438"/>
      <c r="EX277" s="197"/>
      <c r="EY277" s="438"/>
      <c r="FA277" s="438"/>
      <c r="FJ277" s="197"/>
      <c r="FL277" s="197"/>
      <c r="FM277" s="438"/>
      <c r="FP277" s="438"/>
      <c r="FS277" s="438"/>
      <c r="FV277" s="438"/>
      <c r="FX277" s="438"/>
      <c r="GG277" s="197"/>
      <c r="GI277" s="197"/>
      <c r="GJ277" s="438"/>
      <c r="GM277" s="438"/>
      <c r="GP277" s="438"/>
      <c r="GS277" s="438"/>
    </row>
    <row r="278" ht="12.75" customHeight="1">
      <c r="P278" s="438"/>
      <c r="Z278" s="197"/>
      <c r="AC278" s="438"/>
      <c r="AF278" s="438"/>
      <c r="AI278" s="438"/>
      <c r="AL278" s="438"/>
      <c r="AN278" s="438"/>
      <c r="AX278" s="197"/>
      <c r="BD278" s="197"/>
      <c r="BG278" s="438"/>
      <c r="BH278" s="438"/>
      <c r="BK278" s="438"/>
      <c r="BL278" s="438"/>
      <c r="BO278" s="438"/>
      <c r="BP278" s="438"/>
      <c r="BS278" s="438"/>
      <c r="BT278" s="438"/>
      <c r="BV278" s="438"/>
      <c r="CJ278" s="197"/>
      <c r="CL278" s="197"/>
      <c r="CM278" s="438"/>
      <c r="CP278" s="438"/>
      <c r="CS278" s="438"/>
      <c r="CV278" s="438"/>
      <c r="CX278" s="438"/>
      <c r="DG278" s="197"/>
      <c r="DI278" s="197"/>
      <c r="DJ278" s="438"/>
      <c r="DM278" s="438"/>
      <c r="DP278" s="438"/>
      <c r="DS278" s="438"/>
      <c r="DU278" s="438"/>
      <c r="EI278" s="197"/>
      <c r="EK278" s="197"/>
      <c r="EL278" s="197"/>
      <c r="EM278" s="438"/>
      <c r="EP278" s="197"/>
      <c r="EQ278" s="438"/>
      <c r="ET278" s="197"/>
      <c r="EU278" s="438"/>
      <c r="EX278" s="197"/>
      <c r="EY278" s="438"/>
      <c r="FA278" s="438"/>
      <c r="FJ278" s="197"/>
      <c r="FL278" s="197"/>
      <c r="FM278" s="438"/>
      <c r="FP278" s="438"/>
      <c r="FS278" s="438"/>
      <c r="FV278" s="438"/>
      <c r="FX278" s="438"/>
      <c r="GG278" s="197"/>
      <c r="GI278" s="197"/>
      <c r="GJ278" s="438"/>
      <c r="GM278" s="438"/>
      <c r="GP278" s="438"/>
      <c r="GS278" s="438"/>
    </row>
    <row r="279" ht="12.75" customHeight="1">
      <c r="P279" s="438"/>
      <c r="Z279" s="197"/>
      <c r="AC279" s="438"/>
      <c r="AF279" s="438"/>
      <c r="AI279" s="438"/>
      <c r="AL279" s="438"/>
      <c r="AN279" s="438"/>
      <c r="AX279" s="197"/>
      <c r="BD279" s="197"/>
      <c r="BG279" s="438"/>
      <c r="BH279" s="438"/>
      <c r="BK279" s="438"/>
      <c r="BL279" s="438"/>
      <c r="BO279" s="438"/>
      <c r="BP279" s="438"/>
      <c r="BS279" s="438"/>
      <c r="BT279" s="438"/>
      <c r="BV279" s="438"/>
      <c r="CJ279" s="197"/>
      <c r="CL279" s="197"/>
      <c r="CM279" s="438"/>
      <c r="CP279" s="438"/>
      <c r="CS279" s="438"/>
      <c r="CV279" s="438"/>
      <c r="CX279" s="438"/>
      <c r="DG279" s="197"/>
      <c r="DI279" s="197"/>
      <c r="DJ279" s="438"/>
      <c r="DM279" s="438"/>
      <c r="DP279" s="438"/>
      <c r="DS279" s="438"/>
      <c r="DU279" s="438"/>
      <c r="EI279" s="197"/>
      <c r="EK279" s="197"/>
      <c r="EL279" s="197"/>
      <c r="EM279" s="438"/>
      <c r="EP279" s="197"/>
      <c r="EQ279" s="438"/>
      <c r="ET279" s="197"/>
      <c r="EU279" s="438"/>
      <c r="EX279" s="197"/>
      <c r="EY279" s="438"/>
      <c r="FA279" s="438"/>
      <c r="FJ279" s="197"/>
      <c r="FL279" s="197"/>
      <c r="FM279" s="438"/>
      <c r="FP279" s="438"/>
      <c r="FS279" s="438"/>
      <c r="FV279" s="438"/>
      <c r="FX279" s="438"/>
      <c r="GG279" s="197"/>
      <c r="GI279" s="197"/>
      <c r="GJ279" s="438"/>
      <c r="GM279" s="438"/>
      <c r="GP279" s="438"/>
      <c r="GS279" s="438"/>
    </row>
    <row r="280" ht="12.75" customHeight="1">
      <c r="P280" s="438"/>
      <c r="Z280" s="197"/>
      <c r="AC280" s="438"/>
      <c r="AF280" s="438"/>
      <c r="AI280" s="438"/>
      <c r="AL280" s="438"/>
      <c r="AN280" s="438"/>
      <c r="AX280" s="197"/>
      <c r="BD280" s="197"/>
      <c r="BG280" s="438"/>
      <c r="BH280" s="438"/>
      <c r="BK280" s="438"/>
      <c r="BL280" s="438"/>
      <c r="BO280" s="438"/>
      <c r="BP280" s="438"/>
      <c r="BS280" s="438"/>
      <c r="BT280" s="438"/>
      <c r="BV280" s="438"/>
      <c r="CJ280" s="197"/>
      <c r="CL280" s="197"/>
      <c r="CM280" s="438"/>
      <c r="CP280" s="438"/>
      <c r="CS280" s="438"/>
      <c r="CV280" s="438"/>
      <c r="CX280" s="438"/>
      <c r="DG280" s="197"/>
      <c r="DI280" s="197"/>
      <c r="DJ280" s="438"/>
      <c r="DM280" s="438"/>
      <c r="DP280" s="438"/>
      <c r="DS280" s="438"/>
      <c r="DU280" s="438"/>
      <c r="EI280" s="197"/>
      <c r="EK280" s="197"/>
      <c r="EL280" s="197"/>
      <c r="EM280" s="438"/>
      <c r="EP280" s="197"/>
      <c r="EQ280" s="438"/>
      <c r="ET280" s="197"/>
      <c r="EU280" s="438"/>
      <c r="EX280" s="197"/>
      <c r="EY280" s="438"/>
      <c r="FA280" s="438"/>
      <c r="FJ280" s="197"/>
      <c r="FL280" s="197"/>
      <c r="FM280" s="438"/>
      <c r="FP280" s="438"/>
      <c r="FS280" s="438"/>
      <c r="FV280" s="438"/>
      <c r="FX280" s="438"/>
      <c r="GG280" s="197"/>
      <c r="GI280" s="197"/>
      <c r="GJ280" s="438"/>
      <c r="GM280" s="438"/>
      <c r="GP280" s="438"/>
      <c r="GS280" s="438"/>
    </row>
    <row r="281" ht="12.75" customHeight="1">
      <c r="P281" s="438"/>
      <c r="Z281" s="197"/>
      <c r="AC281" s="438"/>
      <c r="AF281" s="438"/>
      <c r="AI281" s="438"/>
      <c r="AL281" s="438"/>
      <c r="AN281" s="438"/>
      <c r="AX281" s="197"/>
      <c r="BD281" s="197"/>
      <c r="BG281" s="438"/>
      <c r="BH281" s="438"/>
      <c r="BK281" s="438"/>
      <c r="BL281" s="438"/>
      <c r="BO281" s="438"/>
      <c r="BP281" s="438"/>
      <c r="BS281" s="438"/>
      <c r="BT281" s="438"/>
      <c r="BV281" s="438"/>
      <c r="CJ281" s="197"/>
      <c r="CL281" s="197"/>
      <c r="CM281" s="438"/>
      <c r="CP281" s="438"/>
      <c r="CS281" s="438"/>
      <c r="CV281" s="438"/>
      <c r="CX281" s="438"/>
      <c r="DG281" s="197"/>
      <c r="DI281" s="197"/>
      <c r="DJ281" s="438"/>
      <c r="DM281" s="438"/>
      <c r="DP281" s="438"/>
      <c r="DS281" s="438"/>
      <c r="DU281" s="438"/>
      <c r="EI281" s="197"/>
      <c r="EK281" s="197"/>
      <c r="EL281" s="197"/>
      <c r="EM281" s="438"/>
      <c r="EP281" s="197"/>
      <c r="EQ281" s="438"/>
      <c r="ET281" s="197"/>
      <c r="EU281" s="438"/>
      <c r="EX281" s="197"/>
      <c r="EY281" s="438"/>
      <c r="FA281" s="438"/>
      <c r="FJ281" s="197"/>
      <c r="FL281" s="197"/>
      <c r="FM281" s="438"/>
      <c r="FP281" s="438"/>
      <c r="FS281" s="438"/>
      <c r="FV281" s="438"/>
      <c r="FX281" s="438"/>
      <c r="GG281" s="197"/>
      <c r="GI281" s="197"/>
      <c r="GJ281" s="438"/>
      <c r="GM281" s="438"/>
      <c r="GP281" s="438"/>
      <c r="GS281" s="438"/>
    </row>
    <row r="282" ht="12.75" customHeight="1">
      <c r="P282" s="438"/>
      <c r="Z282" s="197"/>
      <c r="AC282" s="438"/>
      <c r="AF282" s="438"/>
      <c r="AI282" s="438"/>
      <c r="AL282" s="438"/>
      <c r="AN282" s="438"/>
      <c r="AX282" s="197"/>
      <c r="BD282" s="197"/>
      <c r="BG282" s="438"/>
      <c r="BH282" s="438"/>
      <c r="BK282" s="438"/>
      <c r="BL282" s="438"/>
      <c r="BO282" s="438"/>
      <c r="BP282" s="438"/>
      <c r="BS282" s="438"/>
      <c r="BT282" s="438"/>
      <c r="BV282" s="438"/>
      <c r="CJ282" s="197"/>
      <c r="CL282" s="197"/>
      <c r="CM282" s="438"/>
      <c r="CP282" s="438"/>
      <c r="CS282" s="438"/>
      <c r="CV282" s="438"/>
      <c r="CX282" s="438"/>
      <c r="DG282" s="197"/>
      <c r="DI282" s="197"/>
      <c r="DJ282" s="438"/>
      <c r="DM282" s="438"/>
      <c r="DP282" s="438"/>
      <c r="DS282" s="438"/>
      <c r="DU282" s="438"/>
      <c r="EI282" s="197"/>
      <c r="EK282" s="197"/>
      <c r="EL282" s="197"/>
      <c r="EM282" s="438"/>
      <c r="EP282" s="197"/>
      <c r="EQ282" s="438"/>
      <c r="ET282" s="197"/>
      <c r="EU282" s="438"/>
      <c r="EX282" s="197"/>
      <c r="EY282" s="438"/>
      <c r="FA282" s="438"/>
      <c r="FJ282" s="197"/>
      <c r="FL282" s="197"/>
      <c r="FM282" s="438"/>
      <c r="FP282" s="438"/>
      <c r="FS282" s="438"/>
      <c r="FV282" s="438"/>
      <c r="FX282" s="438"/>
      <c r="GG282" s="197"/>
      <c r="GI282" s="197"/>
      <c r="GJ282" s="438"/>
      <c r="GM282" s="438"/>
      <c r="GP282" s="438"/>
      <c r="GS282" s="438"/>
    </row>
    <row r="283" ht="12.75" customHeight="1">
      <c r="P283" s="438"/>
      <c r="Z283" s="197"/>
      <c r="AC283" s="438"/>
      <c r="AF283" s="438"/>
      <c r="AI283" s="438"/>
      <c r="AL283" s="438"/>
      <c r="AN283" s="438"/>
      <c r="AX283" s="197"/>
      <c r="BD283" s="197"/>
      <c r="BG283" s="438"/>
      <c r="BH283" s="438"/>
      <c r="BK283" s="438"/>
      <c r="BL283" s="438"/>
      <c r="BO283" s="438"/>
      <c r="BP283" s="438"/>
      <c r="BS283" s="438"/>
      <c r="BT283" s="438"/>
      <c r="BV283" s="438"/>
      <c r="CJ283" s="197"/>
      <c r="CL283" s="197"/>
      <c r="CM283" s="438"/>
      <c r="CP283" s="438"/>
      <c r="CS283" s="438"/>
      <c r="CV283" s="438"/>
      <c r="CX283" s="438"/>
      <c r="DG283" s="197"/>
      <c r="DI283" s="197"/>
      <c r="DJ283" s="438"/>
      <c r="DM283" s="438"/>
      <c r="DP283" s="438"/>
      <c r="DS283" s="438"/>
      <c r="DU283" s="438"/>
      <c r="EI283" s="197"/>
      <c r="EK283" s="197"/>
      <c r="EL283" s="197"/>
      <c r="EM283" s="438"/>
      <c r="EP283" s="197"/>
      <c r="EQ283" s="438"/>
      <c r="ET283" s="197"/>
      <c r="EU283" s="438"/>
      <c r="EX283" s="197"/>
      <c r="EY283" s="438"/>
      <c r="FA283" s="438"/>
      <c r="FJ283" s="197"/>
      <c r="FL283" s="197"/>
      <c r="FM283" s="438"/>
      <c r="FP283" s="438"/>
      <c r="FS283" s="438"/>
      <c r="FV283" s="438"/>
      <c r="FX283" s="438"/>
      <c r="GG283" s="197"/>
      <c r="GI283" s="197"/>
      <c r="GJ283" s="438"/>
      <c r="GM283" s="438"/>
      <c r="GP283" s="438"/>
      <c r="GS283" s="438"/>
    </row>
    <row r="284" ht="12.75" customHeight="1">
      <c r="P284" s="438"/>
      <c r="Z284" s="197"/>
      <c r="AC284" s="438"/>
      <c r="AF284" s="438"/>
      <c r="AI284" s="438"/>
      <c r="AL284" s="438"/>
      <c r="AN284" s="438"/>
      <c r="AX284" s="197"/>
      <c r="BD284" s="197"/>
      <c r="BG284" s="438"/>
      <c r="BH284" s="438"/>
      <c r="BK284" s="438"/>
      <c r="BL284" s="438"/>
      <c r="BO284" s="438"/>
      <c r="BP284" s="438"/>
      <c r="BS284" s="438"/>
      <c r="BT284" s="438"/>
      <c r="BV284" s="438"/>
      <c r="CJ284" s="197"/>
      <c r="CL284" s="197"/>
      <c r="CM284" s="438"/>
      <c r="CP284" s="438"/>
      <c r="CS284" s="438"/>
      <c r="CV284" s="438"/>
      <c r="CX284" s="438"/>
      <c r="DG284" s="197"/>
      <c r="DI284" s="197"/>
      <c r="DJ284" s="438"/>
      <c r="DM284" s="438"/>
      <c r="DP284" s="438"/>
      <c r="DS284" s="438"/>
      <c r="DU284" s="438"/>
      <c r="EI284" s="197"/>
      <c r="EK284" s="197"/>
      <c r="EL284" s="197"/>
      <c r="EM284" s="438"/>
      <c r="EP284" s="197"/>
      <c r="EQ284" s="438"/>
      <c r="ET284" s="197"/>
      <c r="EU284" s="438"/>
      <c r="EX284" s="197"/>
      <c r="EY284" s="438"/>
      <c r="FA284" s="438"/>
      <c r="FJ284" s="197"/>
      <c r="FL284" s="197"/>
      <c r="FM284" s="438"/>
      <c r="FP284" s="438"/>
      <c r="FS284" s="438"/>
      <c r="FV284" s="438"/>
      <c r="FX284" s="438"/>
      <c r="GG284" s="197"/>
      <c r="GI284" s="197"/>
      <c r="GJ284" s="438"/>
      <c r="GM284" s="438"/>
      <c r="GP284" s="438"/>
      <c r="GS284" s="438"/>
    </row>
    <row r="285" ht="12.75" customHeight="1">
      <c r="P285" s="438"/>
      <c r="Z285" s="197"/>
      <c r="AC285" s="438"/>
      <c r="AF285" s="438"/>
      <c r="AI285" s="438"/>
      <c r="AL285" s="438"/>
      <c r="AN285" s="438"/>
      <c r="AX285" s="197"/>
      <c r="BD285" s="197"/>
      <c r="BG285" s="438"/>
      <c r="BH285" s="438"/>
      <c r="BK285" s="438"/>
      <c r="BL285" s="438"/>
      <c r="BO285" s="438"/>
      <c r="BP285" s="438"/>
      <c r="BS285" s="438"/>
      <c r="BT285" s="438"/>
      <c r="BV285" s="438"/>
      <c r="CJ285" s="197"/>
      <c r="CL285" s="197"/>
      <c r="CM285" s="438"/>
      <c r="CP285" s="438"/>
      <c r="CS285" s="438"/>
      <c r="CV285" s="438"/>
      <c r="CX285" s="438"/>
      <c r="DG285" s="197"/>
      <c r="DI285" s="197"/>
      <c r="DJ285" s="438"/>
      <c r="DM285" s="438"/>
      <c r="DP285" s="438"/>
      <c r="DS285" s="438"/>
      <c r="DU285" s="438"/>
      <c r="EI285" s="197"/>
      <c r="EK285" s="197"/>
      <c r="EL285" s="197"/>
      <c r="EM285" s="438"/>
      <c r="EP285" s="197"/>
      <c r="EQ285" s="438"/>
      <c r="ET285" s="197"/>
      <c r="EU285" s="438"/>
      <c r="EX285" s="197"/>
      <c r="EY285" s="438"/>
      <c r="FA285" s="438"/>
      <c r="FJ285" s="197"/>
      <c r="FL285" s="197"/>
      <c r="FM285" s="438"/>
      <c r="FP285" s="438"/>
      <c r="FS285" s="438"/>
      <c r="FV285" s="438"/>
      <c r="FX285" s="438"/>
      <c r="GG285" s="197"/>
      <c r="GI285" s="197"/>
      <c r="GJ285" s="438"/>
      <c r="GM285" s="438"/>
      <c r="GP285" s="438"/>
      <c r="GS285" s="438"/>
    </row>
    <row r="286" ht="12.75" customHeight="1">
      <c r="P286" s="438"/>
      <c r="Z286" s="197"/>
      <c r="AC286" s="438"/>
      <c r="AF286" s="438"/>
      <c r="AI286" s="438"/>
      <c r="AL286" s="438"/>
      <c r="AN286" s="438"/>
      <c r="AX286" s="197"/>
      <c r="BD286" s="197"/>
      <c r="BG286" s="438"/>
      <c r="BH286" s="438"/>
      <c r="BK286" s="438"/>
      <c r="BL286" s="438"/>
      <c r="BO286" s="438"/>
      <c r="BP286" s="438"/>
      <c r="BS286" s="438"/>
      <c r="BT286" s="438"/>
      <c r="BV286" s="438"/>
      <c r="CJ286" s="197"/>
      <c r="CL286" s="197"/>
      <c r="CM286" s="438"/>
      <c r="CP286" s="438"/>
      <c r="CS286" s="438"/>
      <c r="CV286" s="438"/>
      <c r="CX286" s="438"/>
      <c r="DG286" s="197"/>
      <c r="DI286" s="197"/>
      <c r="DJ286" s="438"/>
      <c r="DM286" s="438"/>
      <c r="DP286" s="438"/>
      <c r="DS286" s="438"/>
      <c r="DU286" s="438"/>
      <c r="EI286" s="197"/>
      <c r="EK286" s="197"/>
      <c r="EL286" s="197"/>
      <c r="EM286" s="438"/>
      <c r="EP286" s="197"/>
      <c r="EQ286" s="438"/>
      <c r="ET286" s="197"/>
      <c r="EU286" s="438"/>
      <c r="EX286" s="197"/>
      <c r="EY286" s="438"/>
      <c r="FA286" s="438"/>
      <c r="FJ286" s="197"/>
      <c r="FL286" s="197"/>
      <c r="FM286" s="438"/>
      <c r="FP286" s="438"/>
      <c r="FS286" s="438"/>
      <c r="FV286" s="438"/>
      <c r="FX286" s="438"/>
      <c r="GG286" s="197"/>
      <c r="GI286" s="197"/>
      <c r="GJ286" s="438"/>
      <c r="GM286" s="438"/>
      <c r="GP286" s="438"/>
      <c r="GS286" s="438"/>
    </row>
    <row r="287" ht="12.75" customHeight="1">
      <c r="P287" s="438"/>
      <c r="Z287" s="197"/>
      <c r="AC287" s="438"/>
      <c r="AF287" s="438"/>
      <c r="AI287" s="438"/>
      <c r="AL287" s="438"/>
      <c r="AN287" s="438"/>
      <c r="AX287" s="197"/>
      <c r="BD287" s="197"/>
      <c r="BG287" s="438"/>
      <c r="BH287" s="438"/>
      <c r="BK287" s="438"/>
      <c r="BL287" s="438"/>
      <c r="BO287" s="438"/>
      <c r="BP287" s="438"/>
      <c r="BS287" s="438"/>
      <c r="BT287" s="438"/>
      <c r="BV287" s="438"/>
      <c r="CJ287" s="197"/>
      <c r="CL287" s="197"/>
      <c r="CM287" s="438"/>
      <c r="CP287" s="438"/>
      <c r="CS287" s="438"/>
      <c r="CV287" s="438"/>
      <c r="CX287" s="438"/>
      <c r="DG287" s="197"/>
      <c r="DI287" s="197"/>
      <c r="DJ287" s="438"/>
      <c r="DM287" s="438"/>
      <c r="DP287" s="438"/>
      <c r="DS287" s="438"/>
      <c r="DU287" s="438"/>
      <c r="EI287" s="197"/>
      <c r="EK287" s="197"/>
      <c r="EL287" s="197"/>
      <c r="EM287" s="438"/>
      <c r="EP287" s="197"/>
      <c r="EQ287" s="438"/>
      <c r="ET287" s="197"/>
      <c r="EU287" s="438"/>
      <c r="EX287" s="197"/>
      <c r="EY287" s="438"/>
      <c r="FA287" s="438"/>
      <c r="FJ287" s="197"/>
      <c r="FL287" s="197"/>
      <c r="FM287" s="438"/>
      <c r="FP287" s="438"/>
      <c r="FS287" s="438"/>
      <c r="FV287" s="438"/>
      <c r="FX287" s="438"/>
      <c r="GG287" s="197"/>
      <c r="GI287" s="197"/>
      <c r="GJ287" s="438"/>
      <c r="GM287" s="438"/>
      <c r="GP287" s="438"/>
      <c r="GS287" s="438"/>
    </row>
    <row r="288" ht="12.75" customHeight="1">
      <c r="P288" s="438"/>
      <c r="Z288" s="197"/>
      <c r="AC288" s="438"/>
      <c r="AF288" s="438"/>
      <c r="AI288" s="438"/>
      <c r="AL288" s="438"/>
      <c r="AN288" s="438"/>
      <c r="AX288" s="197"/>
      <c r="BD288" s="197"/>
      <c r="BG288" s="438"/>
      <c r="BH288" s="438"/>
      <c r="BK288" s="438"/>
      <c r="BL288" s="438"/>
      <c r="BO288" s="438"/>
      <c r="BP288" s="438"/>
      <c r="BS288" s="438"/>
      <c r="BT288" s="438"/>
      <c r="BV288" s="438"/>
      <c r="CJ288" s="197"/>
      <c r="CL288" s="197"/>
      <c r="CM288" s="438"/>
      <c r="CP288" s="438"/>
      <c r="CS288" s="438"/>
      <c r="CV288" s="438"/>
      <c r="CX288" s="438"/>
      <c r="DG288" s="197"/>
      <c r="DI288" s="197"/>
      <c r="DJ288" s="438"/>
      <c r="DM288" s="438"/>
      <c r="DP288" s="438"/>
      <c r="DS288" s="438"/>
      <c r="DU288" s="438"/>
      <c r="EI288" s="197"/>
      <c r="EK288" s="197"/>
      <c r="EL288" s="197"/>
      <c r="EM288" s="438"/>
      <c r="EP288" s="197"/>
      <c r="EQ288" s="438"/>
      <c r="ET288" s="197"/>
      <c r="EU288" s="438"/>
      <c r="EX288" s="197"/>
      <c r="EY288" s="438"/>
      <c r="FA288" s="438"/>
      <c r="FJ288" s="197"/>
      <c r="FL288" s="197"/>
      <c r="FM288" s="438"/>
      <c r="FP288" s="438"/>
      <c r="FS288" s="438"/>
      <c r="FV288" s="438"/>
      <c r="FX288" s="438"/>
      <c r="GG288" s="197"/>
      <c r="GI288" s="197"/>
      <c r="GJ288" s="438"/>
      <c r="GM288" s="438"/>
      <c r="GP288" s="438"/>
      <c r="GS288" s="438"/>
    </row>
    <row r="289" ht="12.75" customHeight="1">
      <c r="P289" s="438"/>
      <c r="Z289" s="197"/>
      <c r="AC289" s="438"/>
      <c r="AF289" s="438"/>
      <c r="AI289" s="438"/>
      <c r="AL289" s="438"/>
      <c r="AN289" s="438"/>
      <c r="AX289" s="197"/>
      <c r="BD289" s="197"/>
      <c r="BG289" s="438"/>
      <c r="BH289" s="438"/>
      <c r="BK289" s="438"/>
      <c r="BL289" s="438"/>
      <c r="BO289" s="438"/>
      <c r="BP289" s="438"/>
      <c r="BS289" s="438"/>
      <c r="BT289" s="438"/>
      <c r="BV289" s="438"/>
      <c r="CJ289" s="197"/>
      <c r="CL289" s="197"/>
      <c r="CM289" s="438"/>
      <c r="CP289" s="438"/>
      <c r="CS289" s="438"/>
      <c r="CV289" s="438"/>
      <c r="CX289" s="438"/>
      <c r="DG289" s="197"/>
      <c r="DI289" s="197"/>
      <c r="DJ289" s="438"/>
      <c r="DM289" s="438"/>
      <c r="DP289" s="438"/>
      <c r="DS289" s="438"/>
      <c r="DU289" s="438"/>
      <c r="EI289" s="197"/>
      <c r="EK289" s="197"/>
      <c r="EL289" s="197"/>
      <c r="EM289" s="438"/>
      <c r="EP289" s="197"/>
      <c r="EQ289" s="438"/>
      <c r="ET289" s="197"/>
      <c r="EU289" s="438"/>
      <c r="EX289" s="197"/>
      <c r="EY289" s="438"/>
      <c r="FA289" s="438"/>
      <c r="FJ289" s="197"/>
      <c r="FL289" s="197"/>
      <c r="FM289" s="438"/>
      <c r="FP289" s="438"/>
      <c r="FS289" s="438"/>
      <c r="FV289" s="438"/>
      <c r="FX289" s="438"/>
      <c r="GG289" s="197"/>
      <c r="GI289" s="197"/>
      <c r="GJ289" s="438"/>
      <c r="GM289" s="438"/>
      <c r="GP289" s="438"/>
      <c r="GS289" s="438"/>
    </row>
    <row r="290" ht="12.75" customHeight="1">
      <c r="P290" s="438"/>
      <c r="Z290" s="197"/>
      <c r="AC290" s="438"/>
      <c r="AF290" s="438"/>
      <c r="AI290" s="438"/>
      <c r="AL290" s="438"/>
      <c r="AN290" s="438"/>
      <c r="AX290" s="197"/>
      <c r="BD290" s="197"/>
      <c r="BG290" s="438"/>
      <c r="BH290" s="438"/>
      <c r="BK290" s="438"/>
      <c r="BL290" s="438"/>
      <c r="BO290" s="438"/>
      <c r="BP290" s="438"/>
      <c r="BS290" s="438"/>
      <c r="BT290" s="438"/>
      <c r="BV290" s="438"/>
      <c r="CJ290" s="197"/>
      <c r="CL290" s="197"/>
      <c r="CM290" s="438"/>
      <c r="CP290" s="438"/>
      <c r="CS290" s="438"/>
      <c r="CV290" s="438"/>
      <c r="CX290" s="438"/>
      <c r="DG290" s="197"/>
      <c r="DI290" s="197"/>
      <c r="DJ290" s="438"/>
      <c r="DM290" s="438"/>
      <c r="DP290" s="438"/>
      <c r="DS290" s="438"/>
      <c r="DU290" s="438"/>
      <c r="EI290" s="197"/>
      <c r="EK290" s="197"/>
      <c r="EL290" s="197"/>
      <c r="EM290" s="438"/>
      <c r="EP290" s="197"/>
      <c r="EQ290" s="438"/>
      <c r="ET290" s="197"/>
      <c r="EU290" s="438"/>
      <c r="EX290" s="197"/>
      <c r="EY290" s="438"/>
      <c r="FA290" s="438"/>
      <c r="FJ290" s="197"/>
      <c r="FL290" s="197"/>
      <c r="FM290" s="438"/>
      <c r="FP290" s="438"/>
      <c r="FS290" s="438"/>
      <c r="FV290" s="438"/>
      <c r="FX290" s="438"/>
      <c r="GG290" s="197"/>
      <c r="GI290" s="197"/>
      <c r="GJ290" s="438"/>
      <c r="GM290" s="438"/>
      <c r="GP290" s="438"/>
      <c r="GS290" s="438"/>
    </row>
    <row r="291" ht="12.75" customHeight="1">
      <c r="P291" s="438"/>
      <c r="Z291" s="197"/>
      <c r="AC291" s="438"/>
      <c r="AF291" s="438"/>
      <c r="AI291" s="438"/>
      <c r="AL291" s="438"/>
      <c r="AN291" s="438"/>
      <c r="AX291" s="197"/>
      <c r="BD291" s="197"/>
      <c r="BG291" s="438"/>
      <c r="BH291" s="438"/>
      <c r="BK291" s="438"/>
      <c r="BL291" s="438"/>
      <c r="BO291" s="438"/>
      <c r="BP291" s="438"/>
      <c r="BS291" s="438"/>
      <c r="BT291" s="438"/>
      <c r="BV291" s="438"/>
      <c r="CJ291" s="197"/>
      <c r="CL291" s="197"/>
      <c r="CM291" s="438"/>
      <c r="CP291" s="438"/>
      <c r="CS291" s="438"/>
      <c r="CV291" s="438"/>
      <c r="CX291" s="438"/>
      <c r="DG291" s="197"/>
      <c r="DI291" s="197"/>
      <c r="DJ291" s="438"/>
      <c r="DM291" s="438"/>
      <c r="DP291" s="438"/>
      <c r="DS291" s="438"/>
      <c r="DU291" s="438"/>
      <c r="EI291" s="197"/>
      <c r="EK291" s="197"/>
      <c r="EL291" s="197"/>
      <c r="EM291" s="438"/>
      <c r="EP291" s="197"/>
      <c r="EQ291" s="438"/>
      <c r="ET291" s="197"/>
      <c r="EU291" s="438"/>
      <c r="EX291" s="197"/>
      <c r="EY291" s="438"/>
      <c r="FA291" s="438"/>
      <c r="FJ291" s="197"/>
      <c r="FL291" s="197"/>
      <c r="FM291" s="438"/>
      <c r="FP291" s="438"/>
      <c r="FS291" s="438"/>
      <c r="FV291" s="438"/>
      <c r="FX291" s="438"/>
      <c r="GG291" s="197"/>
      <c r="GI291" s="197"/>
      <c r="GJ291" s="438"/>
      <c r="GM291" s="438"/>
      <c r="GP291" s="438"/>
      <c r="GS291" s="438"/>
    </row>
    <row r="292" ht="12.75" customHeight="1">
      <c r="P292" s="438"/>
      <c r="Z292" s="197"/>
      <c r="AC292" s="438"/>
      <c r="AF292" s="438"/>
      <c r="AI292" s="438"/>
      <c r="AL292" s="438"/>
      <c r="AN292" s="438"/>
      <c r="AX292" s="197"/>
      <c r="BD292" s="197"/>
      <c r="BG292" s="438"/>
      <c r="BH292" s="438"/>
      <c r="BK292" s="438"/>
      <c r="BL292" s="438"/>
      <c r="BO292" s="438"/>
      <c r="BP292" s="438"/>
      <c r="BS292" s="438"/>
      <c r="BT292" s="438"/>
      <c r="BV292" s="438"/>
      <c r="CJ292" s="197"/>
      <c r="CL292" s="197"/>
      <c r="CM292" s="438"/>
      <c r="CP292" s="438"/>
      <c r="CS292" s="438"/>
      <c r="CV292" s="438"/>
      <c r="CX292" s="438"/>
      <c r="DG292" s="197"/>
      <c r="DI292" s="197"/>
      <c r="DJ292" s="438"/>
      <c r="DM292" s="438"/>
      <c r="DP292" s="438"/>
      <c r="DS292" s="438"/>
      <c r="DU292" s="438"/>
      <c r="EI292" s="197"/>
      <c r="EK292" s="197"/>
      <c r="EL292" s="197"/>
      <c r="EM292" s="438"/>
      <c r="EP292" s="197"/>
      <c r="EQ292" s="438"/>
      <c r="ET292" s="197"/>
      <c r="EU292" s="438"/>
      <c r="EX292" s="197"/>
      <c r="EY292" s="438"/>
      <c r="FA292" s="438"/>
      <c r="FJ292" s="197"/>
      <c r="FL292" s="197"/>
      <c r="FM292" s="438"/>
      <c r="FP292" s="438"/>
      <c r="FS292" s="438"/>
      <c r="FV292" s="438"/>
      <c r="FX292" s="438"/>
      <c r="GG292" s="197"/>
      <c r="GI292" s="197"/>
      <c r="GJ292" s="438"/>
      <c r="GM292" s="438"/>
      <c r="GP292" s="438"/>
      <c r="GS292" s="438"/>
    </row>
    <row r="293" ht="12.75" customHeight="1">
      <c r="P293" s="438"/>
      <c r="Z293" s="197"/>
      <c r="AC293" s="438"/>
      <c r="AF293" s="438"/>
      <c r="AI293" s="438"/>
      <c r="AL293" s="438"/>
      <c r="AN293" s="438"/>
      <c r="AX293" s="197"/>
      <c r="BD293" s="197"/>
      <c r="BG293" s="438"/>
      <c r="BH293" s="438"/>
      <c r="BK293" s="438"/>
      <c r="BL293" s="438"/>
      <c r="BO293" s="438"/>
      <c r="BP293" s="438"/>
      <c r="BS293" s="438"/>
      <c r="BT293" s="438"/>
      <c r="BV293" s="438"/>
      <c r="CJ293" s="197"/>
      <c r="CL293" s="197"/>
      <c r="CM293" s="438"/>
      <c r="CP293" s="438"/>
      <c r="CS293" s="438"/>
      <c r="CV293" s="438"/>
      <c r="CX293" s="438"/>
      <c r="DG293" s="197"/>
      <c r="DI293" s="197"/>
      <c r="DJ293" s="438"/>
      <c r="DM293" s="438"/>
      <c r="DP293" s="438"/>
      <c r="DS293" s="438"/>
      <c r="DU293" s="438"/>
      <c r="EI293" s="197"/>
      <c r="EK293" s="197"/>
      <c r="EL293" s="197"/>
      <c r="EM293" s="438"/>
      <c r="EP293" s="197"/>
      <c r="EQ293" s="438"/>
      <c r="ET293" s="197"/>
      <c r="EU293" s="438"/>
      <c r="EX293" s="197"/>
      <c r="EY293" s="438"/>
      <c r="FA293" s="438"/>
      <c r="FJ293" s="197"/>
      <c r="FL293" s="197"/>
      <c r="FM293" s="438"/>
      <c r="FP293" s="438"/>
      <c r="FS293" s="438"/>
      <c r="FV293" s="438"/>
      <c r="FX293" s="438"/>
      <c r="GG293" s="197"/>
      <c r="GI293" s="197"/>
      <c r="GJ293" s="438"/>
      <c r="GM293" s="438"/>
      <c r="GP293" s="438"/>
      <c r="GS293" s="438"/>
    </row>
    <row r="294" ht="12.75" customHeight="1">
      <c r="P294" s="438"/>
      <c r="Z294" s="197"/>
      <c r="AC294" s="438"/>
      <c r="AF294" s="438"/>
      <c r="AI294" s="438"/>
      <c r="AL294" s="438"/>
      <c r="AN294" s="438"/>
      <c r="AX294" s="197"/>
      <c r="BD294" s="197"/>
      <c r="BG294" s="438"/>
      <c r="BH294" s="438"/>
      <c r="BK294" s="438"/>
      <c r="BL294" s="438"/>
      <c r="BO294" s="438"/>
      <c r="BP294" s="438"/>
      <c r="BS294" s="438"/>
      <c r="BT294" s="438"/>
      <c r="BV294" s="438"/>
      <c r="CJ294" s="197"/>
      <c r="CL294" s="197"/>
      <c r="CM294" s="438"/>
      <c r="CP294" s="438"/>
      <c r="CS294" s="438"/>
      <c r="CV294" s="438"/>
      <c r="CX294" s="438"/>
      <c r="DG294" s="197"/>
      <c r="DI294" s="197"/>
      <c r="DJ294" s="438"/>
      <c r="DM294" s="438"/>
      <c r="DP294" s="438"/>
      <c r="DS294" s="438"/>
      <c r="DU294" s="438"/>
      <c r="EI294" s="197"/>
      <c r="EK294" s="197"/>
      <c r="EL294" s="197"/>
      <c r="EM294" s="438"/>
      <c r="EP294" s="197"/>
      <c r="EQ294" s="438"/>
      <c r="ET294" s="197"/>
      <c r="EU294" s="438"/>
      <c r="EX294" s="197"/>
      <c r="EY294" s="438"/>
      <c r="FA294" s="438"/>
      <c r="FJ294" s="197"/>
      <c r="FL294" s="197"/>
      <c r="FM294" s="438"/>
      <c r="FP294" s="438"/>
      <c r="FS294" s="438"/>
      <c r="FV294" s="438"/>
      <c r="FX294" s="438"/>
      <c r="GG294" s="197"/>
      <c r="GI294" s="197"/>
      <c r="GJ294" s="438"/>
      <c r="GM294" s="438"/>
      <c r="GP294" s="438"/>
      <c r="GS294" s="438"/>
    </row>
    <row r="295" ht="12.75" customHeight="1">
      <c r="P295" s="438"/>
      <c r="Z295" s="197"/>
      <c r="AC295" s="438"/>
      <c r="AF295" s="438"/>
      <c r="AI295" s="438"/>
      <c r="AL295" s="438"/>
      <c r="AN295" s="438"/>
      <c r="AX295" s="197"/>
      <c r="BD295" s="197"/>
      <c r="BG295" s="438"/>
      <c r="BH295" s="438"/>
      <c r="BK295" s="438"/>
      <c r="BL295" s="438"/>
      <c r="BO295" s="438"/>
      <c r="BP295" s="438"/>
      <c r="BS295" s="438"/>
      <c r="BT295" s="438"/>
      <c r="BV295" s="438"/>
      <c r="CJ295" s="197"/>
      <c r="CL295" s="197"/>
      <c r="CM295" s="438"/>
      <c r="CP295" s="438"/>
      <c r="CS295" s="438"/>
      <c r="CV295" s="438"/>
      <c r="CX295" s="438"/>
      <c r="DG295" s="197"/>
      <c r="DI295" s="197"/>
      <c r="DJ295" s="438"/>
      <c r="DM295" s="438"/>
      <c r="DP295" s="438"/>
      <c r="DS295" s="438"/>
      <c r="DU295" s="438"/>
      <c r="EI295" s="197"/>
      <c r="EK295" s="197"/>
      <c r="EL295" s="197"/>
      <c r="EM295" s="438"/>
      <c r="EP295" s="197"/>
      <c r="EQ295" s="438"/>
      <c r="ET295" s="197"/>
      <c r="EU295" s="438"/>
      <c r="EX295" s="197"/>
      <c r="EY295" s="438"/>
      <c r="FA295" s="438"/>
      <c r="FJ295" s="197"/>
      <c r="FL295" s="197"/>
      <c r="FM295" s="438"/>
      <c r="FP295" s="438"/>
      <c r="FS295" s="438"/>
      <c r="FV295" s="438"/>
      <c r="FX295" s="438"/>
      <c r="GG295" s="197"/>
      <c r="GI295" s="197"/>
      <c r="GJ295" s="438"/>
      <c r="GM295" s="438"/>
      <c r="GP295" s="438"/>
      <c r="GS295" s="438"/>
    </row>
    <row r="296" ht="12.75" customHeight="1">
      <c r="P296" s="438"/>
      <c r="Z296" s="197"/>
      <c r="AC296" s="438"/>
      <c r="AF296" s="438"/>
      <c r="AI296" s="438"/>
      <c r="AL296" s="438"/>
      <c r="AN296" s="438"/>
      <c r="AX296" s="197"/>
      <c r="BD296" s="197"/>
      <c r="BG296" s="438"/>
      <c r="BH296" s="438"/>
      <c r="BK296" s="438"/>
      <c r="BL296" s="438"/>
      <c r="BO296" s="438"/>
      <c r="BP296" s="438"/>
      <c r="BS296" s="438"/>
      <c r="BT296" s="438"/>
      <c r="BV296" s="438"/>
      <c r="CJ296" s="197"/>
      <c r="CL296" s="197"/>
      <c r="CM296" s="438"/>
      <c r="CP296" s="438"/>
      <c r="CS296" s="438"/>
      <c r="CV296" s="438"/>
      <c r="CX296" s="438"/>
      <c r="DG296" s="197"/>
      <c r="DI296" s="197"/>
      <c r="DJ296" s="438"/>
      <c r="DM296" s="438"/>
      <c r="DP296" s="438"/>
      <c r="DS296" s="438"/>
      <c r="DU296" s="438"/>
      <c r="EI296" s="197"/>
      <c r="EK296" s="197"/>
      <c r="EL296" s="197"/>
      <c r="EM296" s="438"/>
      <c r="EP296" s="197"/>
      <c r="EQ296" s="438"/>
      <c r="ET296" s="197"/>
      <c r="EU296" s="438"/>
      <c r="EX296" s="197"/>
      <c r="EY296" s="438"/>
      <c r="FA296" s="438"/>
      <c r="FJ296" s="197"/>
      <c r="FL296" s="197"/>
      <c r="FM296" s="438"/>
      <c r="FP296" s="438"/>
      <c r="FS296" s="438"/>
      <c r="FV296" s="438"/>
      <c r="FX296" s="438"/>
      <c r="GG296" s="197"/>
      <c r="GI296" s="197"/>
      <c r="GJ296" s="438"/>
      <c r="GM296" s="438"/>
      <c r="GP296" s="438"/>
      <c r="GS296" s="438"/>
    </row>
    <row r="297" ht="12.75" customHeight="1">
      <c r="P297" s="438"/>
      <c r="Z297" s="197"/>
      <c r="AC297" s="438"/>
      <c r="AF297" s="438"/>
      <c r="AI297" s="438"/>
      <c r="AL297" s="438"/>
      <c r="AN297" s="438"/>
      <c r="AX297" s="197"/>
      <c r="BD297" s="197"/>
      <c r="BG297" s="438"/>
      <c r="BH297" s="438"/>
      <c r="BK297" s="438"/>
      <c r="BL297" s="438"/>
      <c r="BO297" s="438"/>
      <c r="BP297" s="438"/>
      <c r="BS297" s="438"/>
      <c r="BT297" s="438"/>
      <c r="BV297" s="438"/>
      <c r="CJ297" s="197"/>
      <c r="CL297" s="197"/>
      <c r="CM297" s="438"/>
      <c r="CP297" s="438"/>
      <c r="CS297" s="438"/>
      <c r="CV297" s="438"/>
      <c r="CX297" s="438"/>
      <c r="DG297" s="197"/>
      <c r="DI297" s="197"/>
      <c r="DJ297" s="438"/>
      <c r="DM297" s="438"/>
      <c r="DP297" s="438"/>
      <c r="DS297" s="438"/>
      <c r="DU297" s="438"/>
      <c r="EI297" s="197"/>
      <c r="EK297" s="197"/>
      <c r="EL297" s="197"/>
      <c r="EM297" s="438"/>
      <c r="EP297" s="197"/>
      <c r="EQ297" s="438"/>
      <c r="ET297" s="197"/>
      <c r="EU297" s="438"/>
      <c r="EX297" s="197"/>
      <c r="EY297" s="438"/>
      <c r="FA297" s="438"/>
      <c r="FJ297" s="197"/>
      <c r="FL297" s="197"/>
      <c r="FM297" s="438"/>
      <c r="FP297" s="438"/>
      <c r="FS297" s="438"/>
      <c r="FV297" s="438"/>
      <c r="FX297" s="438"/>
      <c r="GG297" s="197"/>
      <c r="GI297" s="197"/>
      <c r="GJ297" s="438"/>
      <c r="GM297" s="438"/>
      <c r="GP297" s="438"/>
      <c r="GS297" s="438"/>
    </row>
    <row r="298" ht="12.75" customHeight="1">
      <c r="P298" s="438"/>
      <c r="Z298" s="197"/>
      <c r="AC298" s="438"/>
      <c r="AF298" s="438"/>
      <c r="AI298" s="438"/>
      <c r="AL298" s="438"/>
      <c r="AN298" s="438"/>
      <c r="AX298" s="197"/>
      <c r="BD298" s="197"/>
      <c r="BG298" s="438"/>
      <c r="BH298" s="438"/>
      <c r="BK298" s="438"/>
      <c r="BL298" s="438"/>
      <c r="BO298" s="438"/>
      <c r="BP298" s="438"/>
      <c r="BS298" s="438"/>
      <c r="BT298" s="438"/>
      <c r="BV298" s="438"/>
      <c r="CJ298" s="197"/>
      <c r="CL298" s="197"/>
      <c r="CM298" s="438"/>
      <c r="CP298" s="438"/>
      <c r="CS298" s="438"/>
      <c r="CV298" s="438"/>
      <c r="CX298" s="438"/>
      <c r="DG298" s="197"/>
      <c r="DI298" s="197"/>
      <c r="DJ298" s="438"/>
      <c r="DM298" s="438"/>
      <c r="DP298" s="438"/>
      <c r="DS298" s="438"/>
      <c r="DU298" s="438"/>
      <c r="EI298" s="197"/>
      <c r="EK298" s="197"/>
      <c r="EL298" s="197"/>
      <c r="EM298" s="438"/>
      <c r="EP298" s="197"/>
      <c r="EQ298" s="438"/>
      <c r="ET298" s="197"/>
      <c r="EU298" s="438"/>
      <c r="EX298" s="197"/>
      <c r="EY298" s="438"/>
      <c r="FA298" s="438"/>
      <c r="FJ298" s="197"/>
      <c r="FL298" s="197"/>
      <c r="FM298" s="438"/>
      <c r="FP298" s="438"/>
      <c r="FS298" s="438"/>
      <c r="FV298" s="438"/>
      <c r="FX298" s="438"/>
      <c r="GG298" s="197"/>
      <c r="GI298" s="197"/>
      <c r="GJ298" s="438"/>
      <c r="GM298" s="438"/>
      <c r="GP298" s="438"/>
      <c r="GS298" s="438"/>
    </row>
    <row r="299" ht="12.75" customHeight="1">
      <c r="P299" s="438"/>
      <c r="Z299" s="197"/>
      <c r="AC299" s="438"/>
      <c r="AF299" s="438"/>
      <c r="AI299" s="438"/>
      <c r="AL299" s="438"/>
      <c r="AN299" s="438"/>
      <c r="AX299" s="197"/>
      <c r="BD299" s="197"/>
      <c r="BG299" s="438"/>
      <c r="BH299" s="438"/>
      <c r="BK299" s="438"/>
      <c r="BL299" s="438"/>
      <c r="BO299" s="438"/>
      <c r="BP299" s="438"/>
      <c r="BS299" s="438"/>
      <c r="BT299" s="438"/>
      <c r="BV299" s="438"/>
      <c r="CJ299" s="197"/>
      <c r="CL299" s="197"/>
      <c r="CM299" s="438"/>
      <c r="CP299" s="438"/>
      <c r="CS299" s="438"/>
      <c r="CV299" s="438"/>
      <c r="CX299" s="438"/>
      <c r="DG299" s="197"/>
      <c r="DI299" s="197"/>
      <c r="DJ299" s="438"/>
      <c r="DM299" s="438"/>
      <c r="DP299" s="438"/>
      <c r="DS299" s="438"/>
      <c r="DU299" s="438"/>
      <c r="EI299" s="197"/>
      <c r="EK299" s="197"/>
      <c r="EL299" s="197"/>
      <c r="EM299" s="438"/>
      <c r="EP299" s="197"/>
      <c r="EQ299" s="438"/>
      <c r="ET299" s="197"/>
      <c r="EU299" s="438"/>
      <c r="EX299" s="197"/>
      <c r="EY299" s="438"/>
      <c r="FA299" s="438"/>
      <c r="FJ299" s="197"/>
      <c r="FL299" s="197"/>
      <c r="FM299" s="438"/>
      <c r="FP299" s="438"/>
      <c r="FS299" s="438"/>
      <c r="FV299" s="438"/>
      <c r="FX299" s="438"/>
      <c r="GG299" s="197"/>
      <c r="GI299" s="197"/>
      <c r="GJ299" s="438"/>
      <c r="GM299" s="438"/>
      <c r="GP299" s="438"/>
      <c r="GS299" s="438"/>
    </row>
    <row r="300" ht="12.75" customHeight="1">
      <c r="P300" s="438"/>
      <c r="Z300" s="197"/>
      <c r="AC300" s="438"/>
      <c r="AF300" s="438"/>
      <c r="AI300" s="438"/>
      <c r="AL300" s="438"/>
      <c r="AN300" s="438"/>
      <c r="AX300" s="197"/>
      <c r="BD300" s="197"/>
      <c r="BG300" s="438"/>
      <c r="BH300" s="438"/>
      <c r="BK300" s="438"/>
      <c r="BL300" s="438"/>
      <c r="BO300" s="438"/>
      <c r="BP300" s="438"/>
      <c r="BS300" s="438"/>
      <c r="BT300" s="438"/>
      <c r="BV300" s="438"/>
      <c r="CJ300" s="197"/>
      <c r="CL300" s="197"/>
      <c r="CM300" s="438"/>
      <c r="CP300" s="438"/>
      <c r="CS300" s="438"/>
      <c r="CV300" s="438"/>
      <c r="CX300" s="438"/>
      <c r="DG300" s="197"/>
      <c r="DI300" s="197"/>
      <c r="DJ300" s="438"/>
      <c r="DM300" s="438"/>
      <c r="DP300" s="438"/>
      <c r="DS300" s="438"/>
      <c r="DU300" s="438"/>
      <c r="EI300" s="197"/>
      <c r="EK300" s="197"/>
      <c r="EL300" s="197"/>
      <c r="EM300" s="438"/>
      <c r="EP300" s="197"/>
      <c r="EQ300" s="438"/>
      <c r="ET300" s="197"/>
      <c r="EU300" s="438"/>
      <c r="EX300" s="197"/>
      <c r="EY300" s="438"/>
      <c r="FA300" s="438"/>
      <c r="FJ300" s="197"/>
      <c r="FL300" s="197"/>
      <c r="FM300" s="438"/>
      <c r="FP300" s="438"/>
      <c r="FS300" s="438"/>
      <c r="FV300" s="438"/>
      <c r="FX300" s="438"/>
      <c r="GG300" s="197"/>
      <c r="GI300" s="197"/>
      <c r="GJ300" s="438"/>
      <c r="GM300" s="438"/>
      <c r="GP300" s="438"/>
      <c r="GS300" s="438"/>
    </row>
    <row r="301" ht="12.75" customHeight="1">
      <c r="P301" s="438"/>
      <c r="Z301" s="197"/>
      <c r="AC301" s="438"/>
      <c r="AF301" s="438"/>
      <c r="AI301" s="438"/>
      <c r="AL301" s="438"/>
      <c r="AN301" s="438"/>
      <c r="AX301" s="197"/>
      <c r="BD301" s="197"/>
      <c r="BG301" s="438"/>
      <c r="BH301" s="438"/>
      <c r="BK301" s="438"/>
      <c r="BL301" s="438"/>
      <c r="BO301" s="438"/>
      <c r="BP301" s="438"/>
      <c r="BS301" s="438"/>
      <c r="BT301" s="438"/>
      <c r="BV301" s="438"/>
      <c r="CJ301" s="197"/>
      <c r="CL301" s="197"/>
      <c r="CM301" s="438"/>
      <c r="CP301" s="438"/>
      <c r="CS301" s="438"/>
      <c r="CV301" s="438"/>
      <c r="CX301" s="438"/>
      <c r="DG301" s="197"/>
      <c r="DI301" s="197"/>
      <c r="DJ301" s="438"/>
      <c r="DM301" s="438"/>
      <c r="DP301" s="438"/>
      <c r="DS301" s="438"/>
      <c r="DU301" s="438"/>
      <c r="EI301" s="197"/>
      <c r="EK301" s="197"/>
      <c r="EL301" s="197"/>
      <c r="EM301" s="438"/>
      <c r="EP301" s="197"/>
      <c r="EQ301" s="438"/>
      <c r="ET301" s="197"/>
      <c r="EU301" s="438"/>
      <c r="EX301" s="197"/>
      <c r="EY301" s="438"/>
      <c r="FA301" s="438"/>
      <c r="FJ301" s="197"/>
      <c r="FL301" s="197"/>
      <c r="FM301" s="438"/>
      <c r="FP301" s="438"/>
      <c r="FS301" s="438"/>
      <c r="FV301" s="438"/>
      <c r="FX301" s="438"/>
      <c r="GG301" s="197"/>
      <c r="GI301" s="197"/>
      <c r="GJ301" s="438"/>
      <c r="GM301" s="438"/>
      <c r="GP301" s="438"/>
      <c r="GS301" s="438"/>
    </row>
    <row r="302" ht="12.75" customHeight="1">
      <c r="P302" s="438"/>
      <c r="Z302" s="197"/>
      <c r="AC302" s="438"/>
      <c r="AF302" s="438"/>
      <c r="AI302" s="438"/>
      <c r="AL302" s="438"/>
      <c r="AN302" s="438"/>
      <c r="AX302" s="197"/>
      <c r="BD302" s="197"/>
      <c r="BG302" s="438"/>
      <c r="BH302" s="438"/>
      <c r="BK302" s="438"/>
      <c r="BL302" s="438"/>
      <c r="BO302" s="438"/>
      <c r="BP302" s="438"/>
      <c r="BS302" s="438"/>
      <c r="BT302" s="438"/>
      <c r="BV302" s="438"/>
      <c r="CJ302" s="197"/>
      <c r="CL302" s="197"/>
      <c r="CM302" s="438"/>
      <c r="CP302" s="438"/>
      <c r="CS302" s="438"/>
      <c r="CV302" s="438"/>
      <c r="CX302" s="438"/>
      <c r="DG302" s="197"/>
      <c r="DI302" s="197"/>
      <c r="DJ302" s="438"/>
      <c r="DM302" s="438"/>
      <c r="DP302" s="438"/>
      <c r="DS302" s="438"/>
      <c r="DU302" s="438"/>
      <c r="EI302" s="197"/>
      <c r="EK302" s="197"/>
      <c r="EL302" s="197"/>
      <c r="EM302" s="438"/>
      <c r="EP302" s="197"/>
      <c r="EQ302" s="438"/>
      <c r="ET302" s="197"/>
      <c r="EU302" s="438"/>
      <c r="EX302" s="197"/>
      <c r="EY302" s="438"/>
      <c r="FA302" s="438"/>
      <c r="FJ302" s="197"/>
      <c r="FL302" s="197"/>
      <c r="FM302" s="438"/>
      <c r="FP302" s="438"/>
      <c r="FS302" s="438"/>
      <c r="FV302" s="438"/>
      <c r="FX302" s="438"/>
      <c r="GG302" s="197"/>
      <c r="GI302" s="197"/>
      <c r="GJ302" s="438"/>
      <c r="GM302" s="438"/>
      <c r="GP302" s="438"/>
      <c r="GS302" s="438"/>
    </row>
    <row r="303" ht="12.75" customHeight="1">
      <c r="P303" s="438"/>
      <c r="Z303" s="197"/>
      <c r="AC303" s="438"/>
      <c r="AF303" s="438"/>
      <c r="AI303" s="438"/>
      <c r="AL303" s="438"/>
      <c r="AN303" s="438"/>
      <c r="AX303" s="197"/>
      <c r="BD303" s="197"/>
      <c r="BG303" s="438"/>
      <c r="BH303" s="438"/>
      <c r="BK303" s="438"/>
      <c r="BL303" s="438"/>
      <c r="BO303" s="438"/>
      <c r="BP303" s="438"/>
      <c r="BS303" s="438"/>
      <c r="BT303" s="438"/>
      <c r="BV303" s="438"/>
      <c r="CJ303" s="197"/>
      <c r="CL303" s="197"/>
      <c r="CM303" s="438"/>
      <c r="CP303" s="438"/>
      <c r="CS303" s="438"/>
      <c r="CV303" s="438"/>
      <c r="CX303" s="438"/>
      <c r="DG303" s="197"/>
      <c r="DI303" s="197"/>
      <c r="DJ303" s="438"/>
      <c r="DM303" s="438"/>
      <c r="DP303" s="438"/>
      <c r="DS303" s="438"/>
      <c r="DU303" s="438"/>
      <c r="EI303" s="197"/>
      <c r="EK303" s="197"/>
      <c r="EL303" s="197"/>
      <c r="EM303" s="438"/>
      <c r="EP303" s="197"/>
      <c r="EQ303" s="438"/>
      <c r="ET303" s="197"/>
      <c r="EU303" s="438"/>
      <c r="EX303" s="197"/>
      <c r="EY303" s="438"/>
      <c r="FA303" s="438"/>
      <c r="FJ303" s="197"/>
      <c r="FL303" s="197"/>
      <c r="FM303" s="438"/>
      <c r="FP303" s="438"/>
      <c r="FS303" s="438"/>
      <c r="FV303" s="438"/>
      <c r="FX303" s="438"/>
      <c r="GG303" s="197"/>
      <c r="GI303" s="197"/>
      <c r="GJ303" s="438"/>
      <c r="GM303" s="438"/>
      <c r="GP303" s="438"/>
      <c r="GS303" s="438"/>
    </row>
    <row r="304" ht="12.75" customHeight="1">
      <c r="P304" s="438"/>
      <c r="Z304" s="197"/>
      <c r="AC304" s="438"/>
      <c r="AF304" s="438"/>
      <c r="AI304" s="438"/>
      <c r="AL304" s="438"/>
      <c r="AN304" s="438"/>
      <c r="AX304" s="197"/>
      <c r="BD304" s="197"/>
      <c r="BG304" s="438"/>
      <c r="BH304" s="438"/>
      <c r="BK304" s="438"/>
      <c r="BL304" s="438"/>
      <c r="BO304" s="438"/>
      <c r="BP304" s="438"/>
      <c r="BS304" s="438"/>
      <c r="BT304" s="438"/>
      <c r="BV304" s="438"/>
      <c r="CJ304" s="197"/>
      <c r="CL304" s="197"/>
      <c r="CM304" s="438"/>
      <c r="CP304" s="438"/>
      <c r="CS304" s="438"/>
      <c r="CV304" s="438"/>
      <c r="CX304" s="438"/>
      <c r="DG304" s="197"/>
      <c r="DI304" s="197"/>
      <c r="DJ304" s="438"/>
      <c r="DM304" s="438"/>
      <c r="DP304" s="438"/>
      <c r="DS304" s="438"/>
      <c r="DU304" s="438"/>
      <c r="EI304" s="197"/>
      <c r="EK304" s="197"/>
      <c r="EL304" s="197"/>
      <c r="EM304" s="438"/>
      <c r="EP304" s="197"/>
      <c r="EQ304" s="438"/>
      <c r="ET304" s="197"/>
      <c r="EU304" s="438"/>
      <c r="EX304" s="197"/>
      <c r="EY304" s="438"/>
      <c r="FA304" s="438"/>
      <c r="FJ304" s="197"/>
      <c r="FL304" s="197"/>
      <c r="FM304" s="438"/>
      <c r="FP304" s="438"/>
      <c r="FS304" s="438"/>
      <c r="FV304" s="438"/>
      <c r="FX304" s="438"/>
      <c r="GG304" s="197"/>
      <c r="GI304" s="197"/>
      <c r="GJ304" s="438"/>
      <c r="GM304" s="438"/>
      <c r="GP304" s="438"/>
      <c r="GS304" s="438"/>
    </row>
    <row r="305" ht="12.75" customHeight="1">
      <c r="P305" s="438"/>
      <c r="Z305" s="197"/>
      <c r="AC305" s="438"/>
      <c r="AF305" s="438"/>
      <c r="AI305" s="438"/>
      <c r="AL305" s="438"/>
      <c r="AN305" s="438"/>
      <c r="AX305" s="197"/>
      <c r="BD305" s="197"/>
      <c r="BG305" s="438"/>
      <c r="BH305" s="438"/>
      <c r="BK305" s="438"/>
      <c r="BL305" s="438"/>
      <c r="BO305" s="438"/>
      <c r="BP305" s="438"/>
      <c r="BS305" s="438"/>
      <c r="BT305" s="438"/>
      <c r="BV305" s="438"/>
      <c r="CJ305" s="197"/>
      <c r="CL305" s="197"/>
      <c r="CM305" s="438"/>
      <c r="CP305" s="438"/>
      <c r="CS305" s="438"/>
      <c r="CV305" s="438"/>
      <c r="CX305" s="438"/>
      <c r="DG305" s="197"/>
      <c r="DI305" s="197"/>
      <c r="DJ305" s="438"/>
      <c r="DM305" s="438"/>
      <c r="DP305" s="438"/>
      <c r="DS305" s="438"/>
      <c r="DU305" s="438"/>
      <c r="EI305" s="197"/>
      <c r="EK305" s="197"/>
      <c r="EL305" s="197"/>
      <c r="EM305" s="438"/>
      <c r="EP305" s="197"/>
      <c r="EQ305" s="438"/>
      <c r="ET305" s="197"/>
      <c r="EU305" s="438"/>
      <c r="EX305" s="197"/>
      <c r="EY305" s="438"/>
      <c r="FA305" s="438"/>
      <c r="FJ305" s="197"/>
      <c r="FL305" s="197"/>
      <c r="FM305" s="438"/>
      <c r="FP305" s="438"/>
      <c r="FS305" s="438"/>
      <c r="FV305" s="438"/>
      <c r="FX305" s="438"/>
      <c r="GG305" s="197"/>
      <c r="GI305" s="197"/>
      <c r="GJ305" s="438"/>
      <c r="GM305" s="438"/>
      <c r="GP305" s="438"/>
      <c r="GS305" s="438"/>
    </row>
    <row r="306" ht="12.75" customHeight="1">
      <c r="P306" s="438"/>
      <c r="Z306" s="197"/>
      <c r="AC306" s="438"/>
      <c r="AF306" s="438"/>
      <c r="AI306" s="438"/>
      <c r="AL306" s="438"/>
      <c r="AN306" s="438"/>
      <c r="AX306" s="197"/>
      <c r="BD306" s="197"/>
      <c r="BG306" s="438"/>
      <c r="BH306" s="438"/>
      <c r="BK306" s="438"/>
      <c r="BL306" s="438"/>
      <c r="BO306" s="438"/>
      <c r="BP306" s="438"/>
      <c r="BS306" s="438"/>
      <c r="BT306" s="438"/>
      <c r="BV306" s="438"/>
      <c r="CJ306" s="197"/>
      <c r="CL306" s="197"/>
      <c r="CM306" s="438"/>
      <c r="CP306" s="438"/>
      <c r="CS306" s="438"/>
      <c r="CV306" s="438"/>
      <c r="CX306" s="438"/>
      <c r="DG306" s="197"/>
      <c r="DI306" s="197"/>
      <c r="DJ306" s="438"/>
      <c r="DM306" s="438"/>
      <c r="DP306" s="438"/>
      <c r="DS306" s="438"/>
      <c r="DU306" s="438"/>
      <c r="EI306" s="197"/>
      <c r="EK306" s="197"/>
      <c r="EL306" s="197"/>
      <c r="EM306" s="438"/>
      <c r="EP306" s="197"/>
      <c r="EQ306" s="438"/>
      <c r="ET306" s="197"/>
      <c r="EU306" s="438"/>
      <c r="EX306" s="197"/>
      <c r="EY306" s="438"/>
      <c r="FA306" s="438"/>
      <c r="FJ306" s="197"/>
      <c r="FL306" s="197"/>
      <c r="FM306" s="438"/>
      <c r="FP306" s="438"/>
      <c r="FS306" s="438"/>
      <c r="FV306" s="438"/>
      <c r="FX306" s="438"/>
      <c r="GG306" s="197"/>
      <c r="GI306" s="197"/>
      <c r="GJ306" s="438"/>
      <c r="GM306" s="438"/>
      <c r="GP306" s="438"/>
      <c r="GS306" s="438"/>
    </row>
    <row r="307" ht="12.75" customHeight="1">
      <c r="P307" s="438"/>
      <c r="Z307" s="197"/>
      <c r="AC307" s="438"/>
      <c r="AF307" s="438"/>
      <c r="AI307" s="438"/>
      <c r="AL307" s="438"/>
      <c r="AN307" s="438"/>
      <c r="AX307" s="197"/>
      <c r="BD307" s="197"/>
      <c r="BG307" s="438"/>
      <c r="BH307" s="438"/>
      <c r="BK307" s="438"/>
      <c r="BL307" s="438"/>
      <c r="BO307" s="438"/>
      <c r="BP307" s="438"/>
      <c r="BS307" s="438"/>
      <c r="BT307" s="438"/>
      <c r="BV307" s="438"/>
      <c r="CJ307" s="197"/>
      <c r="CL307" s="197"/>
      <c r="CM307" s="438"/>
      <c r="CP307" s="438"/>
      <c r="CS307" s="438"/>
      <c r="CV307" s="438"/>
      <c r="CX307" s="438"/>
      <c r="DG307" s="197"/>
      <c r="DI307" s="197"/>
      <c r="DJ307" s="438"/>
      <c r="DM307" s="438"/>
      <c r="DP307" s="438"/>
      <c r="DS307" s="438"/>
      <c r="DU307" s="438"/>
      <c r="EI307" s="197"/>
      <c r="EK307" s="197"/>
      <c r="EL307" s="197"/>
      <c r="EM307" s="438"/>
      <c r="EP307" s="197"/>
      <c r="EQ307" s="438"/>
      <c r="ET307" s="197"/>
      <c r="EU307" s="438"/>
      <c r="EX307" s="197"/>
      <c r="EY307" s="438"/>
      <c r="FA307" s="438"/>
      <c r="FJ307" s="197"/>
      <c r="FL307" s="197"/>
      <c r="FM307" s="438"/>
      <c r="FP307" s="438"/>
      <c r="FS307" s="438"/>
      <c r="FV307" s="438"/>
      <c r="FX307" s="438"/>
      <c r="GG307" s="197"/>
      <c r="GI307" s="197"/>
      <c r="GJ307" s="438"/>
      <c r="GM307" s="438"/>
      <c r="GP307" s="438"/>
      <c r="GS307" s="438"/>
    </row>
    <row r="308" ht="12.75" customHeight="1">
      <c r="P308" s="438"/>
      <c r="Z308" s="197"/>
      <c r="AC308" s="438"/>
      <c r="AF308" s="438"/>
      <c r="AI308" s="438"/>
      <c r="AL308" s="438"/>
      <c r="AN308" s="438"/>
      <c r="AX308" s="197"/>
      <c r="BD308" s="197"/>
      <c r="BG308" s="438"/>
      <c r="BH308" s="438"/>
      <c r="BK308" s="438"/>
      <c r="BL308" s="438"/>
      <c r="BO308" s="438"/>
      <c r="BP308" s="438"/>
      <c r="BS308" s="438"/>
      <c r="BT308" s="438"/>
      <c r="BV308" s="438"/>
      <c r="CJ308" s="197"/>
      <c r="CL308" s="197"/>
      <c r="CM308" s="438"/>
      <c r="CP308" s="438"/>
      <c r="CS308" s="438"/>
      <c r="CV308" s="438"/>
      <c r="CX308" s="438"/>
      <c r="DG308" s="197"/>
      <c r="DI308" s="197"/>
      <c r="DJ308" s="438"/>
      <c r="DM308" s="438"/>
      <c r="DP308" s="438"/>
      <c r="DS308" s="438"/>
      <c r="DU308" s="438"/>
      <c r="EI308" s="197"/>
      <c r="EK308" s="197"/>
      <c r="EL308" s="197"/>
      <c r="EM308" s="438"/>
      <c r="EP308" s="197"/>
      <c r="EQ308" s="438"/>
      <c r="ET308" s="197"/>
      <c r="EU308" s="438"/>
      <c r="EX308" s="197"/>
      <c r="EY308" s="438"/>
      <c r="FA308" s="438"/>
      <c r="FJ308" s="197"/>
      <c r="FL308" s="197"/>
      <c r="FM308" s="438"/>
      <c r="FP308" s="438"/>
      <c r="FS308" s="438"/>
      <c r="FV308" s="438"/>
      <c r="FX308" s="438"/>
      <c r="GG308" s="197"/>
      <c r="GI308" s="197"/>
      <c r="GJ308" s="438"/>
      <c r="GM308" s="438"/>
      <c r="GP308" s="438"/>
      <c r="GS308" s="438"/>
    </row>
    <row r="309" ht="12.75" customHeight="1">
      <c r="P309" s="438"/>
      <c r="Z309" s="197"/>
      <c r="AC309" s="438"/>
      <c r="AF309" s="438"/>
      <c r="AI309" s="438"/>
      <c r="AL309" s="438"/>
      <c r="AN309" s="438"/>
      <c r="AX309" s="197"/>
      <c r="BD309" s="197"/>
      <c r="BG309" s="438"/>
      <c r="BH309" s="438"/>
      <c r="BK309" s="438"/>
      <c r="BL309" s="438"/>
      <c r="BO309" s="438"/>
      <c r="BP309" s="438"/>
      <c r="BS309" s="438"/>
      <c r="BT309" s="438"/>
      <c r="BV309" s="438"/>
      <c r="CJ309" s="197"/>
      <c r="CL309" s="197"/>
      <c r="CM309" s="438"/>
      <c r="CP309" s="438"/>
      <c r="CS309" s="438"/>
      <c r="CV309" s="438"/>
      <c r="CX309" s="438"/>
      <c r="DG309" s="197"/>
      <c r="DI309" s="197"/>
      <c r="DJ309" s="438"/>
      <c r="DM309" s="438"/>
      <c r="DP309" s="438"/>
      <c r="DS309" s="438"/>
      <c r="DU309" s="438"/>
      <c r="EI309" s="197"/>
      <c r="EK309" s="197"/>
      <c r="EL309" s="197"/>
      <c r="EM309" s="438"/>
      <c r="EP309" s="197"/>
      <c r="EQ309" s="438"/>
      <c r="ET309" s="197"/>
      <c r="EU309" s="438"/>
      <c r="EX309" s="197"/>
      <c r="EY309" s="438"/>
      <c r="FA309" s="438"/>
      <c r="FJ309" s="197"/>
      <c r="FL309" s="197"/>
      <c r="FM309" s="438"/>
      <c r="FP309" s="438"/>
      <c r="FS309" s="438"/>
      <c r="FV309" s="438"/>
      <c r="FX309" s="438"/>
      <c r="GG309" s="197"/>
      <c r="GI309" s="197"/>
      <c r="GJ309" s="438"/>
      <c r="GM309" s="438"/>
      <c r="GP309" s="438"/>
      <c r="GS309" s="438"/>
    </row>
    <row r="310" ht="12.75" customHeight="1">
      <c r="P310" s="438"/>
      <c r="Z310" s="197"/>
      <c r="AC310" s="438"/>
      <c r="AF310" s="438"/>
      <c r="AI310" s="438"/>
      <c r="AL310" s="438"/>
      <c r="AN310" s="438"/>
      <c r="AX310" s="197"/>
      <c r="BD310" s="197"/>
      <c r="BG310" s="438"/>
      <c r="BH310" s="438"/>
      <c r="BK310" s="438"/>
      <c r="BL310" s="438"/>
      <c r="BO310" s="438"/>
      <c r="BP310" s="438"/>
      <c r="BS310" s="438"/>
      <c r="BT310" s="438"/>
      <c r="BV310" s="438"/>
      <c r="CJ310" s="197"/>
      <c r="CL310" s="197"/>
      <c r="CM310" s="438"/>
      <c r="CP310" s="438"/>
      <c r="CS310" s="438"/>
      <c r="CV310" s="438"/>
      <c r="CX310" s="438"/>
      <c r="DG310" s="197"/>
      <c r="DI310" s="197"/>
      <c r="DJ310" s="438"/>
      <c r="DM310" s="438"/>
      <c r="DP310" s="438"/>
      <c r="DS310" s="438"/>
      <c r="DU310" s="438"/>
      <c r="EI310" s="197"/>
      <c r="EK310" s="197"/>
      <c r="EL310" s="197"/>
      <c r="EM310" s="438"/>
      <c r="EP310" s="197"/>
      <c r="EQ310" s="438"/>
      <c r="ET310" s="197"/>
      <c r="EU310" s="438"/>
      <c r="EX310" s="197"/>
      <c r="EY310" s="438"/>
      <c r="FA310" s="438"/>
      <c r="FJ310" s="197"/>
      <c r="FL310" s="197"/>
      <c r="FM310" s="438"/>
      <c r="FP310" s="438"/>
      <c r="FS310" s="438"/>
      <c r="FV310" s="438"/>
      <c r="FX310" s="438"/>
      <c r="GG310" s="197"/>
      <c r="GI310" s="197"/>
      <c r="GJ310" s="438"/>
      <c r="GM310" s="438"/>
      <c r="GP310" s="438"/>
      <c r="GS310" s="438"/>
    </row>
    <row r="311" ht="12.75" customHeight="1">
      <c r="P311" s="438"/>
      <c r="Z311" s="197"/>
      <c r="AC311" s="438"/>
      <c r="AF311" s="438"/>
      <c r="AI311" s="438"/>
      <c r="AL311" s="438"/>
      <c r="AN311" s="438"/>
      <c r="AX311" s="197"/>
      <c r="BD311" s="197"/>
      <c r="BG311" s="438"/>
      <c r="BH311" s="438"/>
      <c r="BK311" s="438"/>
      <c r="BL311" s="438"/>
      <c r="BO311" s="438"/>
      <c r="BP311" s="438"/>
      <c r="BS311" s="438"/>
      <c r="BT311" s="438"/>
      <c r="BV311" s="438"/>
      <c r="CJ311" s="197"/>
      <c r="CL311" s="197"/>
      <c r="CM311" s="438"/>
      <c r="CP311" s="438"/>
      <c r="CS311" s="438"/>
      <c r="CV311" s="438"/>
      <c r="CX311" s="438"/>
      <c r="DG311" s="197"/>
      <c r="DI311" s="197"/>
      <c r="DJ311" s="438"/>
      <c r="DM311" s="438"/>
      <c r="DP311" s="438"/>
      <c r="DS311" s="438"/>
      <c r="DU311" s="438"/>
      <c r="EI311" s="197"/>
      <c r="EK311" s="197"/>
      <c r="EL311" s="197"/>
      <c r="EM311" s="438"/>
      <c r="EP311" s="197"/>
      <c r="EQ311" s="438"/>
      <c r="ET311" s="197"/>
      <c r="EU311" s="438"/>
      <c r="EX311" s="197"/>
      <c r="EY311" s="438"/>
      <c r="FA311" s="438"/>
      <c r="FJ311" s="197"/>
      <c r="FL311" s="197"/>
      <c r="FM311" s="438"/>
      <c r="FP311" s="438"/>
      <c r="FS311" s="438"/>
      <c r="FV311" s="438"/>
      <c r="FX311" s="438"/>
      <c r="GG311" s="197"/>
      <c r="GI311" s="197"/>
      <c r="GJ311" s="438"/>
      <c r="GM311" s="438"/>
      <c r="GP311" s="438"/>
      <c r="GS311" s="438"/>
    </row>
    <row r="312" ht="12.75" customHeight="1">
      <c r="P312" s="438"/>
      <c r="Z312" s="197"/>
      <c r="AC312" s="438"/>
      <c r="AF312" s="438"/>
      <c r="AI312" s="438"/>
      <c r="AL312" s="438"/>
      <c r="AN312" s="438"/>
      <c r="AX312" s="197"/>
      <c r="BD312" s="197"/>
      <c r="BG312" s="438"/>
      <c r="BH312" s="438"/>
      <c r="BK312" s="438"/>
      <c r="BL312" s="438"/>
      <c r="BO312" s="438"/>
      <c r="BP312" s="438"/>
      <c r="BS312" s="438"/>
      <c r="BT312" s="438"/>
      <c r="BV312" s="438"/>
      <c r="CJ312" s="197"/>
      <c r="CL312" s="197"/>
      <c r="CM312" s="438"/>
      <c r="CP312" s="438"/>
      <c r="CS312" s="438"/>
      <c r="CV312" s="438"/>
      <c r="CX312" s="438"/>
      <c r="DG312" s="197"/>
      <c r="DI312" s="197"/>
      <c r="DJ312" s="438"/>
      <c r="DM312" s="438"/>
      <c r="DP312" s="438"/>
      <c r="DS312" s="438"/>
      <c r="DU312" s="438"/>
      <c r="EI312" s="197"/>
      <c r="EK312" s="197"/>
      <c r="EL312" s="197"/>
      <c r="EM312" s="438"/>
      <c r="EP312" s="197"/>
      <c r="EQ312" s="438"/>
      <c r="ET312" s="197"/>
      <c r="EU312" s="438"/>
      <c r="EX312" s="197"/>
      <c r="EY312" s="438"/>
      <c r="FA312" s="438"/>
      <c r="FJ312" s="197"/>
      <c r="FL312" s="197"/>
      <c r="FM312" s="438"/>
      <c r="FP312" s="438"/>
      <c r="FS312" s="438"/>
      <c r="FV312" s="438"/>
      <c r="FX312" s="438"/>
      <c r="GG312" s="197"/>
      <c r="GI312" s="197"/>
      <c r="GJ312" s="438"/>
      <c r="GM312" s="438"/>
      <c r="GP312" s="438"/>
      <c r="GS312" s="438"/>
    </row>
    <row r="313" ht="12.75" customHeight="1">
      <c r="P313" s="438"/>
      <c r="Z313" s="197"/>
      <c r="AC313" s="438"/>
      <c r="AF313" s="438"/>
      <c r="AI313" s="438"/>
      <c r="AL313" s="438"/>
      <c r="AN313" s="438"/>
      <c r="AX313" s="197"/>
      <c r="BD313" s="197"/>
      <c r="BG313" s="438"/>
      <c r="BH313" s="438"/>
      <c r="BK313" s="438"/>
      <c r="BL313" s="438"/>
      <c r="BO313" s="438"/>
      <c r="BP313" s="438"/>
      <c r="BS313" s="438"/>
      <c r="BT313" s="438"/>
      <c r="BV313" s="438"/>
      <c r="CJ313" s="197"/>
      <c r="CL313" s="197"/>
      <c r="CM313" s="438"/>
      <c r="CP313" s="438"/>
      <c r="CS313" s="438"/>
      <c r="CV313" s="438"/>
      <c r="CX313" s="438"/>
      <c r="DG313" s="197"/>
      <c r="DI313" s="197"/>
      <c r="DJ313" s="438"/>
      <c r="DM313" s="438"/>
      <c r="DP313" s="438"/>
      <c r="DS313" s="438"/>
      <c r="DU313" s="438"/>
      <c r="EI313" s="197"/>
      <c r="EK313" s="197"/>
      <c r="EL313" s="197"/>
      <c r="EM313" s="438"/>
      <c r="EP313" s="197"/>
      <c r="EQ313" s="438"/>
      <c r="ET313" s="197"/>
      <c r="EU313" s="438"/>
      <c r="EX313" s="197"/>
      <c r="EY313" s="438"/>
      <c r="FA313" s="438"/>
      <c r="FJ313" s="197"/>
      <c r="FL313" s="197"/>
      <c r="FM313" s="438"/>
      <c r="FP313" s="438"/>
      <c r="FS313" s="438"/>
      <c r="FV313" s="438"/>
      <c r="FX313" s="438"/>
      <c r="GG313" s="197"/>
      <c r="GI313" s="197"/>
      <c r="GJ313" s="438"/>
      <c r="GM313" s="438"/>
      <c r="GP313" s="438"/>
      <c r="GS313" s="438"/>
    </row>
    <row r="314" ht="12.75" customHeight="1">
      <c r="P314" s="438"/>
      <c r="Z314" s="197"/>
      <c r="AC314" s="438"/>
      <c r="AF314" s="438"/>
      <c r="AI314" s="438"/>
      <c r="AL314" s="438"/>
      <c r="AN314" s="438"/>
      <c r="AX314" s="197"/>
      <c r="BD314" s="197"/>
      <c r="BG314" s="438"/>
      <c r="BH314" s="438"/>
      <c r="BK314" s="438"/>
      <c r="BL314" s="438"/>
      <c r="BO314" s="438"/>
      <c r="BP314" s="438"/>
      <c r="BS314" s="438"/>
      <c r="BT314" s="438"/>
      <c r="BV314" s="438"/>
      <c r="CJ314" s="197"/>
      <c r="CL314" s="197"/>
      <c r="CM314" s="438"/>
      <c r="CP314" s="438"/>
      <c r="CS314" s="438"/>
      <c r="CV314" s="438"/>
      <c r="CX314" s="438"/>
      <c r="DG314" s="197"/>
      <c r="DI314" s="197"/>
      <c r="DJ314" s="438"/>
      <c r="DM314" s="438"/>
      <c r="DP314" s="438"/>
      <c r="DS314" s="438"/>
      <c r="DU314" s="438"/>
      <c r="EI314" s="197"/>
      <c r="EK314" s="197"/>
      <c r="EL314" s="197"/>
      <c r="EM314" s="438"/>
      <c r="EP314" s="197"/>
      <c r="EQ314" s="438"/>
      <c r="ET314" s="197"/>
      <c r="EU314" s="438"/>
      <c r="EX314" s="197"/>
      <c r="EY314" s="438"/>
      <c r="FA314" s="438"/>
      <c r="FJ314" s="197"/>
      <c r="FL314" s="197"/>
      <c r="FM314" s="438"/>
      <c r="FP314" s="438"/>
      <c r="FS314" s="438"/>
      <c r="FV314" s="438"/>
      <c r="FX314" s="438"/>
      <c r="GG314" s="197"/>
      <c r="GI314" s="197"/>
      <c r="GJ314" s="438"/>
      <c r="GM314" s="438"/>
      <c r="GP314" s="438"/>
      <c r="GS314" s="438"/>
    </row>
    <row r="315" ht="12.75" customHeight="1">
      <c r="P315" s="438"/>
      <c r="Z315" s="197"/>
      <c r="AC315" s="438"/>
      <c r="AF315" s="438"/>
      <c r="AI315" s="438"/>
      <c r="AL315" s="438"/>
      <c r="AN315" s="438"/>
      <c r="AX315" s="197"/>
      <c r="BD315" s="197"/>
      <c r="BG315" s="438"/>
      <c r="BH315" s="438"/>
      <c r="BK315" s="438"/>
      <c r="BL315" s="438"/>
      <c r="BO315" s="438"/>
      <c r="BP315" s="438"/>
      <c r="BS315" s="438"/>
      <c r="BT315" s="438"/>
      <c r="BV315" s="438"/>
      <c r="CJ315" s="197"/>
      <c r="CL315" s="197"/>
      <c r="CM315" s="438"/>
      <c r="CP315" s="438"/>
      <c r="CS315" s="438"/>
      <c r="CV315" s="438"/>
      <c r="CX315" s="438"/>
      <c r="DG315" s="197"/>
      <c r="DI315" s="197"/>
      <c r="DJ315" s="438"/>
      <c r="DM315" s="438"/>
      <c r="DP315" s="438"/>
      <c r="DS315" s="438"/>
      <c r="DU315" s="438"/>
      <c r="EI315" s="197"/>
      <c r="EK315" s="197"/>
      <c r="EL315" s="197"/>
      <c r="EM315" s="438"/>
      <c r="EP315" s="197"/>
      <c r="EQ315" s="438"/>
      <c r="ET315" s="197"/>
      <c r="EU315" s="438"/>
      <c r="EX315" s="197"/>
      <c r="EY315" s="438"/>
      <c r="FA315" s="438"/>
      <c r="FJ315" s="197"/>
      <c r="FL315" s="197"/>
      <c r="FM315" s="438"/>
      <c r="FP315" s="438"/>
      <c r="FS315" s="438"/>
      <c r="FV315" s="438"/>
      <c r="FX315" s="438"/>
      <c r="GG315" s="197"/>
      <c r="GI315" s="197"/>
      <c r="GJ315" s="438"/>
      <c r="GM315" s="438"/>
      <c r="GP315" s="438"/>
      <c r="GS315" s="438"/>
    </row>
    <row r="316" ht="12.75" customHeight="1">
      <c r="P316" s="438"/>
      <c r="Z316" s="197"/>
      <c r="AC316" s="438"/>
      <c r="AF316" s="438"/>
      <c r="AI316" s="438"/>
      <c r="AL316" s="438"/>
      <c r="AN316" s="438"/>
      <c r="AX316" s="197"/>
      <c r="BD316" s="197"/>
      <c r="BG316" s="438"/>
      <c r="BH316" s="438"/>
      <c r="BK316" s="438"/>
      <c r="BL316" s="438"/>
      <c r="BO316" s="438"/>
      <c r="BP316" s="438"/>
      <c r="BS316" s="438"/>
      <c r="BT316" s="438"/>
      <c r="BV316" s="438"/>
      <c r="CJ316" s="197"/>
      <c r="CL316" s="197"/>
      <c r="CM316" s="438"/>
      <c r="CP316" s="438"/>
      <c r="CS316" s="438"/>
      <c r="CV316" s="438"/>
      <c r="CX316" s="438"/>
      <c r="DG316" s="197"/>
      <c r="DI316" s="197"/>
      <c r="DJ316" s="438"/>
      <c r="DM316" s="438"/>
      <c r="DP316" s="438"/>
      <c r="DS316" s="438"/>
      <c r="DU316" s="438"/>
      <c r="EI316" s="197"/>
      <c r="EK316" s="197"/>
      <c r="EL316" s="197"/>
      <c r="EM316" s="438"/>
      <c r="EP316" s="197"/>
      <c r="EQ316" s="438"/>
      <c r="ET316" s="197"/>
      <c r="EU316" s="438"/>
      <c r="EX316" s="197"/>
      <c r="EY316" s="438"/>
      <c r="FA316" s="438"/>
      <c r="FJ316" s="197"/>
      <c r="FL316" s="197"/>
      <c r="FM316" s="438"/>
      <c r="FP316" s="438"/>
      <c r="FS316" s="438"/>
      <c r="FV316" s="438"/>
      <c r="FX316" s="438"/>
      <c r="GG316" s="197"/>
      <c r="GI316" s="197"/>
      <c r="GJ316" s="438"/>
      <c r="GM316" s="438"/>
      <c r="GP316" s="438"/>
      <c r="GS316" s="438"/>
    </row>
    <row r="317" ht="12.75" customHeight="1">
      <c r="P317" s="438"/>
      <c r="Z317" s="197"/>
      <c r="AC317" s="438"/>
      <c r="AF317" s="438"/>
      <c r="AI317" s="438"/>
      <c r="AL317" s="438"/>
      <c r="AN317" s="438"/>
      <c r="AX317" s="197"/>
      <c r="BD317" s="197"/>
      <c r="BG317" s="438"/>
      <c r="BH317" s="438"/>
      <c r="BK317" s="438"/>
      <c r="BL317" s="438"/>
      <c r="BO317" s="438"/>
      <c r="BP317" s="438"/>
      <c r="BS317" s="438"/>
      <c r="BT317" s="438"/>
      <c r="BV317" s="438"/>
      <c r="CJ317" s="197"/>
      <c r="CL317" s="197"/>
      <c r="CM317" s="438"/>
      <c r="CP317" s="438"/>
      <c r="CS317" s="438"/>
      <c r="CV317" s="438"/>
      <c r="CX317" s="438"/>
      <c r="DG317" s="197"/>
      <c r="DI317" s="197"/>
      <c r="DJ317" s="438"/>
      <c r="DM317" s="438"/>
      <c r="DP317" s="438"/>
      <c r="DS317" s="438"/>
      <c r="DU317" s="438"/>
      <c r="EI317" s="197"/>
      <c r="EK317" s="197"/>
      <c r="EL317" s="197"/>
      <c r="EM317" s="438"/>
      <c r="EP317" s="197"/>
      <c r="EQ317" s="438"/>
      <c r="ET317" s="197"/>
      <c r="EU317" s="438"/>
      <c r="EX317" s="197"/>
      <c r="EY317" s="438"/>
      <c r="FA317" s="438"/>
      <c r="FJ317" s="197"/>
      <c r="FL317" s="197"/>
      <c r="FM317" s="438"/>
      <c r="FP317" s="438"/>
      <c r="FS317" s="438"/>
      <c r="FV317" s="438"/>
      <c r="FX317" s="438"/>
      <c r="GG317" s="197"/>
      <c r="GI317" s="197"/>
      <c r="GJ317" s="438"/>
      <c r="GM317" s="438"/>
      <c r="GP317" s="438"/>
      <c r="GS317" s="438"/>
    </row>
    <row r="318" ht="12.75" customHeight="1">
      <c r="P318" s="438"/>
      <c r="Z318" s="197"/>
      <c r="AC318" s="438"/>
      <c r="AF318" s="438"/>
      <c r="AI318" s="438"/>
      <c r="AL318" s="438"/>
      <c r="AN318" s="438"/>
      <c r="AX318" s="197"/>
      <c r="BD318" s="197"/>
      <c r="BG318" s="438"/>
      <c r="BH318" s="438"/>
      <c r="BK318" s="438"/>
      <c r="BL318" s="438"/>
      <c r="BO318" s="438"/>
      <c r="BP318" s="438"/>
      <c r="BS318" s="438"/>
      <c r="BT318" s="438"/>
      <c r="BV318" s="438"/>
      <c r="CJ318" s="197"/>
      <c r="CL318" s="197"/>
      <c r="CM318" s="438"/>
      <c r="CP318" s="438"/>
      <c r="CS318" s="438"/>
      <c r="CV318" s="438"/>
      <c r="CX318" s="438"/>
      <c r="DG318" s="197"/>
      <c r="DI318" s="197"/>
      <c r="DJ318" s="438"/>
      <c r="DM318" s="438"/>
      <c r="DP318" s="438"/>
      <c r="DS318" s="438"/>
      <c r="DU318" s="438"/>
      <c r="EI318" s="197"/>
      <c r="EK318" s="197"/>
      <c r="EL318" s="197"/>
      <c r="EM318" s="438"/>
      <c r="EP318" s="197"/>
      <c r="EQ318" s="438"/>
      <c r="ET318" s="197"/>
      <c r="EU318" s="438"/>
      <c r="EX318" s="197"/>
      <c r="EY318" s="438"/>
      <c r="FA318" s="438"/>
      <c r="FJ318" s="197"/>
      <c r="FL318" s="197"/>
      <c r="FM318" s="438"/>
      <c r="FP318" s="438"/>
      <c r="FS318" s="438"/>
      <c r="FV318" s="438"/>
      <c r="FX318" s="438"/>
      <c r="GG318" s="197"/>
      <c r="GI318" s="197"/>
      <c r="GJ318" s="438"/>
      <c r="GM318" s="438"/>
      <c r="GP318" s="438"/>
      <c r="GS318" s="438"/>
    </row>
    <row r="319" ht="12.75" customHeight="1">
      <c r="P319" s="438"/>
      <c r="Z319" s="197"/>
      <c r="AC319" s="438"/>
      <c r="AF319" s="438"/>
      <c r="AI319" s="438"/>
      <c r="AL319" s="438"/>
      <c r="AN319" s="438"/>
      <c r="AX319" s="197"/>
      <c r="BD319" s="197"/>
      <c r="BG319" s="438"/>
      <c r="BH319" s="438"/>
      <c r="BK319" s="438"/>
      <c r="BL319" s="438"/>
      <c r="BO319" s="438"/>
      <c r="BP319" s="438"/>
      <c r="BS319" s="438"/>
      <c r="BT319" s="438"/>
      <c r="BV319" s="438"/>
      <c r="CJ319" s="197"/>
      <c r="CL319" s="197"/>
      <c r="CM319" s="438"/>
      <c r="CP319" s="438"/>
      <c r="CS319" s="438"/>
      <c r="CV319" s="438"/>
      <c r="CX319" s="438"/>
      <c r="DG319" s="197"/>
      <c r="DI319" s="197"/>
      <c r="DJ319" s="438"/>
      <c r="DM319" s="438"/>
      <c r="DP319" s="438"/>
      <c r="DS319" s="438"/>
      <c r="DU319" s="438"/>
      <c r="EI319" s="197"/>
      <c r="EK319" s="197"/>
      <c r="EL319" s="197"/>
      <c r="EM319" s="438"/>
      <c r="EP319" s="197"/>
      <c r="EQ319" s="438"/>
      <c r="ET319" s="197"/>
      <c r="EU319" s="438"/>
      <c r="EX319" s="197"/>
      <c r="EY319" s="438"/>
      <c r="FA319" s="438"/>
      <c r="FJ319" s="197"/>
      <c r="FL319" s="197"/>
      <c r="FM319" s="438"/>
      <c r="FP319" s="438"/>
      <c r="FS319" s="438"/>
      <c r="FV319" s="438"/>
      <c r="FX319" s="438"/>
      <c r="GG319" s="197"/>
      <c r="GI319" s="197"/>
      <c r="GJ319" s="438"/>
      <c r="GM319" s="438"/>
      <c r="GP319" s="438"/>
      <c r="GS319" s="438"/>
    </row>
    <row r="320" ht="12.75" customHeight="1">
      <c r="P320" s="438"/>
      <c r="Z320" s="197"/>
      <c r="AC320" s="438"/>
      <c r="AF320" s="438"/>
      <c r="AI320" s="438"/>
      <c r="AL320" s="438"/>
      <c r="AN320" s="438"/>
      <c r="AX320" s="197"/>
      <c r="BD320" s="197"/>
      <c r="BG320" s="438"/>
      <c r="BH320" s="438"/>
      <c r="BK320" s="438"/>
      <c r="BL320" s="438"/>
      <c r="BO320" s="438"/>
      <c r="BP320" s="438"/>
      <c r="BS320" s="438"/>
      <c r="BT320" s="438"/>
      <c r="BV320" s="438"/>
      <c r="CJ320" s="197"/>
      <c r="CL320" s="197"/>
      <c r="CM320" s="438"/>
      <c r="CP320" s="438"/>
      <c r="CS320" s="438"/>
      <c r="CV320" s="438"/>
      <c r="CX320" s="438"/>
      <c r="DG320" s="197"/>
      <c r="DI320" s="197"/>
      <c r="DJ320" s="438"/>
      <c r="DM320" s="438"/>
      <c r="DP320" s="438"/>
      <c r="DS320" s="438"/>
      <c r="DU320" s="438"/>
      <c r="EI320" s="197"/>
      <c r="EK320" s="197"/>
      <c r="EL320" s="197"/>
      <c r="EM320" s="438"/>
      <c r="EP320" s="197"/>
      <c r="EQ320" s="438"/>
      <c r="ET320" s="197"/>
      <c r="EU320" s="438"/>
      <c r="EX320" s="197"/>
      <c r="EY320" s="438"/>
      <c r="FA320" s="438"/>
      <c r="FJ320" s="197"/>
      <c r="FL320" s="197"/>
      <c r="FM320" s="438"/>
      <c r="FP320" s="438"/>
      <c r="FS320" s="438"/>
      <c r="FV320" s="438"/>
      <c r="FX320" s="438"/>
      <c r="GG320" s="197"/>
      <c r="GI320" s="197"/>
      <c r="GJ320" s="438"/>
      <c r="GM320" s="438"/>
      <c r="GP320" s="438"/>
      <c r="GS320" s="438"/>
    </row>
    <row r="321" ht="12.75" customHeight="1">
      <c r="P321" s="438"/>
      <c r="Z321" s="197"/>
      <c r="AC321" s="438"/>
      <c r="AF321" s="438"/>
      <c r="AI321" s="438"/>
      <c r="AL321" s="438"/>
      <c r="AN321" s="438"/>
      <c r="AX321" s="197"/>
      <c r="BD321" s="197"/>
      <c r="BG321" s="438"/>
      <c r="BH321" s="438"/>
      <c r="BK321" s="438"/>
      <c r="BL321" s="438"/>
      <c r="BO321" s="438"/>
      <c r="BP321" s="438"/>
      <c r="BS321" s="438"/>
      <c r="BT321" s="438"/>
      <c r="BV321" s="438"/>
      <c r="CJ321" s="197"/>
      <c r="CL321" s="197"/>
      <c r="CM321" s="438"/>
      <c r="CP321" s="438"/>
      <c r="CS321" s="438"/>
      <c r="CV321" s="438"/>
      <c r="CX321" s="438"/>
      <c r="DG321" s="197"/>
      <c r="DI321" s="197"/>
      <c r="DJ321" s="438"/>
      <c r="DM321" s="438"/>
      <c r="DP321" s="438"/>
      <c r="DS321" s="438"/>
      <c r="DU321" s="438"/>
      <c r="EI321" s="197"/>
      <c r="EK321" s="197"/>
      <c r="EL321" s="197"/>
      <c r="EM321" s="438"/>
      <c r="EP321" s="197"/>
      <c r="EQ321" s="438"/>
      <c r="ET321" s="197"/>
      <c r="EU321" s="438"/>
      <c r="EX321" s="197"/>
      <c r="EY321" s="438"/>
      <c r="FA321" s="438"/>
      <c r="FJ321" s="197"/>
      <c r="FL321" s="197"/>
      <c r="FM321" s="438"/>
      <c r="FP321" s="438"/>
      <c r="FS321" s="438"/>
      <c r="FV321" s="438"/>
      <c r="FX321" s="438"/>
      <c r="GG321" s="197"/>
      <c r="GI321" s="197"/>
      <c r="GJ321" s="438"/>
      <c r="GM321" s="438"/>
      <c r="GP321" s="438"/>
      <c r="GS321" s="438"/>
    </row>
    <row r="322" ht="12.75" customHeight="1">
      <c r="P322" s="438"/>
      <c r="Z322" s="197"/>
      <c r="AC322" s="438"/>
      <c r="AF322" s="438"/>
      <c r="AI322" s="438"/>
      <c r="AL322" s="438"/>
      <c r="AN322" s="438"/>
      <c r="AX322" s="197"/>
      <c r="BD322" s="197"/>
      <c r="BG322" s="438"/>
      <c r="BH322" s="438"/>
      <c r="BK322" s="438"/>
      <c r="BL322" s="438"/>
      <c r="BO322" s="438"/>
      <c r="BP322" s="438"/>
      <c r="BS322" s="438"/>
      <c r="BT322" s="438"/>
      <c r="BV322" s="438"/>
      <c r="CJ322" s="197"/>
      <c r="CL322" s="197"/>
      <c r="CM322" s="438"/>
      <c r="CP322" s="438"/>
      <c r="CS322" s="438"/>
      <c r="CV322" s="438"/>
      <c r="CX322" s="438"/>
      <c r="DG322" s="197"/>
      <c r="DI322" s="197"/>
      <c r="DJ322" s="438"/>
      <c r="DM322" s="438"/>
      <c r="DP322" s="438"/>
      <c r="DS322" s="438"/>
      <c r="DU322" s="438"/>
      <c r="EI322" s="197"/>
      <c r="EK322" s="197"/>
      <c r="EL322" s="197"/>
      <c r="EM322" s="438"/>
      <c r="EP322" s="197"/>
      <c r="EQ322" s="438"/>
      <c r="ET322" s="197"/>
      <c r="EU322" s="438"/>
      <c r="EX322" s="197"/>
      <c r="EY322" s="438"/>
      <c r="FA322" s="438"/>
      <c r="FJ322" s="197"/>
      <c r="FL322" s="197"/>
      <c r="FM322" s="438"/>
      <c r="FP322" s="438"/>
      <c r="FS322" s="438"/>
      <c r="FV322" s="438"/>
      <c r="FX322" s="438"/>
      <c r="GG322" s="197"/>
      <c r="GI322" s="197"/>
      <c r="GJ322" s="438"/>
      <c r="GM322" s="438"/>
      <c r="GP322" s="438"/>
      <c r="GS322" s="438"/>
    </row>
    <row r="323" ht="12.75" customHeight="1">
      <c r="P323" s="438"/>
      <c r="Z323" s="197"/>
      <c r="AC323" s="438"/>
      <c r="AF323" s="438"/>
      <c r="AI323" s="438"/>
      <c r="AL323" s="438"/>
      <c r="AN323" s="438"/>
      <c r="AX323" s="197"/>
      <c r="BD323" s="197"/>
      <c r="BG323" s="438"/>
      <c r="BH323" s="438"/>
      <c r="BK323" s="438"/>
      <c r="BL323" s="438"/>
      <c r="BO323" s="438"/>
      <c r="BP323" s="438"/>
      <c r="BS323" s="438"/>
      <c r="BT323" s="438"/>
      <c r="BV323" s="438"/>
      <c r="CJ323" s="197"/>
      <c r="CL323" s="197"/>
      <c r="CM323" s="438"/>
      <c r="CP323" s="438"/>
      <c r="CS323" s="438"/>
      <c r="CV323" s="438"/>
      <c r="CX323" s="438"/>
      <c r="DG323" s="197"/>
      <c r="DI323" s="197"/>
      <c r="DJ323" s="438"/>
      <c r="DM323" s="438"/>
      <c r="DP323" s="438"/>
      <c r="DS323" s="438"/>
      <c r="DU323" s="438"/>
      <c r="EI323" s="197"/>
      <c r="EK323" s="197"/>
      <c r="EL323" s="197"/>
      <c r="EM323" s="438"/>
      <c r="EP323" s="197"/>
      <c r="EQ323" s="438"/>
      <c r="ET323" s="197"/>
      <c r="EU323" s="438"/>
      <c r="EX323" s="197"/>
      <c r="EY323" s="438"/>
      <c r="FA323" s="438"/>
      <c r="FJ323" s="197"/>
      <c r="FL323" s="197"/>
      <c r="FM323" s="438"/>
      <c r="FP323" s="438"/>
      <c r="FS323" s="438"/>
      <c r="FV323" s="438"/>
      <c r="FX323" s="438"/>
      <c r="GG323" s="197"/>
      <c r="GI323" s="197"/>
      <c r="GJ323" s="438"/>
      <c r="GM323" s="438"/>
      <c r="GP323" s="438"/>
      <c r="GS323" s="438"/>
    </row>
    <row r="324" ht="12.75" customHeight="1">
      <c r="P324" s="438"/>
      <c r="Z324" s="197"/>
      <c r="AC324" s="438"/>
      <c r="AF324" s="438"/>
      <c r="AI324" s="438"/>
      <c r="AL324" s="438"/>
      <c r="AN324" s="438"/>
      <c r="AX324" s="197"/>
      <c r="BD324" s="197"/>
      <c r="BG324" s="438"/>
      <c r="BH324" s="438"/>
      <c r="BK324" s="438"/>
      <c r="BL324" s="438"/>
      <c r="BO324" s="438"/>
      <c r="BP324" s="438"/>
      <c r="BS324" s="438"/>
      <c r="BT324" s="438"/>
      <c r="BV324" s="438"/>
      <c r="CJ324" s="197"/>
      <c r="CL324" s="197"/>
      <c r="CM324" s="438"/>
      <c r="CP324" s="438"/>
      <c r="CS324" s="438"/>
      <c r="CV324" s="438"/>
      <c r="CX324" s="438"/>
      <c r="DG324" s="197"/>
      <c r="DI324" s="197"/>
      <c r="DJ324" s="438"/>
      <c r="DM324" s="438"/>
      <c r="DP324" s="438"/>
      <c r="DS324" s="438"/>
      <c r="DU324" s="438"/>
      <c r="EI324" s="197"/>
      <c r="EK324" s="197"/>
      <c r="EL324" s="197"/>
      <c r="EM324" s="438"/>
      <c r="EP324" s="197"/>
      <c r="EQ324" s="438"/>
      <c r="ET324" s="197"/>
      <c r="EU324" s="438"/>
      <c r="EX324" s="197"/>
      <c r="EY324" s="438"/>
      <c r="FA324" s="438"/>
      <c r="FJ324" s="197"/>
      <c r="FL324" s="197"/>
      <c r="FM324" s="438"/>
      <c r="FP324" s="438"/>
      <c r="FS324" s="438"/>
      <c r="FV324" s="438"/>
      <c r="FX324" s="438"/>
      <c r="GG324" s="197"/>
      <c r="GI324" s="197"/>
      <c r="GJ324" s="438"/>
      <c r="GM324" s="438"/>
      <c r="GP324" s="438"/>
      <c r="GS324" s="438"/>
    </row>
    <row r="325" ht="12.75" customHeight="1">
      <c r="P325" s="438"/>
      <c r="Z325" s="197"/>
      <c r="AC325" s="438"/>
      <c r="AF325" s="438"/>
      <c r="AI325" s="438"/>
      <c r="AL325" s="438"/>
      <c r="AN325" s="438"/>
      <c r="AX325" s="197"/>
      <c r="BD325" s="197"/>
      <c r="BG325" s="438"/>
      <c r="BH325" s="438"/>
      <c r="BK325" s="438"/>
      <c r="BL325" s="438"/>
      <c r="BO325" s="438"/>
      <c r="BP325" s="438"/>
      <c r="BS325" s="438"/>
      <c r="BT325" s="438"/>
      <c r="BV325" s="438"/>
      <c r="CJ325" s="197"/>
      <c r="CL325" s="197"/>
      <c r="CM325" s="438"/>
      <c r="CP325" s="438"/>
      <c r="CS325" s="438"/>
      <c r="CV325" s="438"/>
      <c r="CX325" s="438"/>
      <c r="DG325" s="197"/>
      <c r="DI325" s="197"/>
      <c r="DJ325" s="438"/>
      <c r="DM325" s="438"/>
      <c r="DP325" s="438"/>
      <c r="DS325" s="438"/>
      <c r="DU325" s="438"/>
      <c r="EI325" s="197"/>
      <c r="EK325" s="197"/>
      <c r="EL325" s="197"/>
      <c r="EM325" s="438"/>
      <c r="EP325" s="197"/>
      <c r="EQ325" s="438"/>
      <c r="ET325" s="197"/>
      <c r="EU325" s="438"/>
      <c r="EX325" s="197"/>
      <c r="EY325" s="438"/>
      <c r="FA325" s="438"/>
      <c r="FJ325" s="197"/>
      <c r="FL325" s="197"/>
      <c r="FM325" s="438"/>
      <c r="FP325" s="438"/>
      <c r="FS325" s="438"/>
      <c r="FV325" s="438"/>
      <c r="FX325" s="438"/>
      <c r="GG325" s="197"/>
      <c r="GI325" s="197"/>
      <c r="GJ325" s="438"/>
      <c r="GM325" s="438"/>
      <c r="GP325" s="438"/>
      <c r="GS325" s="438"/>
    </row>
    <row r="326" ht="12.75" customHeight="1">
      <c r="P326" s="438"/>
      <c r="Z326" s="197"/>
      <c r="AC326" s="438"/>
      <c r="AF326" s="438"/>
      <c r="AI326" s="438"/>
      <c r="AL326" s="438"/>
      <c r="AN326" s="438"/>
      <c r="AX326" s="197"/>
      <c r="BD326" s="197"/>
      <c r="BG326" s="438"/>
      <c r="BH326" s="438"/>
      <c r="BK326" s="438"/>
      <c r="BL326" s="438"/>
      <c r="BO326" s="438"/>
      <c r="BP326" s="438"/>
      <c r="BS326" s="438"/>
      <c r="BT326" s="438"/>
      <c r="BV326" s="438"/>
      <c r="CJ326" s="197"/>
      <c r="CL326" s="197"/>
      <c r="CM326" s="438"/>
      <c r="CP326" s="438"/>
      <c r="CS326" s="438"/>
      <c r="CV326" s="438"/>
      <c r="CX326" s="438"/>
      <c r="DG326" s="197"/>
      <c r="DI326" s="197"/>
      <c r="DJ326" s="438"/>
      <c r="DM326" s="438"/>
      <c r="DP326" s="438"/>
      <c r="DS326" s="438"/>
      <c r="DU326" s="438"/>
      <c r="EI326" s="197"/>
      <c r="EK326" s="197"/>
      <c r="EL326" s="197"/>
      <c r="EM326" s="438"/>
      <c r="EP326" s="197"/>
      <c r="EQ326" s="438"/>
      <c r="ET326" s="197"/>
      <c r="EU326" s="438"/>
      <c r="EX326" s="197"/>
      <c r="EY326" s="438"/>
      <c r="FA326" s="438"/>
      <c r="FJ326" s="197"/>
      <c r="FL326" s="197"/>
      <c r="FM326" s="438"/>
      <c r="FP326" s="438"/>
      <c r="FS326" s="438"/>
      <c r="FV326" s="438"/>
      <c r="FX326" s="438"/>
      <c r="GG326" s="197"/>
      <c r="GI326" s="197"/>
      <c r="GJ326" s="438"/>
      <c r="GM326" s="438"/>
      <c r="GP326" s="438"/>
      <c r="GS326" s="438"/>
    </row>
    <row r="327" ht="12.75" customHeight="1">
      <c r="P327" s="438"/>
      <c r="Z327" s="197"/>
      <c r="AC327" s="438"/>
      <c r="AF327" s="438"/>
      <c r="AI327" s="438"/>
      <c r="AL327" s="438"/>
      <c r="AN327" s="438"/>
      <c r="AX327" s="197"/>
      <c r="BD327" s="197"/>
      <c r="BG327" s="438"/>
      <c r="BH327" s="438"/>
      <c r="BK327" s="438"/>
      <c r="BL327" s="438"/>
      <c r="BO327" s="438"/>
      <c r="BP327" s="438"/>
      <c r="BS327" s="438"/>
      <c r="BT327" s="438"/>
      <c r="BV327" s="438"/>
      <c r="CJ327" s="197"/>
      <c r="CL327" s="197"/>
      <c r="CM327" s="438"/>
      <c r="CP327" s="438"/>
      <c r="CS327" s="438"/>
      <c r="CV327" s="438"/>
      <c r="CX327" s="438"/>
      <c r="DG327" s="197"/>
      <c r="DI327" s="197"/>
      <c r="DJ327" s="438"/>
      <c r="DM327" s="438"/>
      <c r="DP327" s="438"/>
      <c r="DS327" s="438"/>
      <c r="DU327" s="438"/>
      <c r="EI327" s="197"/>
      <c r="EK327" s="197"/>
      <c r="EL327" s="197"/>
      <c r="EM327" s="438"/>
      <c r="EP327" s="197"/>
      <c r="EQ327" s="438"/>
      <c r="ET327" s="197"/>
      <c r="EU327" s="438"/>
      <c r="EX327" s="197"/>
      <c r="EY327" s="438"/>
      <c r="FA327" s="438"/>
      <c r="FJ327" s="197"/>
      <c r="FL327" s="197"/>
      <c r="FM327" s="438"/>
      <c r="FP327" s="438"/>
      <c r="FS327" s="438"/>
      <c r="FV327" s="438"/>
      <c r="FX327" s="438"/>
      <c r="GG327" s="197"/>
      <c r="GI327" s="197"/>
      <c r="GJ327" s="438"/>
      <c r="GM327" s="438"/>
      <c r="GP327" s="438"/>
      <c r="GS327" s="438"/>
    </row>
    <row r="328" ht="12.75" customHeight="1">
      <c r="P328" s="438"/>
      <c r="Z328" s="197"/>
      <c r="AC328" s="438"/>
      <c r="AF328" s="438"/>
      <c r="AI328" s="438"/>
      <c r="AL328" s="438"/>
      <c r="AN328" s="438"/>
      <c r="AX328" s="197"/>
      <c r="BD328" s="197"/>
      <c r="BG328" s="438"/>
      <c r="BH328" s="438"/>
      <c r="BK328" s="438"/>
      <c r="BL328" s="438"/>
      <c r="BO328" s="438"/>
      <c r="BP328" s="438"/>
      <c r="BS328" s="438"/>
      <c r="BT328" s="438"/>
      <c r="BV328" s="438"/>
      <c r="CJ328" s="197"/>
      <c r="CL328" s="197"/>
      <c r="CM328" s="438"/>
      <c r="CP328" s="438"/>
      <c r="CS328" s="438"/>
      <c r="CV328" s="438"/>
      <c r="CX328" s="438"/>
      <c r="DG328" s="197"/>
      <c r="DI328" s="197"/>
      <c r="DJ328" s="438"/>
      <c r="DM328" s="438"/>
      <c r="DP328" s="438"/>
      <c r="DS328" s="438"/>
      <c r="DU328" s="438"/>
      <c r="EI328" s="197"/>
      <c r="EK328" s="197"/>
      <c r="EL328" s="197"/>
      <c r="EM328" s="438"/>
      <c r="EP328" s="197"/>
      <c r="EQ328" s="438"/>
      <c r="ET328" s="197"/>
      <c r="EU328" s="438"/>
      <c r="EX328" s="197"/>
      <c r="EY328" s="438"/>
      <c r="FA328" s="438"/>
      <c r="FJ328" s="197"/>
      <c r="FL328" s="197"/>
      <c r="FM328" s="438"/>
      <c r="FP328" s="438"/>
      <c r="FS328" s="438"/>
      <c r="FV328" s="438"/>
      <c r="FX328" s="438"/>
      <c r="GG328" s="197"/>
      <c r="GI328" s="197"/>
      <c r="GJ328" s="438"/>
      <c r="GM328" s="438"/>
      <c r="GP328" s="438"/>
      <c r="GS328" s="438"/>
    </row>
    <row r="329" ht="12.75" customHeight="1">
      <c r="P329" s="438"/>
      <c r="Z329" s="197"/>
      <c r="AC329" s="438"/>
      <c r="AF329" s="438"/>
      <c r="AI329" s="438"/>
      <c r="AL329" s="438"/>
      <c r="AN329" s="438"/>
      <c r="AX329" s="197"/>
      <c r="BD329" s="197"/>
      <c r="BG329" s="438"/>
      <c r="BH329" s="438"/>
      <c r="BK329" s="438"/>
      <c r="BL329" s="438"/>
      <c r="BO329" s="438"/>
      <c r="BP329" s="438"/>
      <c r="BS329" s="438"/>
      <c r="BT329" s="438"/>
      <c r="BV329" s="438"/>
      <c r="CJ329" s="197"/>
      <c r="CL329" s="197"/>
      <c r="CM329" s="438"/>
      <c r="CP329" s="438"/>
      <c r="CS329" s="438"/>
      <c r="CV329" s="438"/>
      <c r="CX329" s="438"/>
      <c r="DG329" s="197"/>
      <c r="DI329" s="197"/>
      <c r="DJ329" s="438"/>
      <c r="DM329" s="438"/>
      <c r="DP329" s="438"/>
      <c r="DS329" s="438"/>
      <c r="DU329" s="438"/>
      <c r="EI329" s="197"/>
      <c r="EK329" s="197"/>
      <c r="EL329" s="197"/>
      <c r="EM329" s="438"/>
      <c r="EP329" s="197"/>
      <c r="EQ329" s="438"/>
      <c r="ET329" s="197"/>
      <c r="EU329" s="438"/>
      <c r="EX329" s="197"/>
      <c r="EY329" s="438"/>
      <c r="FA329" s="438"/>
      <c r="FJ329" s="197"/>
      <c r="FL329" s="197"/>
      <c r="FM329" s="438"/>
      <c r="FP329" s="438"/>
      <c r="FS329" s="438"/>
      <c r="FV329" s="438"/>
      <c r="FX329" s="438"/>
      <c r="GG329" s="197"/>
      <c r="GI329" s="197"/>
      <c r="GJ329" s="438"/>
      <c r="GM329" s="438"/>
      <c r="GP329" s="438"/>
      <c r="GS329" s="438"/>
    </row>
    <row r="330" ht="12.75" customHeight="1">
      <c r="P330" s="438"/>
      <c r="Z330" s="197"/>
      <c r="AC330" s="438"/>
      <c r="AF330" s="438"/>
      <c r="AI330" s="438"/>
      <c r="AL330" s="438"/>
      <c r="AN330" s="438"/>
      <c r="AX330" s="197"/>
      <c r="BD330" s="197"/>
      <c r="BG330" s="438"/>
      <c r="BH330" s="438"/>
      <c r="BK330" s="438"/>
      <c r="BL330" s="438"/>
      <c r="BO330" s="438"/>
      <c r="BP330" s="438"/>
      <c r="BS330" s="438"/>
      <c r="BT330" s="438"/>
      <c r="BV330" s="438"/>
      <c r="CJ330" s="197"/>
      <c r="CL330" s="197"/>
      <c r="CM330" s="438"/>
      <c r="CP330" s="438"/>
      <c r="CS330" s="438"/>
      <c r="CV330" s="438"/>
      <c r="CX330" s="438"/>
      <c r="DG330" s="197"/>
      <c r="DI330" s="197"/>
      <c r="DJ330" s="438"/>
      <c r="DM330" s="438"/>
      <c r="DP330" s="438"/>
      <c r="DS330" s="438"/>
      <c r="DU330" s="438"/>
      <c r="EI330" s="197"/>
      <c r="EK330" s="197"/>
      <c r="EL330" s="197"/>
      <c r="EM330" s="438"/>
      <c r="EP330" s="197"/>
      <c r="EQ330" s="438"/>
      <c r="ET330" s="197"/>
      <c r="EU330" s="438"/>
      <c r="EX330" s="197"/>
      <c r="EY330" s="438"/>
      <c r="FA330" s="438"/>
      <c r="FJ330" s="197"/>
      <c r="FL330" s="197"/>
      <c r="FM330" s="438"/>
      <c r="FP330" s="438"/>
      <c r="FS330" s="438"/>
      <c r="FV330" s="438"/>
      <c r="FX330" s="438"/>
      <c r="GG330" s="197"/>
      <c r="GI330" s="197"/>
      <c r="GJ330" s="438"/>
      <c r="GM330" s="438"/>
      <c r="GP330" s="438"/>
      <c r="GS330" s="438"/>
    </row>
    <row r="331" ht="12.75" customHeight="1">
      <c r="P331" s="438"/>
      <c r="Z331" s="197"/>
      <c r="AC331" s="438"/>
      <c r="AF331" s="438"/>
      <c r="AI331" s="438"/>
      <c r="AL331" s="438"/>
      <c r="AN331" s="438"/>
      <c r="AX331" s="197"/>
      <c r="BD331" s="197"/>
      <c r="BG331" s="438"/>
      <c r="BH331" s="438"/>
      <c r="BK331" s="438"/>
      <c r="BL331" s="438"/>
      <c r="BO331" s="438"/>
      <c r="BP331" s="438"/>
      <c r="BS331" s="438"/>
      <c r="BT331" s="438"/>
      <c r="BV331" s="438"/>
      <c r="CJ331" s="197"/>
      <c r="CL331" s="197"/>
      <c r="CM331" s="438"/>
      <c r="CP331" s="438"/>
      <c r="CS331" s="438"/>
      <c r="CV331" s="438"/>
      <c r="CX331" s="438"/>
      <c r="DG331" s="197"/>
      <c r="DI331" s="197"/>
      <c r="DJ331" s="438"/>
      <c r="DM331" s="438"/>
      <c r="DP331" s="438"/>
      <c r="DS331" s="438"/>
      <c r="DU331" s="438"/>
      <c r="EI331" s="197"/>
      <c r="EK331" s="197"/>
      <c r="EL331" s="197"/>
      <c r="EM331" s="438"/>
      <c r="EP331" s="197"/>
      <c r="EQ331" s="438"/>
      <c r="ET331" s="197"/>
      <c r="EU331" s="438"/>
      <c r="EX331" s="197"/>
      <c r="EY331" s="438"/>
      <c r="FA331" s="438"/>
      <c r="FJ331" s="197"/>
      <c r="FL331" s="197"/>
      <c r="FM331" s="438"/>
      <c r="FP331" s="438"/>
      <c r="FS331" s="438"/>
      <c r="FV331" s="438"/>
      <c r="FX331" s="438"/>
      <c r="GG331" s="197"/>
      <c r="GI331" s="197"/>
      <c r="GJ331" s="438"/>
      <c r="GM331" s="438"/>
      <c r="GP331" s="438"/>
      <c r="GS331" s="438"/>
    </row>
    <row r="332" ht="12.75" customHeight="1">
      <c r="P332" s="438"/>
      <c r="Z332" s="197"/>
      <c r="AC332" s="438"/>
      <c r="AF332" s="438"/>
      <c r="AI332" s="438"/>
      <c r="AL332" s="438"/>
      <c r="AN332" s="438"/>
      <c r="AX332" s="197"/>
      <c r="BD332" s="197"/>
      <c r="BG332" s="438"/>
      <c r="BH332" s="438"/>
      <c r="BK332" s="438"/>
      <c r="BL332" s="438"/>
      <c r="BO332" s="438"/>
      <c r="BP332" s="438"/>
      <c r="BS332" s="438"/>
      <c r="BT332" s="438"/>
      <c r="BV332" s="438"/>
      <c r="CJ332" s="197"/>
      <c r="CL332" s="197"/>
      <c r="CM332" s="438"/>
      <c r="CP332" s="438"/>
      <c r="CS332" s="438"/>
      <c r="CV332" s="438"/>
      <c r="CX332" s="438"/>
      <c r="DG332" s="197"/>
      <c r="DI332" s="197"/>
      <c r="DJ332" s="438"/>
      <c r="DM332" s="438"/>
      <c r="DP332" s="438"/>
      <c r="DS332" s="438"/>
      <c r="DU332" s="438"/>
      <c r="EI332" s="197"/>
      <c r="EK332" s="197"/>
      <c r="EL332" s="197"/>
      <c r="EM332" s="438"/>
      <c r="EP332" s="197"/>
      <c r="EQ332" s="438"/>
      <c r="ET332" s="197"/>
      <c r="EU332" s="438"/>
      <c r="EX332" s="197"/>
      <c r="EY332" s="438"/>
      <c r="FA332" s="438"/>
      <c r="FJ332" s="197"/>
      <c r="FL332" s="197"/>
      <c r="FM332" s="438"/>
      <c r="FP332" s="438"/>
      <c r="FS332" s="438"/>
      <c r="FV332" s="438"/>
      <c r="FX332" s="438"/>
      <c r="GG332" s="197"/>
      <c r="GI332" s="197"/>
      <c r="GJ332" s="438"/>
      <c r="GM332" s="438"/>
      <c r="GP332" s="438"/>
      <c r="GS332" s="438"/>
    </row>
    <row r="333" ht="12.75" customHeight="1">
      <c r="P333" s="438"/>
      <c r="Z333" s="197"/>
      <c r="AC333" s="438"/>
      <c r="AF333" s="438"/>
      <c r="AI333" s="438"/>
      <c r="AL333" s="438"/>
      <c r="AN333" s="438"/>
      <c r="AX333" s="197"/>
      <c r="BD333" s="197"/>
      <c r="BG333" s="438"/>
      <c r="BH333" s="438"/>
      <c r="BK333" s="438"/>
      <c r="BL333" s="438"/>
      <c r="BO333" s="438"/>
      <c r="BP333" s="438"/>
      <c r="BS333" s="438"/>
      <c r="BT333" s="438"/>
      <c r="BV333" s="438"/>
      <c r="CJ333" s="197"/>
      <c r="CL333" s="197"/>
      <c r="CM333" s="438"/>
      <c r="CP333" s="438"/>
      <c r="CS333" s="438"/>
      <c r="CV333" s="438"/>
      <c r="CX333" s="438"/>
      <c r="DG333" s="197"/>
      <c r="DI333" s="197"/>
      <c r="DJ333" s="438"/>
      <c r="DM333" s="438"/>
      <c r="DP333" s="438"/>
      <c r="DS333" s="438"/>
      <c r="DU333" s="438"/>
      <c r="EI333" s="197"/>
      <c r="EK333" s="197"/>
      <c r="EL333" s="197"/>
      <c r="EM333" s="438"/>
      <c r="EP333" s="197"/>
      <c r="EQ333" s="438"/>
      <c r="ET333" s="197"/>
      <c r="EU333" s="438"/>
      <c r="EX333" s="197"/>
      <c r="EY333" s="438"/>
      <c r="FA333" s="438"/>
      <c r="FJ333" s="197"/>
      <c r="FL333" s="197"/>
      <c r="FM333" s="438"/>
      <c r="FP333" s="438"/>
      <c r="FS333" s="438"/>
      <c r="FV333" s="438"/>
      <c r="FX333" s="438"/>
      <c r="GG333" s="197"/>
      <c r="GI333" s="197"/>
      <c r="GJ333" s="438"/>
      <c r="GM333" s="438"/>
      <c r="GP333" s="438"/>
      <c r="GS333" s="438"/>
    </row>
    <row r="334" ht="12.75" customHeight="1">
      <c r="P334" s="438"/>
      <c r="Z334" s="197"/>
      <c r="AC334" s="438"/>
      <c r="AF334" s="438"/>
      <c r="AI334" s="438"/>
      <c r="AL334" s="438"/>
      <c r="AN334" s="438"/>
      <c r="AX334" s="197"/>
      <c r="BD334" s="197"/>
      <c r="BG334" s="438"/>
      <c r="BH334" s="438"/>
      <c r="BK334" s="438"/>
      <c r="BL334" s="438"/>
      <c r="BO334" s="438"/>
      <c r="BP334" s="438"/>
      <c r="BS334" s="438"/>
      <c r="BT334" s="438"/>
      <c r="BV334" s="438"/>
      <c r="CJ334" s="197"/>
      <c r="CL334" s="197"/>
      <c r="CM334" s="438"/>
      <c r="CP334" s="438"/>
      <c r="CS334" s="438"/>
      <c r="CV334" s="438"/>
      <c r="CX334" s="438"/>
      <c r="DG334" s="197"/>
      <c r="DI334" s="197"/>
      <c r="DJ334" s="438"/>
      <c r="DM334" s="438"/>
      <c r="DP334" s="438"/>
      <c r="DS334" s="438"/>
      <c r="DU334" s="438"/>
      <c r="EI334" s="197"/>
      <c r="EK334" s="197"/>
      <c r="EL334" s="197"/>
      <c r="EM334" s="438"/>
      <c r="EP334" s="197"/>
      <c r="EQ334" s="438"/>
      <c r="ET334" s="197"/>
      <c r="EU334" s="438"/>
      <c r="EX334" s="197"/>
      <c r="EY334" s="438"/>
      <c r="FA334" s="438"/>
      <c r="FJ334" s="197"/>
      <c r="FL334" s="197"/>
      <c r="FM334" s="438"/>
      <c r="FP334" s="438"/>
      <c r="FS334" s="438"/>
      <c r="FV334" s="438"/>
      <c r="FX334" s="438"/>
      <c r="GG334" s="197"/>
      <c r="GI334" s="197"/>
      <c r="GJ334" s="438"/>
      <c r="GM334" s="438"/>
      <c r="GP334" s="438"/>
      <c r="GS334" s="438"/>
    </row>
    <row r="335" ht="12.75" customHeight="1">
      <c r="P335" s="438"/>
      <c r="Z335" s="197"/>
      <c r="AC335" s="438"/>
      <c r="AF335" s="438"/>
      <c r="AI335" s="438"/>
      <c r="AL335" s="438"/>
      <c r="AN335" s="438"/>
      <c r="AX335" s="197"/>
      <c r="BD335" s="197"/>
      <c r="BG335" s="438"/>
      <c r="BH335" s="438"/>
      <c r="BK335" s="438"/>
      <c r="BL335" s="438"/>
      <c r="BO335" s="438"/>
      <c r="BP335" s="438"/>
      <c r="BS335" s="438"/>
      <c r="BT335" s="438"/>
      <c r="BV335" s="438"/>
      <c r="CJ335" s="197"/>
      <c r="CL335" s="197"/>
      <c r="CM335" s="438"/>
      <c r="CP335" s="438"/>
      <c r="CS335" s="438"/>
      <c r="CV335" s="438"/>
      <c r="CX335" s="438"/>
      <c r="DG335" s="197"/>
      <c r="DI335" s="197"/>
      <c r="DJ335" s="438"/>
      <c r="DM335" s="438"/>
      <c r="DP335" s="438"/>
      <c r="DS335" s="438"/>
      <c r="DU335" s="438"/>
      <c r="EI335" s="197"/>
      <c r="EK335" s="197"/>
      <c r="EL335" s="197"/>
      <c r="EM335" s="438"/>
      <c r="EP335" s="197"/>
      <c r="EQ335" s="438"/>
      <c r="ET335" s="197"/>
      <c r="EU335" s="438"/>
      <c r="EX335" s="197"/>
      <c r="EY335" s="438"/>
      <c r="FA335" s="438"/>
      <c r="FJ335" s="197"/>
      <c r="FL335" s="197"/>
      <c r="FM335" s="438"/>
      <c r="FP335" s="438"/>
      <c r="FS335" s="438"/>
      <c r="FV335" s="438"/>
      <c r="FX335" s="438"/>
      <c r="GG335" s="197"/>
      <c r="GI335" s="197"/>
      <c r="GJ335" s="438"/>
      <c r="GM335" s="438"/>
      <c r="GP335" s="438"/>
      <c r="GS335" s="438"/>
    </row>
    <row r="336" ht="12.75" customHeight="1">
      <c r="P336" s="438"/>
      <c r="Z336" s="197"/>
      <c r="AC336" s="438"/>
      <c r="AF336" s="438"/>
      <c r="AI336" s="438"/>
      <c r="AL336" s="438"/>
      <c r="AN336" s="438"/>
      <c r="AX336" s="197"/>
      <c r="BD336" s="197"/>
      <c r="BG336" s="438"/>
      <c r="BH336" s="438"/>
      <c r="BK336" s="438"/>
      <c r="BL336" s="438"/>
      <c r="BO336" s="438"/>
      <c r="BP336" s="438"/>
      <c r="BS336" s="438"/>
      <c r="BT336" s="438"/>
      <c r="BV336" s="438"/>
      <c r="CJ336" s="197"/>
      <c r="CL336" s="197"/>
      <c r="CM336" s="438"/>
      <c r="CP336" s="438"/>
      <c r="CS336" s="438"/>
      <c r="CV336" s="438"/>
      <c r="CX336" s="438"/>
      <c r="DG336" s="197"/>
      <c r="DI336" s="197"/>
      <c r="DJ336" s="438"/>
      <c r="DM336" s="438"/>
      <c r="DP336" s="438"/>
      <c r="DS336" s="438"/>
      <c r="DU336" s="438"/>
      <c r="EI336" s="197"/>
      <c r="EK336" s="197"/>
      <c r="EL336" s="197"/>
      <c r="EM336" s="438"/>
      <c r="EP336" s="197"/>
      <c r="EQ336" s="438"/>
      <c r="ET336" s="197"/>
      <c r="EU336" s="438"/>
      <c r="EX336" s="197"/>
      <c r="EY336" s="438"/>
      <c r="FA336" s="438"/>
      <c r="FJ336" s="197"/>
      <c r="FL336" s="197"/>
      <c r="FM336" s="438"/>
      <c r="FP336" s="438"/>
      <c r="FS336" s="438"/>
      <c r="FV336" s="438"/>
      <c r="FX336" s="438"/>
      <c r="GG336" s="197"/>
      <c r="GI336" s="197"/>
      <c r="GJ336" s="438"/>
      <c r="GM336" s="438"/>
      <c r="GP336" s="438"/>
      <c r="GS336" s="438"/>
    </row>
    <row r="337" ht="12.75" customHeight="1">
      <c r="P337" s="438"/>
      <c r="Z337" s="197"/>
      <c r="AC337" s="438"/>
      <c r="AF337" s="438"/>
      <c r="AI337" s="438"/>
      <c r="AL337" s="438"/>
      <c r="AN337" s="438"/>
      <c r="AX337" s="197"/>
      <c r="BD337" s="197"/>
      <c r="BG337" s="438"/>
      <c r="BH337" s="438"/>
      <c r="BK337" s="438"/>
      <c r="BL337" s="438"/>
      <c r="BO337" s="438"/>
      <c r="BP337" s="438"/>
      <c r="BS337" s="438"/>
      <c r="BT337" s="438"/>
      <c r="BV337" s="438"/>
      <c r="CJ337" s="197"/>
      <c r="CL337" s="197"/>
      <c r="CM337" s="438"/>
      <c r="CP337" s="438"/>
      <c r="CS337" s="438"/>
      <c r="CV337" s="438"/>
      <c r="CX337" s="438"/>
      <c r="DG337" s="197"/>
      <c r="DI337" s="197"/>
      <c r="DJ337" s="438"/>
      <c r="DM337" s="438"/>
      <c r="DP337" s="438"/>
      <c r="DS337" s="438"/>
      <c r="DU337" s="438"/>
      <c r="EI337" s="197"/>
      <c r="EK337" s="197"/>
      <c r="EL337" s="197"/>
      <c r="EM337" s="438"/>
      <c r="EP337" s="197"/>
      <c r="EQ337" s="438"/>
      <c r="ET337" s="197"/>
      <c r="EU337" s="438"/>
      <c r="EX337" s="197"/>
      <c r="EY337" s="438"/>
      <c r="FA337" s="438"/>
      <c r="FJ337" s="197"/>
      <c r="FL337" s="197"/>
      <c r="FM337" s="438"/>
      <c r="FP337" s="438"/>
      <c r="FS337" s="438"/>
      <c r="FV337" s="438"/>
      <c r="FX337" s="438"/>
      <c r="GG337" s="197"/>
      <c r="GI337" s="197"/>
      <c r="GJ337" s="438"/>
      <c r="GM337" s="438"/>
      <c r="GP337" s="438"/>
      <c r="GS337" s="438"/>
    </row>
    <row r="338" ht="12.75" customHeight="1">
      <c r="P338" s="438"/>
      <c r="Z338" s="197"/>
      <c r="AC338" s="438"/>
      <c r="AF338" s="438"/>
      <c r="AI338" s="438"/>
      <c r="AL338" s="438"/>
      <c r="AN338" s="438"/>
      <c r="AX338" s="197"/>
      <c r="BD338" s="197"/>
      <c r="BG338" s="438"/>
      <c r="BH338" s="438"/>
      <c r="BK338" s="438"/>
      <c r="BL338" s="438"/>
      <c r="BO338" s="438"/>
      <c r="BP338" s="438"/>
      <c r="BS338" s="438"/>
      <c r="BT338" s="438"/>
      <c r="BV338" s="438"/>
      <c r="CJ338" s="197"/>
      <c r="CL338" s="197"/>
      <c r="CM338" s="438"/>
      <c r="CP338" s="438"/>
      <c r="CS338" s="438"/>
      <c r="CV338" s="438"/>
      <c r="CX338" s="438"/>
      <c r="DG338" s="197"/>
      <c r="DI338" s="197"/>
      <c r="DJ338" s="438"/>
      <c r="DM338" s="438"/>
      <c r="DP338" s="438"/>
      <c r="DS338" s="438"/>
      <c r="DU338" s="438"/>
      <c r="EI338" s="197"/>
      <c r="EK338" s="197"/>
      <c r="EL338" s="197"/>
      <c r="EM338" s="438"/>
      <c r="EP338" s="197"/>
      <c r="EQ338" s="438"/>
      <c r="ET338" s="197"/>
      <c r="EU338" s="438"/>
      <c r="EX338" s="197"/>
      <c r="EY338" s="438"/>
      <c r="FA338" s="438"/>
      <c r="FJ338" s="197"/>
      <c r="FL338" s="197"/>
      <c r="FM338" s="438"/>
      <c r="FP338" s="438"/>
      <c r="FS338" s="438"/>
      <c r="FV338" s="438"/>
      <c r="FX338" s="438"/>
      <c r="GG338" s="197"/>
      <c r="GI338" s="197"/>
      <c r="GJ338" s="438"/>
      <c r="GM338" s="438"/>
      <c r="GP338" s="438"/>
      <c r="GS338" s="438"/>
    </row>
    <row r="339" ht="12.75" customHeight="1">
      <c r="P339" s="438"/>
      <c r="Z339" s="197"/>
      <c r="AC339" s="438"/>
      <c r="AF339" s="438"/>
      <c r="AI339" s="438"/>
      <c r="AL339" s="438"/>
      <c r="AN339" s="438"/>
      <c r="AX339" s="197"/>
      <c r="BD339" s="197"/>
      <c r="BG339" s="438"/>
      <c r="BH339" s="438"/>
      <c r="BK339" s="438"/>
      <c r="BL339" s="438"/>
      <c r="BO339" s="438"/>
      <c r="BP339" s="438"/>
      <c r="BS339" s="438"/>
      <c r="BT339" s="438"/>
      <c r="BV339" s="438"/>
      <c r="CJ339" s="197"/>
      <c r="CL339" s="197"/>
      <c r="CM339" s="438"/>
      <c r="CP339" s="438"/>
      <c r="CS339" s="438"/>
      <c r="CV339" s="438"/>
      <c r="CX339" s="438"/>
      <c r="DG339" s="197"/>
      <c r="DI339" s="197"/>
      <c r="DJ339" s="438"/>
      <c r="DM339" s="438"/>
      <c r="DP339" s="438"/>
      <c r="DS339" s="438"/>
      <c r="DU339" s="438"/>
      <c r="EI339" s="197"/>
      <c r="EK339" s="197"/>
      <c r="EL339" s="197"/>
      <c r="EM339" s="438"/>
      <c r="EP339" s="197"/>
      <c r="EQ339" s="438"/>
      <c r="ET339" s="197"/>
      <c r="EU339" s="438"/>
      <c r="EX339" s="197"/>
      <c r="EY339" s="438"/>
      <c r="FA339" s="438"/>
      <c r="FJ339" s="197"/>
      <c r="FL339" s="197"/>
      <c r="FM339" s="438"/>
      <c r="FP339" s="438"/>
      <c r="FS339" s="438"/>
      <c r="FV339" s="438"/>
      <c r="FX339" s="438"/>
      <c r="GG339" s="197"/>
      <c r="GI339" s="197"/>
      <c r="GJ339" s="438"/>
      <c r="GM339" s="438"/>
      <c r="GP339" s="438"/>
      <c r="GS339" s="438"/>
    </row>
    <row r="340" ht="12.75" customHeight="1">
      <c r="P340" s="438"/>
      <c r="Z340" s="197"/>
      <c r="AC340" s="438"/>
      <c r="AF340" s="438"/>
      <c r="AI340" s="438"/>
      <c r="AL340" s="438"/>
      <c r="AN340" s="438"/>
      <c r="AX340" s="197"/>
      <c r="BD340" s="197"/>
      <c r="BG340" s="438"/>
      <c r="BH340" s="438"/>
      <c r="BK340" s="438"/>
      <c r="BL340" s="438"/>
      <c r="BO340" s="438"/>
      <c r="BP340" s="438"/>
      <c r="BS340" s="438"/>
      <c r="BT340" s="438"/>
      <c r="BV340" s="438"/>
      <c r="CJ340" s="197"/>
      <c r="CL340" s="197"/>
      <c r="CM340" s="438"/>
      <c r="CP340" s="438"/>
      <c r="CS340" s="438"/>
      <c r="CV340" s="438"/>
      <c r="CX340" s="438"/>
      <c r="DG340" s="197"/>
      <c r="DI340" s="197"/>
      <c r="DJ340" s="438"/>
      <c r="DM340" s="438"/>
      <c r="DP340" s="438"/>
      <c r="DS340" s="438"/>
      <c r="DU340" s="438"/>
      <c r="EI340" s="197"/>
      <c r="EK340" s="197"/>
      <c r="EL340" s="197"/>
      <c r="EM340" s="438"/>
      <c r="EP340" s="197"/>
      <c r="EQ340" s="438"/>
      <c r="ET340" s="197"/>
      <c r="EU340" s="438"/>
      <c r="EX340" s="197"/>
      <c r="EY340" s="438"/>
      <c r="FA340" s="438"/>
      <c r="FJ340" s="197"/>
      <c r="FL340" s="197"/>
      <c r="FM340" s="438"/>
      <c r="FP340" s="438"/>
      <c r="FS340" s="438"/>
      <c r="FV340" s="438"/>
      <c r="FX340" s="438"/>
      <c r="GG340" s="197"/>
      <c r="GI340" s="197"/>
      <c r="GJ340" s="438"/>
      <c r="GM340" s="438"/>
      <c r="GP340" s="438"/>
      <c r="GS340" s="438"/>
    </row>
    <row r="341" ht="12.75" customHeight="1">
      <c r="P341" s="438"/>
      <c r="Z341" s="197"/>
      <c r="AC341" s="438"/>
      <c r="AF341" s="438"/>
      <c r="AI341" s="438"/>
      <c r="AL341" s="438"/>
      <c r="AN341" s="438"/>
      <c r="AX341" s="197"/>
      <c r="BD341" s="197"/>
      <c r="BG341" s="438"/>
      <c r="BH341" s="438"/>
      <c r="BK341" s="438"/>
      <c r="BL341" s="438"/>
      <c r="BO341" s="438"/>
      <c r="BP341" s="438"/>
      <c r="BS341" s="438"/>
      <c r="BT341" s="438"/>
      <c r="BV341" s="438"/>
      <c r="CJ341" s="197"/>
      <c r="CL341" s="197"/>
      <c r="CM341" s="438"/>
      <c r="CP341" s="438"/>
      <c r="CS341" s="438"/>
      <c r="CV341" s="438"/>
      <c r="CX341" s="438"/>
      <c r="DG341" s="197"/>
      <c r="DI341" s="197"/>
      <c r="DJ341" s="438"/>
      <c r="DM341" s="438"/>
      <c r="DP341" s="438"/>
      <c r="DS341" s="438"/>
      <c r="DU341" s="438"/>
      <c r="EI341" s="197"/>
      <c r="EK341" s="197"/>
      <c r="EL341" s="197"/>
      <c r="EM341" s="438"/>
      <c r="EP341" s="197"/>
      <c r="EQ341" s="438"/>
      <c r="ET341" s="197"/>
      <c r="EU341" s="438"/>
      <c r="EX341" s="197"/>
      <c r="EY341" s="438"/>
      <c r="FA341" s="438"/>
      <c r="FJ341" s="197"/>
      <c r="FL341" s="197"/>
      <c r="FM341" s="438"/>
      <c r="FP341" s="438"/>
      <c r="FS341" s="438"/>
      <c r="FV341" s="438"/>
      <c r="FX341" s="438"/>
      <c r="GG341" s="197"/>
      <c r="GI341" s="197"/>
      <c r="GJ341" s="438"/>
      <c r="GM341" s="438"/>
      <c r="GP341" s="438"/>
      <c r="GS341" s="438"/>
    </row>
    <row r="342" ht="12.75" customHeight="1">
      <c r="P342" s="438"/>
      <c r="Z342" s="197"/>
      <c r="AC342" s="438"/>
      <c r="AF342" s="438"/>
      <c r="AI342" s="438"/>
      <c r="AL342" s="438"/>
      <c r="AN342" s="438"/>
      <c r="AX342" s="197"/>
      <c r="BD342" s="197"/>
      <c r="BG342" s="438"/>
      <c r="BH342" s="438"/>
      <c r="BK342" s="438"/>
      <c r="BL342" s="438"/>
      <c r="BO342" s="438"/>
      <c r="BP342" s="438"/>
      <c r="BS342" s="438"/>
      <c r="BT342" s="438"/>
      <c r="BV342" s="438"/>
      <c r="CJ342" s="197"/>
      <c r="CL342" s="197"/>
      <c r="CM342" s="438"/>
      <c r="CP342" s="438"/>
      <c r="CS342" s="438"/>
      <c r="CV342" s="438"/>
      <c r="CX342" s="438"/>
      <c r="DG342" s="197"/>
      <c r="DI342" s="197"/>
      <c r="DJ342" s="438"/>
      <c r="DM342" s="438"/>
      <c r="DP342" s="438"/>
      <c r="DS342" s="438"/>
      <c r="DU342" s="438"/>
      <c r="EI342" s="197"/>
      <c r="EK342" s="197"/>
      <c r="EL342" s="197"/>
      <c r="EM342" s="438"/>
      <c r="EP342" s="197"/>
      <c r="EQ342" s="438"/>
      <c r="ET342" s="197"/>
      <c r="EU342" s="438"/>
      <c r="EX342" s="197"/>
      <c r="EY342" s="438"/>
      <c r="FA342" s="438"/>
      <c r="FJ342" s="197"/>
      <c r="FL342" s="197"/>
      <c r="FM342" s="438"/>
      <c r="FP342" s="438"/>
      <c r="FS342" s="438"/>
      <c r="FV342" s="438"/>
      <c r="FX342" s="438"/>
      <c r="GG342" s="197"/>
      <c r="GI342" s="197"/>
      <c r="GJ342" s="438"/>
      <c r="GM342" s="438"/>
      <c r="GP342" s="438"/>
      <c r="GS342" s="438"/>
    </row>
    <row r="343" ht="12.75" customHeight="1">
      <c r="P343" s="438"/>
      <c r="Z343" s="197"/>
      <c r="AC343" s="438"/>
      <c r="AF343" s="438"/>
      <c r="AI343" s="438"/>
      <c r="AL343" s="438"/>
      <c r="AN343" s="438"/>
      <c r="AX343" s="197"/>
      <c r="BD343" s="197"/>
      <c r="BG343" s="438"/>
      <c r="BH343" s="438"/>
      <c r="BK343" s="438"/>
      <c r="BL343" s="438"/>
      <c r="BO343" s="438"/>
      <c r="BP343" s="438"/>
      <c r="BS343" s="438"/>
      <c r="BT343" s="438"/>
      <c r="BV343" s="438"/>
      <c r="CJ343" s="197"/>
      <c r="CL343" s="197"/>
      <c r="CM343" s="438"/>
      <c r="CP343" s="438"/>
      <c r="CS343" s="438"/>
      <c r="CV343" s="438"/>
      <c r="CX343" s="438"/>
      <c r="DG343" s="197"/>
      <c r="DI343" s="197"/>
      <c r="DJ343" s="438"/>
      <c r="DM343" s="438"/>
      <c r="DP343" s="438"/>
      <c r="DS343" s="438"/>
      <c r="DU343" s="438"/>
      <c r="EI343" s="197"/>
      <c r="EK343" s="197"/>
      <c r="EL343" s="197"/>
      <c r="EM343" s="438"/>
      <c r="EP343" s="197"/>
      <c r="EQ343" s="438"/>
      <c r="ET343" s="197"/>
      <c r="EU343" s="438"/>
      <c r="EX343" s="197"/>
      <c r="EY343" s="438"/>
      <c r="FA343" s="438"/>
      <c r="FJ343" s="197"/>
      <c r="FL343" s="197"/>
      <c r="FM343" s="438"/>
      <c r="FP343" s="438"/>
      <c r="FS343" s="438"/>
      <c r="FV343" s="438"/>
      <c r="FX343" s="438"/>
      <c r="GG343" s="197"/>
      <c r="GI343" s="197"/>
      <c r="GJ343" s="438"/>
      <c r="GM343" s="438"/>
      <c r="GP343" s="438"/>
      <c r="GS343" s="438"/>
    </row>
    <row r="344" ht="12.75" customHeight="1">
      <c r="P344" s="438"/>
      <c r="Z344" s="197"/>
      <c r="AC344" s="438"/>
      <c r="AF344" s="438"/>
      <c r="AI344" s="438"/>
      <c r="AL344" s="438"/>
      <c r="AN344" s="438"/>
      <c r="AX344" s="197"/>
      <c r="BD344" s="197"/>
      <c r="BG344" s="438"/>
      <c r="BH344" s="438"/>
      <c r="BK344" s="438"/>
      <c r="BL344" s="438"/>
      <c r="BO344" s="438"/>
      <c r="BP344" s="438"/>
      <c r="BS344" s="438"/>
      <c r="BT344" s="438"/>
      <c r="BV344" s="438"/>
      <c r="CJ344" s="197"/>
      <c r="CL344" s="197"/>
      <c r="CM344" s="438"/>
      <c r="CP344" s="438"/>
      <c r="CS344" s="438"/>
      <c r="CV344" s="438"/>
      <c r="CX344" s="438"/>
      <c r="DG344" s="197"/>
      <c r="DI344" s="197"/>
      <c r="DJ344" s="438"/>
      <c r="DM344" s="438"/>
      <c r="DP344" s="438"/>
      <c r="DS344" s="438"/>
      <c r="DU344" s="438"/>
      <c r="EI344" s="197"/>
      <c r="EK344" s="197"/>
      <c r="EL344" s="197"/>
      <c r="EM344" s="438"/>
      <c r="EP344" s="197"/>
      <c r="EQ344" s="438"/>
      <c r="ET344" s="197"/>
      <c r="EU344" s="438"/>
      <c r="EX344" s="197"/>
      <c r="EY344" s="438"/>
      <c r="FA344" s="438"/>
      <c r="FJ344" s="197"/>
      <c r="FL344" s="197"/>
      <c r="FM344" s="438"/>
      <c r="FP344" s="438"/>
      <c r="FS344" s="438"/>
      <c r="FV344" s="438"/>
      <c r="FX344" s="438"/>
      <c r="GG344" s="197"/>
      <c r="GI344" s="197"/>
      <c r="GJ344" s="438"/>
      <c r="GM344" s="438"/>
      <c r="GP344" s="438"/>
      <c r="GS344" s="438"/>
    </row>
    <row r="345" ht="12.75" customHeight="1">
      <c r="P345" s="438"/>
      <c r="Z345" s="197"/>
      <c r="AC345" s="438"/>
      <c r="AF345" s="438"/>
      <c r="AI345" s="438"/>
      <c r="AL345" s="438"/>
      <c r="AN345" s="438"/>
      <c r="AX345" s="197"/>
      <c r="BD345" s="197"/>
      <c r="BG345" s="438"/>
      <c r="BH345" s="438"/>
      <c r="BK345" s="438"/>
      <c r="BL345" s="438"/>
      <c r="BO345" s="438"/>
      <c r="BP345" s="438"/>
      <c r="BS345" s="438"/>
      <c r="BT345" s="438"/>
      <c r="BV345" s="438"/>
      <c r="CJ345" s="197"/>
      <c r="CL345" s="197"/>
      <c r="CM345" s="438"/>
      <c r="CP345" s="438"/>
      <c r="CS345" s="438"/>
      <c r="CV345" s="438"/>
      <c r="CX345" s="438"/>
      <c r="DG345" s="197"/>
      <c r="DI345" s="197"/>
      <c r="DJ345" s="438"/>
      <c r="DM345" s="438"/>
      <c r="DP345" s="438"/>
      <c r="DS345" s="438"/>
      <c r="DU345" s="438"/>
      <c r="EI345" s="197"/>
      <c r="EK345" s="197"/>
      <c r="EL345" s="197"/>
      <c r="EM345" s="438"/>
      <c r="EP345" s="197"/>
      <c r="EQ345" s="438"/>
      <c r="ET345" s="197"/>
      <c r="EU345" s="438"/>
      <c r="EX345" s="197"/>
      <c r="EY345" s="438"/>
      <c r="FA345" s="438"/>
      <c r="FJ345" s="197"/>
      <c r="FL345" s="197"/>
      <c r="FM345" s="438"/>
      <c r="FP345" s="438"/>
      <c r="FS345" s="438"/>
      <c r="FV345" s="438"/>
      <c r="FX345" s="438"/>
      <c r="GG345" s="197"/>
      <c r="GI345" s="197"/>
      <c r="GJ345" s="438"/>
      <c r="GM345" s="438"/>
      <c r="GP345" s="438"/>
      <c r="GS345" s="438"/>
    </row>
    <row r="346" ht="12.75" customHeight="1">
      <c r="P346" s="438"/>
      <c r="Z346" s="197"/>
      <c r="AC346" s="438"/>
      <c r="AF346" s="438"/>
      <c r="AI346" s="438"/>
      <c r="AL346" s="438"/>
      <c r="AN346" s="438"/>
      <c r="AX346" s="197"/>
      <c r="BD346" s="197"/>
      <c r="BG346" s="438"/>
      <c r="BH346" s="438"/>
      <c r="BK346" s="438"/>
      <c r="BL346" s="438"/>
      <c r="BO346" s="438"/>
      <c r="BP346" s="438"/>
      <c r="BS346" s="438"/>
      <c r="BT346" s="438"/>
      <c r="BV346" s="438"/>
      <c r="CJ346" s="197"/>
      <c r="CL346" s="197"/>
      <c r="CM346" s="438"/>
      <c r="CP346" s="438"/>
      <c r="CS346" s="438"/>
      <c r="CV346" s="438"/>
      <c r="CX346" s="438"/>
      <c r="DG346" s="197"/>
      <c r="DI346" s="197"/>
      <c r="DJ346" s="438"/>
      <c r="DM346" s="438"/>
      <c r="DP346" s="438"/>
      <c r="DS346" s="438"/>
      <c r="DU346" s="438"/>
      <c r="EI346" s="197"/>
      <c r="EK346" s="197"/>
      <c r="EL346" s="197"/>
      <c r="EM346" s="438"/>
      <c r="EP346" s="197"/>
      <c r="EQ346" s="438"/>
      <c r="ET346" s="197"/>
      <c r="EU346" s="438"/>
      <c r="EX346" s="197"/>
      <c r="EY346" s="438"/>
      <c r="FA346" s="438"/>
      <c r="FJ346" s="197"/>
      <c r="FL346" s="197"/>
      <c r="FM346" s="438"/>
      <c r="FP346" s="438"/>
      <c r="FS346" s="438"/>
      <c r="FV346" s="438"/>
      <c r="FX346" s="438"/>
      <c r="GG346" s="197"/>
      <c r="GI346" s="197"/>
      <c r="GJ346" s="438"/>
      <c r="GM346" s="438"/>
      <c r="GP346" s="438"/>
      <c r="GS346" s="438"/>
    </row>
    <row r="347" ht="12.75" customHeight="1">
      <c r="P347" s="438"/>
      <c r="Z347" s="197"/>
      <c r="AC347" s="438"/>
      <c r="AF347" s="438"/>
      <c r="AI347" s="438"/>
      <c r="AL347" s="438"/>
      <c r="AN347" s="438"/>
      <c r="AX347" s="197"/>
      <c r="BD347" s="197"/>
      <c r="BG347" s="438"/>
      <c r="BH347" s="438"/>
      <c r="BK347" s="438"/>
      <c r="BL347" s="438"/>
      <c r="BO347" s="438"/>
      <c r="BP347" s="438"/>
      <c r="BS347" s="438"/>
      <c r="BT347" s="438"/>
      <c r="BV347" s="438"/>
      <c r="CJ347" s="197"/>
      <c r="CL347" s="197"/>
      <c r="CM347" s="438"/>
      <c r="CP347" s="438"/>
      <c r="CS347" s="438"/>
      <c r="CV347" s="438"/>
      <c r="CX347" s="438"/>
      <c r="DG347" s="197"/>
      <c r="DI347" s="197"/>
      <c r="DJ347" s="438"/>
      <c r="DM347" s="438"/>
      <c r="DP347" s="438"/>
      <c r="DS347" s="438"/>
      <c r="DU347" s="438"/>
      <c r="EI347" s="197"/>
      <c r="EK347" s="197"/>
      <c r="EL347" s="197"/>
      <c r="EM347" s="438"/>
      <c r="EP347" s="197"/>
      <c r="EQ347" s="438"/>
      <c r="ET347" s="197"/>
      <c r="EU347" s="438"/>
      <c r="EX347" s="197"/>
      <c r="EY347" s="438"/>
      <c r="FA347" s="438"/>
      <c r="FJ347" s="197"/>
      <c r="FL347" s="197"/>
      <c r="FM347" s="438"/>
      <c r="FP347" s="438"/>
      <c r="FS347" s="438"/>
      <c r="FV347" s="438"/>
      <c r="FX347" s="438"/>
      <c r="GG347" s="197"/>
      <c r="GI347" s="197"/>
      <c r="GJ347" s="438"/>
      <c r="GM347" s="438"/>
      <c r="GP347" s="438"/>
      <c r="GS347" s="438"/>
    </row>
    <row r="348" ht="12.75" customHeight="1">
      <c r="P348" s="438"/>
      <c r="Z348" s="197"/>
      <c r="AC348" s="438"/>
      <c r="AF348" s="438"/>
      <c r="AI348" s="438"/>
      <c r="AL348" s="438"/>
      <c r="AN348" s="438"/>
      <c r="AX348" s="197"/>
      <c r="BD348" s="197"/>
      <c r="BG348" s="438"/>
      <c r="BH348" s="438"/>
      <c r="BK348" s="438"/>
      <c r="BL348" s="438"/>
      <c r="BO348" s="438"/>
      <c r="BP348" s="438"/>
      <c r="BS348" s="438"/>
      <c r="BT348" s="438"/>
      <c r="BV348" s="438"/>
      <c r="CJ348" s="197"/>
      <c r="CL348" s="197"/>
      <c r="CM348" s="438"/>
      <c r="CP348" s="438"/>
      <c r="CS348" s="438"/>
      <c r="CV348" s="438"/>
      <c r="CX348" s="438"/>
      <c r="DG348" s="197"/>
      <c r="DI348" s="197"/>
      <c r="DJ348" s="438"/>
      <c r="DM348" s="438"/>
      <c r="DP348" s="438"/>
      <c r="DS348" s="438"/>
      <c r="DU348" s="438"/>
      <c r="EI348" s="197"/>
      <c r="EK348" s="197"/>
      <c r="EL348" s="197"/>
      <c r="EM348" s="438"/>
      <c r="EP348" s="197"/>
      <c r="EQ348" s="438"/>
      <c r="ET348" s="197"/>
      <c r="EU348" s="438"/>
      <c r="EX348" s="197"/>
      <c r="EY348" s="438"/>
      <c r="FA348" s="438"/>
      <c r="FJ348" s="197"/>
      <c r="FL348" s="197"/>
      <c r="FM348" s="438"/>
      <c r="FP348" s="438"/>
      <c r="FS348" s="438"/>
      <c r="FV348" s="438"/>
      <c r="FX348" s="438"/>
      <c r="GG348" s="197"/>
      <c r="GI348" s="197"/>
      <c r="GJ348" s="438"/>
      <c r="GM348" s="438"/>
      <c r="GP348" s="438"/>
      <c r="GS348" s="438"/>
    </row>
    <row r="349" ht="12.75" customHeight="1">
      <c r="P349" s="438"/>
      <c r="Z349" s="197"/>
      <c r="AC349" s="438"/>
      <c r="AF349" s="438"/>
      <c r="AI349" s="438"/>
      <c r="AL349" s="438"/>
      <c r="AN349" s="438"/>
      <c r="AX349" s="197"/>
      <c r="BD349" s="197"/>
      <c r="BG349" s="438"/>
      <c r="BH349" s="438"/>
      <c r="BK349" s="438"/>
      <c r="BL349" s="438"/>
      <c r="BO349" s="438"/>
      <c r="BP349" s="438"/>
      <c r="BS349" s="438"/>
      <c r="BT349" s="438"/>
      <c r="BV349" s="438"/>
      <c r="CJ349" s="197"/>
      <c r="CL349" s="197"/>
      <c r="CM349" s="438"/>
      <c r="CP349" s="438"/>
      <c r="CS349" s="438"/>
      <c r="CV349" s="438"/>
      <c r="CX349" s="438"/>
      <c r="DG349" s="197"/>
      <c r="DI349" s="197"/>
      <c r="DJ349" s="438"/>
      <c r="DM349" s="438"/>
      <c r="DP349" s="438"/>
      <c r="DS349" s="438"/>
      <c r="DU349" s="438"/>
      <c r="EI349" s="197"/>
      <c r="EK349" s="197"/>
      <c r="EL349" s="197"/>
      <c r="EM349" s="438"/>
      <c r="EP349" s="197"/>
      <c r="EQ349" s="438"/>
      <c r="ET349" s="197"/>
      <c r="EU349" s="438"/>
      <c r="EX349" s="197"/>
      <c r="EY349" s="438"/>
      <c r="FA349" s="438"/>
      <c r="FJ349" s="197"/>
      <c r="FL349" s="197"/>
      <c r="FM349" s="438"/>
      <c r="FP349" s="438"/>
      <c r="FS349" s="438"/>
      <c r="FV349" s="438"/>
      <c r="FX349" s="438"/>
      <c r="GG349" s="197"/>
      <c r="GI349" s="197"/>
      <c r="GJ349" s="438"/>
      <c r="GM349" s="438"/>
      <c r="GP349" s="438"/>
      <c r="GS349" s="438"/>
    </row>
    <row r="350" ht="12.75" customHeight="1">
      <c r="P350" s="438"/>
      <c r="Z350" s="197"/>
      <c r="AC350" s="438"/>
      <c r="AF350" s="438"/>
      <c r="AI350" s="438"/>
      <c r="AL350" s="438"/>
      <c r="AN350" s="438"/>
      <c r="AX350" s="197"/>
      <c r="BD350" s="197"/>
      <c r="BG350" s="438"/>
      <c r="BH350" s="438"/>
      <c r="BK350" s="438"/>
      <c r="BL350" s="438"/>
      <c r="BO350" s="438"/>
      <c r="BP350" s="438"/>
      <c r="BS350" s="438"/>
      <c r="BT350" s="438"/>
      <c r="BV350" s="438"/>
      <c r="CJ350" s="197"/>
      <c r="CL350" s="197"/>
      <c r="CM350" s="438"/>
      <c r="CP350" s="438"/>
      <c r="CS350" s="438"/>
      <c r="CV350" s="438"/>
      <c r="CX350" s="438"/>
      <c r="DG350" s="197"/>
      <c r="DI350" s="197"/>
      <c r="DJ350" s="438"/>
      <c r="DM350" s="438"/>
      <c r="DP350" s="438"/>
      <c r="DS350" s="438"/>
      <c r="DU350" s="438"/>
      <c r="EI350" s="197"/>
      <c r="EK350" s="197"/>
      <c r="EL350" s="197"/>
      <c r="EM350" s="438"/>
      <c r="EP350" s="197"/>
      <c r="EQ350" s="438"/>
      <c r="ET350" s="197"/>
      <c r="EU350" s="438"/>
      <c r="EX350" s="197"/>
      <c r="EY350" s="438"/>
      <c r="FA350" s="438"/>
      <c r="FJ350" s="197"/>
      <c r="FL350" s="197"/>
      <c r="FM350" s="438"/>
      <c r="FP350" s="438"/>
      <c r="FS350" s="438"/>
      <c r="FV350" s="438"/>
      <c r="FX350" s="438"/>
      <c r="GG350" s="197"/>
      <c r="GI350" s="197"/>
      <c r="GJ350" s="438"/>
      <c r="GM350" s="438"/>
      <c r="GP350" s="438"/>
      <c r="GS350" s="438"/>
    </row>
    <row r="351" ht="12.75" customHeight="1">
      <c r="P351" s="438"/>
      <c r="Z351" s="197"/>
      <c r="AC351" s="438"/>
      <c r="AF351" s="438"/>
      <c r="AI351" s="438"/>
      <c r="AL351" s="438"/>
      <c r="AN351" s="438"/>
      <c r="AX351" s="197"/>
      <c r="BD351" s="197"/>
      <c r="BG351" s="438"/>
      <c r="BH351" s="438"/>
      <c r="BK351" s="438"/>
      <c r="BL351" s="438"/>
      <c r="BO351" s="438"/>
      <c r="BP351" s="438"/>
      <c r="BS351" s="438"/>
      <c r="BT351" s="438"/>
      <c r="BV351" s="438"/>
      <c r="CJ351" s="197"/>
      <c r="CL351" s="197"/>
      <c r="CM351" s="438"/>
      <c r="CP351" s="438"/>
      <c r="CS351" s="438"/>
      <c r="CV351" s="438"/>
      <c r="CX351" s="438"/>
      <c r="DG351" s="197"/>
      <c r="DI351" s="197"/>
      <c r="DJ351" s="438"/>
      <c r="DM351" s="438"/>
      <c r="DP351" s="438"/>
      <c r="DS351" s="438"/>
      <c r="DU351" s="438"/>
      <c r="EI351" s="197"/>
      <c r="EK351" s="197"/>
      <c r="EL351" s="197"/>
      <c r="EM351" s="438"/>
      <c r="EP351" s="197"/>
      <c r="EQ351" s="438"/>
      <c r="ET351" s="197"/>
      <c r="EU351" s="438"/>
      <c r="EX351" s="197"/>
      <c r="EY351" s="438"/>
      <c r="FA351" s="438"/>
      <c r="FJ351" s="197"/>
      <c r="FL351" s="197"/>
      <c r="FM351" s="438"/>
      <c r="FP351" s="438"/>
      <c r="FS351" s="438"/>
      <c r="FV351" s="438"/>
      <c r="FX351" s="438"/>
      <c r="GG351" s="197"/>
      <c r="GI351" s="197"/>
      <c r="GJ351" s="438"/>
      <c r="GM351" s="438"/>
      <c r="GP351" s="438"/>
      <c r="GS351" s="438"/>
    </row>
    <row r="352" ht="12.75" customHeight="1">
      <c r="P352" s="438"/>
      <c r="Z352" s="197"/>
      <c r="AC352" s="438"/>
      <c r="AF352" s="438"/>
      <c r="AI352" s="438"/>
      <c r="AL352" s="438"/>
      <c r="AN352" s="438"/>
      <c r="AX352" s="197"/>
      <c r="BD352" s="197"/>
      <c r="BG352" s="438"/>
      <c r="BH352" s="438"/>
      <c r="BK352" s="438"/>
      <c r="BL352" s="438"/>
      <c r="BO352" s="438"/>
      <c r="BP352" s="438"/>
      <c r="BS352" s="438"/>
      <c r="BT352" s="438"/>
      <c r="BV352" s="438"/>
      <c r="CJ352" s="197"/>
      <c r="CL352" s="197"/>
      <c r="CM352" s="438"/>
      <c r="CP352" s="438"/>
      <c r="CS352" s="438"/>
      <c r="CV352" s="438"/>
      <c r="CX352" s="438"/>
      <c r="DG352" s="197"/>
      <c r="DI352" s="197"/>
      <c r="DJ352" s="438"/>
      <c r="DM352" s="438"/>
      <c r="DP352" s="438"/>
      <c r="DS352" s="438"/>
      <c r="DU352" s="438"/>
      <c r="EI352" s="197"/>
      <c r="EK352" s="197"/>
      <c r="EL352" s="197"/>
      <c r="EM352" s="438"/>
      <c r="EP352" s="197"/>
      <c r="EQ352" s="438"/>
      <c r="ET352" s="197"/>
      <c r="EU352" s="438"/>
      <c r="EX352" s="197"/>
      <c r="EY352" s="438"/>
      <c r="FA352" s="438"/>
      <c r="FJ352" s="197"/>
      <c r="FL352" s="197"/>
      <c r="FM352" s="438"/>
      <c r="FP352" s="438"/>
      <c r="FS352" s="438"/>
      <c r="FV352" s="438"/>
      <c r="FX352" s="438"/>
      <c r="GG352" s="197"/>
      <c r="GI352" s="197"/>
      <c r="GJ352" s="438"/>
      <c r="GM352" s="438"/>
      <c r="GP352" s="438"/>
      <c r="GS352" s="438"/>
    </row>
    <row r="353" ht="12.75" customHeight="1">
      <c r="P353" s="438"/>
      <c r="Z353" s="197"/>
      <c r="AC353" s="438"/>
      <c r="AF353" s="438"/>
      <c r="AI353" s="438"/>
      <c r="AL353" s="438"/>
      <c r="AN353" s="438"/>
      <c r="AX353" s="197"/>
      <c r="BD353" s="197"/>
      <c r="BG353" s="438"/>
      <c r="BH353" s="438"/>
      <c r="BK353" s="438"/>
      <c r="BL353" s="438"/>
      <c r="BO353" s="438"/>
      <c r="BP353" s="438"/>
      <c r="BS353" s="438"/>
      <c r="BT353" s="438"/>
      <c r="BV353" s="438"/>
      <c r="CJ353" s="197"/>
      <c r="CL353" s="197"/>
      <c r="CM353" s="438"/>
      <c r="CP353" s="438"/>
      <c r="CS353" s="438"/>
      <c r="CV353" s="438"/>
      <c r="CX353" s="438"/>
      <c r="DG353" s="197"/>
      <c r="DI353" s="197"/>
      <c r="DJ353" s="438"/>
      <c r="DM353" s="438"/>
      <c r="DP353" s="438"/>
      <c r="DS353" s="438"/>
      <c r="DU353" s="438"/>
      <c r="EI353" s="197"/>
      <c r="EK353" s="197"/>
      <c r="EL353" s="197"/>
      <c r="EM353" s="438"/>
      <c r="EP353" s="197"/>
      <c r="EQ353" s="438"/>
      <c r="ET353" s="197"/>
      <c r="EU353" s="438"/>
      <c r="EX353" s="197"/>
      <c r="EY353" s="438"/>
      <c r="FA353" s="438"/>
      <c r="FJ353" s="197"/>
      <c r="FL353" s="197"/>
      <c r="FM353" s="438"/>
      <c r="FP353" s="438"/>
      <c r="FS353" s="438"/>
      <c r="FV353" s="438"/>
      <c r="FX353" s="438"/>
      <c r="GG353" s="197"/>
      <c r="GI353" s="197"/>
      <c r="GJ353" s="438"/>
      <c r="GM353" s="438"/>
      <c r="GP353" s="438"/>
      <c r="GS353" s="438"/>
    </row>
    <row r="354" ht="12.75" customHeight="1">
      <c r="P354" s="438"/>
      <c r="Z354" s="197"/>
      <c r="AC354" s="438"/>
      <c r="AF354" s="438"/>
      <c r="AI354" s="438"/>
      <c r="AL354" s="438"/>
      <c r="AN354" s="438"/>
      <c r="AX354" s="197"/>
      <c r="BD354" s="197"/>
      <c r="BG354" s="438"/>
      <c r="BH354" s="438"/>
      <c r="BK354" s="438"/>
      <c r="BL354" s="438"/>
      <c r="BO354" s="438"/>
      <c r="BP354" s="438"/>
      <c r="BS354" s="438"/>
      <c r="BT354" s="438"/>
      <c r="BV354" s="438"/>
      <c r="CJ354" s="197"/>
      <c r="CL354" s="197"/>
      <c r="CM354" s="438"/>
      <c r="CP354" s="438"/>
      <c r="CS354" s="438"/>
      <c r="CV354" s="438"/>
      <c r="CX354" s="438"/>
      <c r="DG354" s="197"/>
      <c r="DI354" s="197"/>
      <c r="DJ354" s="438"/>
      <c r="DM354" s="438"/>
      <c r="DP354" s="438"/>
      <c r="DS354" s="438"/>
      <c r="DU354" s="438"/>
      <c r="EI354" s="197"/>
      <c r="EK354" s="197"/>
      <c r="EL354" s="197"/>
      <c r="EM354" s="438"/>
      <c r="EP354" s="197"/>
      <c r="EQ354" s="438"/>
      <c r="ET354" s="197"/>
      <c r="EU354" s="438"/>
      <c r="EX354" s="197"/>
      <c r="EY354" s="438"/>
      <c r="FA354" s="438"/>
      <c r="FJ354" s="197"/>
      <c r="FL354" s="197"/>
      <c r="FM354" s="438"/>
      <c r="FP354" s="438"/>
      <c r="FS354" s="438"/>
      <c r="FV354" s="438"/>
      <c r="FX354" s="438"/>
      <c r="GG354" s="197"/>
      <c r="GI354" s="197"/>
      <c r="GJ354" s="438"/>
      <c r="GM354" s="438"/>
      <c r="GP354" s="438"/>
      <c r="GS354" s="438"/>
    </row>
    <row r="355" ht="12.75" customHeight="1">
      <c r="P355" s="438"/>
      <c r="Z355" s="197"/>
      <c r="AC355" s="438"/>
      <c r="AF355" s="438"/>
      <c r="AI355" s="438"/>
      <c r="AL355" s="438"/>
      <c r="AN355" s="438"/>
      <c r="AX355" s="197"/>
      <c r="BD355" s="197"/>
      <c r="BG355" s="438"/>
      <c r="BH355" s="438"/>
      <c r="BK355" s="438"/>
      <c r="BL355" s="438"/>
      <c r="BO355" s="438"/>
      <c r="BP355" s="438"/>
      <c r="BS355" s="438"/>
      <c r="BT355" s="438"/>
      <c r="BV355" s="438"/>
      <c r="CJ355" s="197"/>
      <c r="CL355" s="197"/>
      <c r="CM355" s="438"/>
      <c r="CP355" s="438"/>
      <c r="CS355" s="438"/>
      <c r="CV355" s="438"/>
      <c r="CX355" s="438"/>
      <c r="DG355" s="197"/>
      <c r="DI355" s="197"/>
      <c r="DJ355" s="438"/>
      <c r="DM355" s="438"/>
      <c r="DP355" s="438"/>
      <c r="DS355" s="438"/>
      <c r="DU355" s="438"/>
      <c r="EI355" s="197"/>
      <c r="EK355" s="197"/>
      <c r="EL355" s="197"/>
      <c r="EM355" s="438"/>
      <c r="EP355" s="197"/>
      <c r="EQ355" s="438"/>
      <c r="ET355" s="197"/>
      <c r="EU355" s="438"/>
      <c r="EX355" s="197"/>
      <c r="EY355" s="438"/>
      <c r="FA355" s="438"/>
      <c r="FJ355" s="197"/>
      <c r="FL355" s="197"/>
      <c r="FM355" s="438"/>
      <c r="FP355" s="438"/>
      <c r="FS355" s="438"/>
      <c r="FV355" s="438"/>
      <c r="FX355" s="438"/>
      <c r="GG355" s="197"/>
      <c r="GI355" s="197"/>
      <c r="GJ355" s="438"/>
      <c r="GM355" s="438"/>
      <c r="GP355" s="438"/>
      <c r="GS355" s="438"/>
    </row>
    <row r="356" ht="12.75" customHeight="1">
      <c r="P356" s="438"/>
      <c r="Z356" s="197"/>
      <c r="AC356" s="438"/>
      <c r="AF356" s="438"/>
      <c r="AI356" s="438"/>
      <c r="AL356" s="438"/>
      <c r="AN356" s="438"/>
      <c r="AX356" s="197"/>
      <c r="BD356" s="197"/>
      <c r="BG356" s="438"/>
      <c r="BH356" s="438"/>
      <c r="BK356" s="438"/>
      <c r="BL356" s="438"/>
      <c r="BO356" s="438"/>
      <c r="BP356" s="438"/>
      <c r="BS356" s="438"/>
      <c r="BT356" s="438"/>
      <c r="BV356" s="438"/>
      <c r="CJ356" s="197"/>
      <c r="CL356" s="197"/>
      <c r="CM356" s="438"/>
      <c r="CP356" s="438"/>
      <c r="CS356" s="438"/>
      <c r="CV356" s="438"/>
      <c r="CX356" s="438"/>
      <c r="DG356" s="197"/>
      <c r="DI356" s="197"/>
      <c r="DJ356" s="438"/>
      <c r="DM356" s="438"/>
      <c r="DP356" s="438"/>
      <c r="DS356" s="438"/>
      <c r="DU356" s="438"/>
      <c r="EI356" s="197"/>
      <c r="EK356" s="197"/>
      <c r="EL356" s="197"/>
      <c r="EM356" s="438"/>
      <c r="EP356" s="197"/>
      <c r="EQ356" s="438"/>
      <c r="ET356" s="197"/>
      <c r="EU356" s="438"/>
      <c r="EX356" s="197"/>
      <c r="EY356" s="438"/>
      <c r="FA356" s="438"/>
      <c r="FJ356" s="197"/>
      <c r="FL356" s="197"/>
      <c r="FM356" s="438"/>
      <c r="FP356" s="438"/>
      <c r="FS356" s="438"/>
      <c r="FV356" s="438"/>
      <c r="FX356" s="438"/>
      <c r="GG356" s="197"/>
      <c r="GI356" s="197"/>
      <c r="GJ356" s="438"/>
      <c r="GM356" s="438"/>
      <c r="GP356" s="438"/>
      <c r="GS356" s="438"/>
    </row>
    <row r="357" ht="12.75" customHeight="1">
      <c r="P357" s="438"/>
      <c r="Z357" s="197"/>
      <c r="AC357" s="438"/>
      <c r="AF357" s="438"/>
      <c r="AI357" s="438"/>
      <c r="AL357" s="438"/>
      <c r="AN357" s="438"/>
      <c r="AX357" s="197"/>
      <c r="BD357" s="197"/>
      <c r="BG357" s="438"/>
      <c r="BH357" s="438"/>
      <c r="BK357" s="438"/>
      <c r="BL357" s="438"/>
      <c r="BO357" s="438"/>
      <c r="BP357" s="438"/>
      <c r="BS357" s="438"/>
      <c r="BT357" s="438"/>
      <c r="BV357" s="438"/>
      <c r="CJ357" s="197"/>
      <c r="CL357" s="197"/>
      <c r="CM357" s="438"/>
      <c r="CP357" s="438"/>
      <c r="CS357" s="438"/>
      <c r="CV357" s="438"/>
      <c r="CX357" s="438"/>
      <c r="DG357" s="197"/>
      <c r="DI357" s="197"/>
      <c r="DJ357" s="438"/>
      <c r="DM357" s="438"/>
      <c r="DP357" s="438"/>
      <c r="DS357" s="438"/>
      <c r="DU357" s="438"/>
      <c r="EI357" s="197"/>
      <c r="EK357" s="197"/>
      <c r="EL357" s="197"/>
      <c r="EM357" s="438"/>
      <c r="EP357" s="197"/>
      <c r="EQ357" s="438"/>
      <c r="ET357" s="197"/>
      <c r="EU357" s="438"/>
      <c r="EX357" s="197"/>
      <c r="EY357" s="438"/>
      <c r="FA357" s="438"/>
      <c r="FJ357" s="197"/>
      <c r="FL357" s="197"/>
      <c r="FM357" s="438"/>
      <c r="FP357" s="438"/>
      <c r="FS357" s="438"/>
      <c r="FV357" s="438"/>
      <c r="FX357" s="438"/>
      <c r="GG357" s="197"/>
      <c r="GI357" s="197"/>
      <c r="GJ357" s="438"/>
      <c r="GM357" s="438"/>
      <c r="GP357" s="438"/>
      <c r="GS357" s="438"/>
    </row>
    <row r="358" ht="12.75" customHeight="1">
      <c r="P358" s="438"/>
      <c r="Z358" s="197"/>
      <c r="AC358" s="438"/>
      <c r="AF358" s="438"/>
      <c r="AI358" s="438"/>
      <c r="AL358" s="438"/>
      <c r="AN358" s="438"/>
      <c r="AX358" s="197"/>
      <c r="BD358" s="197"/>
      <c r="BG358" s="438"/>
      <c r="BH358" s="438"/>
      <c r="BK358" s="438"/>
      <c r="BL358" s="438"/>
      <c r="BO358" s="438"/>
      <c r="BP358" s="438"/>
      <c r="BS358" s="438"/>
      <c r="BT358" s="438"/>
      <c r="BV358" s="438"/>
      <c r="CJ358" s="197"/>
      <c r="CL358" s="197"/>
      <c r="CM358" s="438"/>
      <c r="CP358" s="438"/>
      <c r="CS358" s="438"/>
      <c r="CV358" s="438"/>
      <c r="CX358" s="438"/>
      <c r="DG358" s="197"/>
      <c r="DI358" s="197"/>
      <c r="DJ358" s="438"/>
      <c r="DM358" s="438"/>
      <c r="DP358" s="438"/>
      <c r="DS358" s="438"/>
      <c r="DU358" s="438"/>
      <c r="EI358" s="197"/>
      <c r="EK358" s="197"/>
      <c r="EL358" s="197"/>
      <c r="EM358" s="438"/>
      <c r="EP358" s="197"/>
      <c r="EQ358" s="438"/>
      <c r="ET358" s="197"/>
      <c r="EU358" s="438"/>
      <c r="EX358" s="197"/>
      <c r="EY358" s="438"/>
      <c r="FA358" s="438"/>
      <c r="FJ358" s="197"/>
      <c r="FL358" s="197"/>
      <c r="FM358" s="438"/>
      <c r="FP358" s="438"/>
      <c r="FS358" s="438"/>
      <c r="FV358" s="438"/>
      <c r="FX358" s="438"/>
      <c r="GG358" s="197"/>
      <c r="GI358" s="197"/>
      <c r="GJ358" s="438"/>
      <c r="GM358" s="438"/>
      <c r="GP358" s="438"/>
      <c r="GS358" s="438"/>
    </row>
    <row r="359" ht="12.75" customHeight="1">
      <c r="P359" s="438"/>
      <c r="Z359" s="197"/>
      <c r="AC359" s="438"/>
      <c r="AF359" s="438"/>
      <c r="AI359" s="438"/>
      <c r="AL359" s="438"/>
      <c r="AN359" s="438"/>
      <c r="AX359" s="197"/>
      <c r="BD359" s="197"/>
      <c r="BG359" s="438"/>
      <c r="BH359" s="438"/>
      <c r="BK359" s="438"/>
      <c r="BL359" s="438"/>
      <c r="BO359" s="438"/>
      <c r="BP359" s="438"/>
      <c r="BS359" s="438"/>
      <c r="BT359" s="438"/>
      <c r="BV359" s="438"/>
      <c r="CJ359" s="197"/>
      <c r="CL359" s="197"/>
      <c r="CM359" s="438"/>
      <c r="CP359" s="438"/>
      <c r="CS359" s="438"/>
      <c r="CV359" s="438"/>
      <c r="CX359" s="438"/>
      <c r="DG359" s="197"/>
      <c r="DI359" s="197"/>
      <c r="DJ359" s="438"/>
      <c r="DM359" s="438"/>
      <c r="DP359" s="438"/>
      <c r="DS359" s="438"/>
      <c r="DU359" s="438"/>
      <c r="EI359" s="197"/>
      <c r="EK359" s="197"/>
      <c r="EL359" s="197"/>
      <c r="EM359" s="438"/>
      <c r="EP359" s="197"/>
      <c r="EQ359" s="438"/>
      <c r="ET359" s="197"/>
      <c r="EU359" s="438"/>
      <c r="EX359" s="197"/>
      <c r="EY359" s="438"/>
      <c r="FA359" s="438"/>
      <c r="FJ359" s="197"/>
      <c r="FL359" s="197"/>
      <c r="FM359" s="438"/>
      <c r="FP359" s="438"/>
      <c r="FS359" s="438"/>
      <c r="FV359" s="438"/>
      <c r="FX359" s="438"/>
      <c r="GG359" s="197"/>
      <c r="GI359" s="197"/>
      <c r="GJ359" s="438"/>
      <c r="GM359" s="438"/>
      <c r="GP359" s="438"/>
      <c r="GS359" s="438"/>
    </row>
    <row r="360" ht="12.75" customHeight="1">
      <c r="P360" s="438"/>
      <c r="Z360" s="197"/>
      <c r="AC360" s="438"/>
      <c r="AF360" s="438"/>
      <c r="AI360" s="438"/>
      <c r="AL360" s="438"/>
      <c r="AN360" s="438"/>
      <c r="AX360" s="197"/>
      <c r="BD360" s="197"/>
      <c r="BG360" s="438"/>
      <c r="BH360" s="438"/>
      <c r="BK360" s="438"/>
      <c r="BL360" s="438"/>
      <c r="BO360" s="438"/>
      <c r="BP360" s="438"/>
      <c r="BS360" s="438"/>
      <c r="BT360" s="438"/>
      <c r="BV360" s="438"/>
      <c r="CJ360" s="197"/>
      <c r="CL360" s="197"/>
      <c r="CM360" s="438"/>
      <c r="CP360" s="438"/>
      <c r="CS360" s="438"/>
      <c r="CV360" s="438"/>
      <c r="CX360" s="438"/>
      <c r="DG360" s="197"/>
      <c r="DI360" s="197"/>
      <c r="DJ360" s="438"/>
      <c r="DM360" s="438"/>
      <c r="DP360" s="438"/>
      <c r="DS360" s="438"/>
      <c r="DU360" s="438"/>
      <c r="EI360" s="197"/>
      <c r="EK360" s="197"/>
      <c r="EL360" s="197"/>
      <c r="EM360" s="438"/>
      <c r="EP360" s="197"/>
      <c r="EQ360" s="438"/>
      <c r="ET360" s="197"/>
      <c r="EU360" s="438"/>
      <c r="EX360" s="197"/>
      <c r="EY360" s="438"/>
      <c r="FA360" s="438"/>
      <c r="FJ360" s="197"/>
      <c r="FL360" s="197"/>
      <c r="FM360" s="438"/>
      <c r="FP360" s="438"/>
      <c r="FS360" s="438"/>
      <c r="FV360" s="438"/>
      <c r="FX360" s="438"/>
      <c r="GG360" s="197"/>
      <c r="GI360" s="197"/>
      <c r="GJ360" s="438"/>
      <c r="GM360" s="438"/>
      <c r="GP360" s="438"/>
      <c r="GS360" s="438"/>
    </row>
    <row r="361" ht="12.75" customHeight="1">
      <c r="P361" s="438"/>
      <c r="Z361" s="197"/>
      <c r="AC361" s="438"/>
      <c r="AF361" s="438"/>
      <c r="AI361" s="438"/>
      <c r="AL361" s="438"/>
      <c r="AN361" s="438"/>
      <c r="AX361" s="197"/>
      <c r="BD361" s="197"/>
      <c r="BG361" s="438"/>
      <c r="BH361" s="438"/>
      <c r="BK361" s="438"/>
      <c r="BL361" s="438"/>
      <c r="BO361" s="438"/>
      <c r="BP361" s="438"/>
      <c r="BS361" s="438"/>
      <c r="BT361" s="438"/>
      <c r="BV361" s="438"/>
      <c r="CJ361" s="197"/>
      <c r="CL361" s="197"/>
      <c r="CM361" s="438"/>
      <c r="CP361" s="438"/>
      <c r="CS361" s="438"/>
      <c r="CV361" s="438"/>
      <c r="CX361" s="438"/>
      <c r="DG361" s="197"/>
      <c r="DI361" s="197"/>
      <c r="DJ361" s="438"/>
      <c r="DM361" s="438"/>
      <c r="DP361" s="438"/>
      <c r="DS361" s="438"/>
      <c r="DU361" s="438"/>
      <c r="EI361" s="197"/>
      <c r="EK361" s="197"/>
      <c r="EL361" s="197"/>
      <c r="EM361" s="438"/>
      <c r="EP361" s="197"/>
      <c r="EQ361" s="438"/>
      <c r="ET361" s="197"/>
      <c r="EU361" s="438"/>
      <c r="EX361" s="197"/>
      <c r="EY361" s="438"/>
      <c r="FA361" s="438"/>
      <c r="FJ361" s="197"/>
      <c r="FL361" s="197"/>
      <c r="FM361" s="438"/>
      <c r="FP361" s="438"/>
      <c r="FS361" s="438"/>
      <c r="FV361" s="438"/>
      <c r="FX361" s="438"/>
      <c r="GG361" s="197"/>
      <c r="GI361" s="197"/>
      <c r="GJ361" s="438"/>
      <c r="GM361" s="438"/>
      <c r="GP361" s="438"/>
      <c r="GS361" s="438"/>
    </row>
    <row r="362" ht="12.75" customHeight="1">
      <c r="P362" s="438"/>
      <c r="Z362" s="197"/>
      <c r="AC362" s="438"/>
      <c r="AF362" s="438"/>
      <c r="AI362" s="438"/>
      <c r="AL362" s="438"/>
      <c r="AN362" s="438"/>
      <c r="AX362" s="197"/>
      <c r="BD362" s="197"/>
      <c r="BG362" s="438"/>
      <c r="BH362" s="438"/>
      <c r="BK362" s="438"/>
      <c r="BL362" s="438"/>
      <c r="BO362" s="438"/>
      <c r="BP362" s="438"/>
      <c r="BS362" s="438"/>
      <c r="BT362" s="438"/>
      <c r="BV362" s="438"/>
      <c r="CJ362" s="197"/>
      <c r="CL362" s="197"/>
      <c r="CM362" s="438"/>
      <c r="CP362" s="438"/>
      <c r="CS362" s="438"/>
      <c r="CV362" s="438"/>
      <c r="CX362" s="438"/>
      <c r="DG362" s="197"/>
      <c r="DI362" s="197"/>
      <c r="DJ362" s="438"/>
      <c r="DM362" s="438"/>
      <c r="DP362" s="438"/>
      <c r="DS362" s="438"/>
      <c r="DU362" s="438"/>
      <c r="EI362" s="197"/>
      <c r="EK362" s="197"/>
      <c r="EL362" s="197"/>
      <c r="EM362" s="438"/>
      <c r="EP362" s="197"/>
      <c r="EQ362" s="438"/>
      <c r="ET362" s="197"/>
      <c r="EU362" s="438"/>
      <c r="EX362" s="197"/>
      <c r="EY362" s="438"/>
      <c r="FA362" s="438"/>
      <c r="FJ362" s="197"/>
      <c r="FL362" s="197"/>
      <c r="FM362" s="438"/>
      <c r="FP362" s="438"/>
      <c r="FS362" s="438"/>
      <c r="FV362" s="438"/>
      <c r="FX362" s="438"/>
      <c r="GG362" s="197"/>
      <c r="GI362" s="197"/>
      <c r="GJ362" s="438"/>
      <c r="GM362" s="438"/>
      <c r="GP362" s="438"/>
      <c r="GS362" s="438"/>
    </row>
    <row r="363" ht="12.75" customHeight="1">
      <c r="P363" s="438"/>
      <c r="Z363" s="197"/>
      <c r="AC363" s="438"/>
      <c r="AF363" s="438"/>
      <c r="AI363" s="438"/>
      <c r="AL363" s="438"/>
      <c r="AN363" s="438"/>
      <c r="AX363" s="197"/>
      <c r="BD363" s="197"/>
      <c r="BG363" s="438"/>
      <c r="BH363" s="438"/>
      <c r="BK363" s="438"/>
      <c r="BL363" s="438"/>
      <c r="BO363" s="438"/>
      <c r="BP363" s="438"/>
      <c r="BS363" s="438"/>
      <c r="BT363" s="438"/>
      <c r="BV363" s="438"/>
      <c r="CJ363" s="197"/>
      <c r="CL363" s="197"/>
      <c r="CM363" s="438"/>
      <c r="CP363" s="438"/>
      <c r="CS363" s="438"/>
      <c r="CV363" s="438"/>
      <c r="CX363" s="438"/>
      <c r="DG363" s="197"/>
      <c r="DI363" s="197"/>
      <c r="DJ363" s="438"/>
      <c r="DM363" s="438"/>
      <c r="DP363" s="438"/>
      <c r="DS363" s="438"/>
      <c r="DU363" s="438"/>
      <c r="EI363" s="197"/>
      <c r="EK363" s="197"/>
      <c r="EL363" s="197"/>
      <c r="EM363" s="438"/>
      <c r="EP363" s="197"/>
      <c r="EQ363" s="438"/>
      <c r="ET363" s="197"/>
      <c r="EU363" s="438"/>
      <c r="EX363" s="197"/>
      <c r="EY363" s="438"/>
      <c r="FA363" s="438"/>
      <c r="FJ363" s="197"/>
      <c r="FL363" s="197"/>
      <c r="FM363" s="438"/>
      <c r="FP363" s="438"/>
      <c r="FS363" s="438"/>
      <c r="FV363" s="438"/>
      <c r="FX363" s="438"/>
      <c r="GG363" s="197"/>
      <c r="GI363" s="197"/>
      <c r="GJ363" s="438"/>
      <c r="GM363" s="438"/>
      <c r="GP363" s="438"/>
      <c r="GS363" s="438"/>
    </row>
    <row r="364" ht="12.75" customHeight="1">
      <c r="P364" s="438"/>
      <c r="Z364" s="197"/>
      <c r="AC364" s="438"/>
      <c r="AF364" s="438"/>
      <c r="AI364" s="438"/>
      <c r="AL364" s="438"/>
      <c r="AN364" s="438"/>
      <c r="AX364" s="197"/>
      <c r="BD364" s="197"/>
      <c r="BG364" s="438"/>
      <c r="BH364" s="438"/>
      <c r="BK364" s="438"/>
      <c r="BL364" s="438"/>
      <c r="BO364" s="438"/>
      <c r="BP364" s="438"/>
      <c r="BS364" s="438"/>
      <c r="BT364" s="438"/>
      <c r="BV364" s="438"/>
      <c r="CJ364" s="197"/>
      <c r="CL364" s="197"/>
      <c r="CM364" s="438"/>
      <c r="CP364" s="438"/>
      <c r="CS364" s="438"/>
      <c r="CV364" s="438"/>
      <c r="CX364" s="438"/>
      <c r="DG364" s="197"/>
      <c r="DI364" s="197"/>
      <c r="DJ364" s="438"/>
      <c r="DM364" s="438"/>
      <c r="DP364" s="438"/>
      <c r="DS364" s="438"/>
      <c r="DU364" s="438"/>
      <c r="EI364" s="197"/>
      <c r="EK364" s="197"/>
      <c r="EL364" s="197"/>
      <c r="EM364" s="438"/>
      <c r="EP364" s="197"/>
      <c r="EQ364" s="438"/>
      <c r="ET364" s="197"/>
      <c r="EU364" s="438"/>
      <c r="EX364" s="197"/>
      <c r="EY364" s="438"/>
      <c r="FA364" s="438"/>
      <c r="FJ364" s="197"/>
      <c r="FL364" s="197"/>
      <c r="FM364" s="438"/>
      <c r="FP364" s="438"/>
      <c r="FS364" s="438"/>
      <c r="FV364" s="438"/>
      <c r="FX364" s="438"/>
      <c r="GG364" s="197"/>
      <c r="GI364" s="197"/>
      <c r="GJ364" s="438"/>
      <c r="GM364" s="438"/>
      <c r="GP364" s="438"/>
      <c r="GS364" s="438"/>
    </row>
    <row r="365" ht="12.75" customHeight="1">
      <c r="P365" s="438"/>
      <c r="Z365" s="197"/>
      <c r="AC365" s="438"/>
      <c r="AF365" s="438"/>
      <c r="AI365" s="438"/>
      <c r="AL365" s="438"/>
      <c r="AN365" s="438"/>
      <c r="AX365" s="197"/>
      <c r="BD365" s="197"/>
      <c r="BG365" s="438"/>
      <c r="BH365" s="438"/>
      <c r="BK365" s="438"/>
      <c r="BL365" s="438"/>
      <c r="BO365" s="438"/>
      <c r="BP365" s="438"/>
      <c r="BS365" s="438"/>
      <c r="BT365" s="438"/>
      <c r="BV365" s="438"/>
      <c r="CJ365" s="197"/>
      <c r="CL365" s="197"/>
      <c r="CM365" s="438"/>
      <c r="CP365" s="438"/>
      <c r="CS365" s="438"/>
      <c r="CV365" s="438"/>
      <c r="CX365" s="438"/>
      <c r="DG365" s="197"/>
      <c r="DI365" s="197"/>
      <c r="DJ365" s="438"/>
      <c r="DM365" s="438"/>
      <c r="DP365" s="438"/>
      <c r="DS365" s="438"/>
      <c r="DU365" s="438"/>
      <c r="EI365" s="197"/>
      <c r="EK365" s="197"/>
      <c r="EL365" s="197"/>
      <c r="EM365" s="438"/>
      <c r="EP365" s="197"/>
      <c r="EQ365" s="438"/>
      <c r="ET365" s="197"/>
      <c r="EU365" s="438"/>
      <c r="EX365" s="197"/>
      <c r="EY365" s="438"/>
      <c r="FA365" s="438"/>
      <c r="FJ365" s="197"/>
      <c r="FL365" s="197"/>
      <c r="FM365" s="438"/>
      <c r="FP365" s="438"/>
      <c r="FS365" s="438"/>
      <c r="FV365" s="438"/>
      <c r="FX365" s="438"/>
      <c r="GG365" s="197"/>
      <c r="GI365" s="197"/>
      <c r="GJ365" s="438"/>
      <c r="GM365" s="438"/>
      <c r="GP365" s="438"/>
      <c r="GS365" s="438"/>
    </row>
    <row r="366" ht="12.75" customHeight="1">
      <c r="P366" s="438"/>
      <c r="Z366" s="197"/>
      <c r="AC366" s="438"/>
      <c r="AF366" s="438"/>
      <c r="AI366" s="438"/>
      <c r="AL366" s="438"/>
      <c r="AN366" s="438"/>
      <c r="AX366" s="197"/>
      <c r="BD366" s="197"/>
      <c r="BG366" s="438"/>
      <c r="BH366" s="438"/>
      <c r="BK366" s="438"/>
      <c r="BL366" s="438"/>
      <c r="BO366" s="438"/>
      <c r="BP366" s="438"/>
      <c r="BS366" s="438"/>
      <c r="BT366" s="438"/>
      <c r="BV366" s="438"/>
      <c r="CJ366" s="197"/>
      <c r="CL366" s="197"/>
      <c r="CM366" s="438"/>
      <c r="CP366" s="438"/>
      <c r="CS366" s="438"/>
      <c r="CV366" s="438"/>
      <c r="CX366" s="438"/>
      <c r="DG366" s="197"/>
      <c r="DI366" s="197"/>
      <c r="DJ366" s="438"/>
      <c r="DM366" s="438"/>
      <c r="DP366" s="438"/>
      <c r="DS366" s="438"/>
      <c r="DU366" s="438"/>
      <c r="EI366" s="197"/>
      <c r="EK366" s="197"/>
      <c r="EL366" s="197"/>
      <c r="EM366" s="438"/>
      <c r="EP366" s="197"/>
      <c r="EQ366" s="438"/>
      <c r="ET366" s="197"/>
      <c r="EU366" s="438"/>
      <c r="EX366" s="197"/>
      <c r="EY366" s="438"/>
      <c r="FA366" s="438"/>
      <c r="FJ366" s="197"/>
      <c r="FL366" s="197"/>
      <c r="FM366" s="438"/>
      <c r="FP366" s="438"/>
      <c r="FS366" s="438"/>
      <c r="FV366" s="438"/>
      <c r="FX366" s="438"/>
      <c r="GG366" s="197"/>
      <c r="GI366" s="197"/>
      <c r="GJ366" s="438"/>
      <c r="GM366" s="438"/>
      <c r="GP366" s="438"/>
      <c r="GS366" s="438"/>
    </row>
    <row r="367" ht="12.75" customHeight="1">
      <c r="P367" s="438"/>
      <c r="Z367" s="197"/>
      <c r="AC367" s="438"/>
      <c r="AF367" s="438"/>
      <c r="AI367" s="438"/>
      <c r="AL367" s="438"/>
      <c r="AN367" s="438"/>
      <c r="AX367" s="197"/>
      <c r="BD367" s="197"/>
      <c r="BG367" s="438"/>
      <c r="BH367" s="438"/>
      <c r="BK367" s="438"/>
      <c r="BL367" s="438"/>
      <c r="BO367" s="438"/>
      <c r="BP367" s="438"/>
      <c r="BS367" s="438"/>
      <c r="BT367" s="438"/>
      <c r="BV367" s="438"/>
      <c r="CJ367" s="197"/>
      <c r="CL367" s="197"/>
      <c r="CM367" s="438"/>
      <c r="CP367" s="438"/>
      <c r="CS367" s="438"/>
      <c r="CV367" s="438"/>
      <c r="CX367" s="438"/>
      <c r="DG367" s="197"/>
      <c r="DI367" s="197"/>
      <c r="DJ367" s="438"/>
      <c r="DM367" s="438"/>
      <c r="DP367" s="438"/>
      <c r="DS367" s="438"/>
      <c r="DU367" s="438"/>
      <c r="EI367" s="197"/>
      <c r="EK367" s="197"/>
      <c r="EL367" s="197"/>
      <c r="EM367" s="438"/>
      <c r="EP367" s="197"/>
      <c r="EQ367" s="438"/>
      <c r="ET367" s="197"/>
      <c r="EU367" s="438"/>
      <c r="EX367" s="197"/>
      <c r="EY367" s="438"/>
      <c r="FA367" s="438"/>
      <c r="FJ367" s="197"/>
      <c r="FL367" s="197"/>
      <c r="FM367" s="438"/>
      <c r="FP367" s="438"/>
      <c r="FS367" s="438"/>
      <c r="FV367" s="438"/>
      <c r="FX367" s="438"/>
      <c r="GG367" s="197"/>
      <c r="GI367" s="197"/>
      <c r="GJ367" s="438"/>
      <c r="GM367" s="438"/>
      <c r="GP367" s="438"/>
      <c r="GS367" s="438"/>
    </row>
    <row r="368" ht="12.75" customHeight="1">
      <c r="P368" s="438"/>
      <c r="Z368" s="197"/>
      <c r="AC368" s="438"/>
      <c r="AF368" s="438"/>
      <c r="AI368" s="438"/>
      <c r="AL368" s="438"/>
      <c r="AN368" s="438"/>
      <c r="AX368" s="197"/>
      <c r="BD368" s="197"/>
      <c r="BG368" s="438"/>
      <c r="BH368" s="438"/>
      <c r="BK368" s="438"/>
      <c r="BL368" s="438"/>
      <c r="BO368" s="438"/>
      <c r="BP368" s="438"/>
      <c r="BS368" s="438"/>
      <c r="BT368" s="438"/>
      <c r="BV368" s="438"/>
      <c r="CJ368" s="197"/>
      <c r="CL368" s="197"/>
      <c r="CM368" s="438"/>
      <c r="CP368" s="438"/>
      <c r="CS368" s="438"/>
      <c r="CV368" s="438"/>
      <c r="CX368" s="438"/>
      <c r="DG368" s="197"/>
      <c r="DI368" s="197"/>
      <c r="DJ368" s="438"/>
      <c r="DM368" s="438"/>
      <c r="DP368" s="438"/>
      <c r="DS368" s="438"/>
      <c r="DU368" s="438"/>
      <c r="EI368" s="197"/>
      <c r="EK368" s="197"/>
      <c r="EL368" s="197"/>
      <c r="EM368" s="438"/>
      <c r="EP368" s="197"/>
      <c r="EQ368" s="438"/>
      <c r="ET368" s="197"/>
      <c r="EU368" s="438"/>
      <c r="EX368" s="197"/>
      <c r="EY368" s="438"/>
      <c r="FA368" s="438"/>
      <c r="FJ368" s="197"/>
      <c r="FL368" s="197"/>
      <c r="FM368" s="438"/>
      <c r="FP368" s="438"/>
      <c r="FS368" s="438"/>
      <c r="FV368" s="438"/>
      <c r="FX368" s="438"/>
      <c r="GG368" s="197"/>
      <c r="GI368" s="197"/>
      <c r="GJ368" s="438"/>
      <c r="GM368" s="438"/>
      <c r="GP368" s="438"/>
      <c r="GS368" s="438"/>
    </row>
    <row r="369" ht="12.75" customHeight="1">
      <c r="P369" s="438"/>
      <c r="Z369" s="197"/>
      <c r="AC369" s="438"/>
      <c r="AF369" s="438"/>
      <c r="AI369" s="438"/>
      <c r="AL369" s="438"/>
      <c r="AN369" s="438"/>
      <c r="AX369" s="197"/>
      <c r="BD369" s="197"/>
      <c r="BG369" s="438"/>
      <c r="BH369" s="438"/>
      <c r="BK369" s="438"/>
      <c r="BL369" s="438"/>
      <c r="BO369" s="438"/>
      <c r="BP369" s="438"/>
      <c r="BS369" s="438"/>
      <c r="BT369" s="438"/>
      <c r="BV369" s="438"/>
      <c r="CJ369" s="197"/>
      <c r="CL369" s="197"/>
      <c r="CM369" s="438"/>
      <c r="CP369" s="438"/>
      <c r="CS369" s="438"/>
      <c r="CV369" s="438"/>
      <c r="CX369" s="438"/>
      <c r="DG369" s="197"/>
      <c r="DI369" s="197"/>
      <c r="DJ369" s="438"/>
      <c r="DM369" s="438"/>
      <c r="DP369" s="438"/>
      <c r="DS369" s="438"/>
      <c r="DU369" s="438"/>
      <c r="EI369" s="197"/>
      <c r="EK369" s="197"/>
      <c r="EL369" s="197"/>
      <c r="EM369" s="438"/>
      <c r="EP369" s="197"/>
      <c r="EQ369" s="438"/>
      <c r="ET369" s="197"/>
      <c r="EU369" s="438"/>
      <c r="EX369" s="197"/>
      <c r="EY369" s="438"/>
      <c r="FA369" s="438"/>
      <c r="FJ369" s="197"/>
      <c r="FL369" s="197"/>
      <c r="FM369" s="438"/>
      <c r="FP369" s="438"/>
      <c r="FS369" s="438"/>
      <c r="FV369" s="438"/>
      <c r="FX369" s="438"/>
      <c r="GG369" s="197"/>
      <c r="GI369" s="197"/>
      <c r="GJ369" s="438"/>
      <c r="GM369" s="438"/>
      <c r="GP369" s="438"/>
      <c r="GS369" s="438"/>
    </row>
    <row r="370" ht="12.75" customHeight="1">
      <c r="P370" s="438"/>
      <c r="Z370" s="197"/>
      <c r="AC370" s="438"/>
      <c r="AF370" s="438"/>
      <c r="AI370" s="438"/>
      <c r="AL370" s="438"/>
      <c r="AN370" s="438"/>
      <c r="AX370" s="197"/>
      <c r="BD370" s="197"/>
      <c r="BG370" s="438"/>
      <c r="BH370" s="438"/>
      <c r="BK370" s="438"/>
      <c r="BL370" s="438"/>
      <c r="BO370" s="438"/>
      <c r="BP370" s="438"/>
      <c r="BS370" s="438"/>
      <c r="BT370" s="438"/>
      <c r="BV370" s="438"/>
      <c r="CJ370" s="197"/>
      <c r="CL370" s="197"/>
      <c r="CM370" s="438"/>
      <c r="CP370" s="438"/>
      <c r="CS370" s="438"/>
      <c r="CV370" s="438"/>
      <c r="CX370" s="438"/>
      <c r="DG370" s="197"/>
      <c r="DI370" s="197"/>
      <c r="DJ370" s="438"/>
      <c r="DM370" s="438"/>
      <c r="DP370" s="438"/>
      <c r="DS370" s="438"/>
      <c r="DU370" s="438"/>
      <c r="EI370" s="197"/>
      <c r="EK370" s="197"/>
      <c r="EL370" s="197"/>
      <c r="EM370" s="438"/>
      <c r="EP370" s="197"/>
      <c r="EQ370" s="438"/>
      <c r="ET370" s="197"/>
      <c r="EU370" s="438"/>
      <c r="EX370" s="197"/>
      <c r="EY370" s="438"/>
      <c r="FA370" s="438"/>
      <c r="FJ370" s="197"/>
      <c r="FL370" s="197"/>
      <c r="FM370" s="438"/>
      <c r="FP370" s="438"/>
      <c r="FS370" s="438"/>
      <c r="FV370" s="438"/>
      <c r="FX370" s="438"/>
      <c r="GG370" s="197"/>
      <c r="GI370" s="197"/>
      <c r="GJ370" s="438"/>
      <c r="GM370" s="438"/>
      <c r="GP370" s="438"/>
      <c r="GS370" s="438"/>
    </row>
    <row r="371" ht="12.75" customHeight="1">
      <c r="P371" s="438"/>
      <c r="Z371" s="197"/>
      <c r="AC371" s="438"/>
      <c r="AF371" s="438"/>
      <c r="AI371" s="438"/>
      <c r="AL371" s="438"/>
      <c r="AN371" s="438"/>
      <c r="AX371" s="197"/>
      <c r="BD371" s="197"/>
      <c r="BG371" s="438"/>
      <c r="BH371" s="438"/>
      <c r="BK371" s="438"/>
      <c r="BL371" s="438"/>
      <c r="BO371" s="438"/>
      <c r="BP371" s="438"/>
      <c r="BS371" s="438"/>
      <c r="BT371" s="438"/>
      <c r="BV371" s="438"/>
      <c r="CJ371" s="197"/>
      <c r="CL371" s="197"/>
      <c r="CM371" s="438"/>
      <c r="CP371" s="438"/>
      <c r="CS371" s="438"/>
      <c r="CV371" s="438"/>
      <c r="CX371" s="438"/>
      <c r="DG371" s="197"/>
      <c r="DI371" s="197"/>
      <c r="DJ371" s="438"/>
      <c r="DM371" s="438"/>
      <c r="DP371" s="438"/>
      <c r="DS371" s="438"/>
      <c r="DU371" s="438"/>
      <c r="EI371" s="197"/>
      <c r="EK371" s="197"/>
      <c r="EL371" s="197"/>
      <c r="EM371" s="438"/>
      <c r="EP371" s="197"/>
      <c r="EQ371" s="438"/>
      <c r="ET371" s="197"/>
      <c r="EU371" s="438"/>
      <c r="EX371" s="197"/>
      <c r="EY371" s="438"/>
      <c r="FA371" s="438"/>
      <c r="FJ371" s="197"/>
      <c r="FL371" s="197"/>
      <c r="FM371" s="438"/>
      <c r="FP371" s="438"/>
      <c r="FS371" s="438"/>
      <c r="FV371" s="438"/>
      <c r="FX371" s="438"/>
      <c r="GG371" s="197"/>
      <c r="GI371" s="197"/>
      <c r="GJ371" s="438"/>
      <c r="GM371" s="438"/>
      <c r="GP371" s="438"/>
      <c r="GS371" s="438"/>
    </row>
    <row r="372" ht="12.75" customHeight="1">
      <c r="P372" s="438"/>
      <c r="Z372" s="197"/>
      <c r="AC372" s="438"/>
      <c r="AF372" s="438"/>
      <c r="AI372" s="438"/>
      <c r="AL372" s="438"/>
      <c r="AN372" s="438"/>
      <c r="AX372" s="197"/>
      <c r="BD372" s="197"/>
      <c r="BG372" s="438"/>
      <c r="BH372" s="438"/>
      <c r="BK372" s="438"/>
      <c r="BL372" s="438"/>
      <c r="BO372" s="438"/>
      <c r="BP372" s="438"/>
      <c r="BS372" s="438"/>
      <c r="BT372" s="438"/>
      <c r="BV372" s="438"/>
      <c r="CJ372" s="197"/>
      <c r="CL372" s="197"/>
      <c r="CM372" s="438"/>
      <c r="CP372" s="438"/>
      <c r="CS372" s="438"/>
      <c r="CV372" s="438"/>
      <c r="CX372" s="438"/>
      <c r="DG372" s="197"/>
      <c r="DI372" s="197"/>
      <c r="DJ372" s="438"/>
      <c r="DM372" s="438"/>
      <c r="DP372" s="438"/>
      <c r="DS372" s="438"/>
      <c r="DU372" s="438"/>
      <c r="EI372" s="197"/>
      <c r="EK372" s="197"/>
      <c r="EL372" s="197"/>
      <c r="EM372" s="438"/>
      <c r="EP372" s="197"/>
      <c r="EQ372" s="438"/>
      <c r="ET372" s="197"/>
      <c r="EU372" s="438"/>
      <c r="EX372" s="197"/>
      <c r="EY372" s="438"/>
      <c r="FA372" s="438"/>
      <c r="FJ372" s="197"/>
      <c r="FL372" s="197"/>
      <c r="FM372" s="438"/>
      <c r="FP372" s="438"/>
      <c r="FS372" s="438"/>
      <c r="FV372" s="438"/>
      <c r="FX372" s="438"/>
      <c r="GG372" s="197"/>
      <c r="GI372" s="197"/>
      <c r="GJ372" s="438"/>
      <c r="GM372" s="438"/>
      <c r="GP372" s="438"/>
      <c r="GS372" s="438"/>
    </row>
    <row r="373" ht="12.75" customHeight="1">
      <c r="P373" s="438"/>
      <c r="Z373" s="197"/>
      <c r="AC373" s="438"/>
      <c r="AF373" s="438"/>
      <c r="AI373" s="438"/>
      <c r="AL373" s="438"/>
      <c r="AN373" s="438"/>
      <c r="AX373" s="197"/>
      <c r="BD373" s="197"/>
      <c r="BG373" s="438"/>
      <c r="BH373" s="438"/>
      <c r="BK373" s="438"/>
      <c r="BL373" s="438"/>
      <c r="BO373" s="438"/>
      <c r="BP373" s="438"/>
      <c r="BS373" s="438"/>
      <c r="BT373" s="438"/>
      <c r="BV373" s="438"/>
      <c r="CJ373" s="197"/>
      <c r="CL373" s="197"/>
      <c r="CM373" s="438"/>
      <c r="CP373" s="438"/>
      <c r="CS373" s="438"/>
      <c r="CV373" s="438"/>
      <c r="CX373" s="438"/>
      <c r="DG373" s="197"/>
      <c r="DI373" s="197"/>
      <c r="DJ373" s="438"/>
      <c r="DM373" s="438"/>
      <c r="DP373" s="438"/>
      <c r="DS373" s="438"/>
      <c r="DU373" s="438"/>
      <c r="EI373" s="197"/>
      <c r="EK373" s="197"/>
      <c r="EL373" s="197"/>
      <c r="EM373" s="438"/>
      <c r="EP373" s="197"/>
      <c r="EQ373" s="438"/>
      <c r="ET373" s="197"/>
      <c r="EU373" s="438"/>
      <c r="EX373" s="197"/>
      <c r="EY373" s="438"/>
      <c r="FA373" s="438"/>
      <c r="FJ373" s="197"/>
      <c r="FL373" s="197"/>
      <c r="FM373" s="438"/>
      <c r="FP373" s="438"/>
      <c r="FS373" s="438"/>
      <c r="FV373" s="438"/>
      <c r="FX373" s="438"/>
      <c r="GG373" s="197"/>
      <c r="GI373" s="197"/>
      <c r="GJ373" s="438"/>
      <c r="GM373" s="438"/>
      <c r="GP373" s="438"/>
      <c r="GS373" s="438"/>
    </row>
    <row r="374" ht="12.75" customHeight="1">
      <c r="P374" s="438"/>
      <c r="Z374" s="197"/>
      <c r="AC374" s="438"/>
      <c r="AF374" s="438"/>
      <c r="AI374" s="438"/>
      <c r="AL374" s="438"/>
      <c r="AN374" s="438"/>
      <c r="AX374" s="197"/>
      <c r="BD374" s="197"/>
      <c r="BG374" s="438"/>
      <c r="BH374" s="438"/>
      <c r="BK374" s="438"/>
      <c r="BL374" s="438"/>
      <c r="BO374" s="438"/>
      <c r="BP374" s="438"/>
      <c r="BS374" s="438"/>
      <c r="BT374" s="438"/>
      <c r="BV374" s="438"/>
      <c r="CJ374" s="197"/>
      <c r="CL374" s="197"/>
      <c r="CM374" s="438"/>
      <c r="CP374" s="438"/>
      <c r="CS374" s="438"/>
      <c r="CV374" s="438"/>
      <c r="CX374" s="438"/>
      <c r="DG374" s="197"/>
      <c r="DI374" s="197"/>
      <c r="DJ374" s="438"/>
      <c r="DM374" s="438"/>
      <c r="DP374" s="438"/>
      <c r="DS374" s="438"/>
      <c r="DU374" s="438"/>
      <c r="EI374" s="197"/>
      <c r="EK374" s="197"/>
      <c r="EL374" s="197"/>
      <c r="EM374" s="438"/>
      <c r="EP374" s="197"/>
      <c r="EQ374" s="438"/>
      <c r="ET374" s="197"/>
      <c r="EU374" s="438"/>
      <c r="EX374" s="197"/>
      <c r="EY374" s="438"/>
      <c r="FA374" s="438"/>
      <c r="FJ374" s="197"/>
      <c r="FL374" s="197"/>
      <c r="FM374" s="438"/>
      <c r="FP374" s="438"/>
      <c r="FS374" s="438"/>
      <c r="FV374" s="438"/>
      <c r="FX374" s="438"/>
      <c r="GG374" s="197"/>
      <c r="GI374" s="197"/>
      <c r="GJ374" s="438"/>
      <c r="GM374" s="438"/>
      <c r="GP374" s="438"/>
      <c r="GS374" s="438"/>
    </row>
    <row r="375" ht="12.75" customHeight="1">
      <c r="P375" s="438"/>
      <c r="Z375" s="197"/>
      <c r="AC375" s="438"/>
      <c r="AF375" s="438"/>
      <c r="AI375" s="438"/>
      <c r="AL375" s="438"/>
      <c r="AN375" s="438"/>
      <c r="AX375" s="197"/>
      <c r="BD375" s="197"/>
      <c r="BG375" s="438"/>
      <c r="BH375" s="438"/>
      <c r="BK375" s="438"/>
      <c r="BL375" s="438"/>
      <c r="BO375" s="438"/>
      <c r="BP375" s="438"/>
      <c r="BS375" s="438"/>
      <c r="BT375" s="438"/>
      <c r="BV375" s="438"/>
      <c r="CJ375" s="197"/>
      <c r="CL375" s="197"/>
      <c r="CM375" s="438"/>
      <c r="CP375" s="438"/>
      <c r="CS375" s="438"/>
      <c r="CV375" s="438"/>
      <c r="CX375" s="438"/>
      <c r="DG375" s="197"/>
      <c r="DI375" s="197"/>
      <c r="DJ375" s="438"/>
      <c r="DM375" s="438"/>
      <c r="DP375" s="438"/>
      <c r="DS375" s="438"/>
      <c r="DU375" s="438"/>
      <c r="EI375" s="197"/>
      <c r="EK375" s="197"/>
      <c r="EL375" s="197"/>
      <c r="EM375" s="438"/>
      <c r="EP375" s="197"/>
      <c r="EQ375" s="438"/>
      <c r="ET375" s="197"/>
      <c r="EU375" s="438"/>
      <c r="EX375" s="197"/>
      <c r="EY375" s="438"/>
      <c r="FA375" s="438"/>
      <c r="FJ375" s="197"/>
      <c r="FL375" s="197"/>
      <c r="FM375" s="438"/>
      <c r="FP375" s="438"/>
      <c r="FS375" s="438"/>
      <c r="FV375" s="438"/>
      <c r="FX375" s="438"/>
      <c r="GG375" s="197"/>
      <c r="GI375" s="197"/>
      <c r="GJ375" s="438"/>
      <c r="GM375" s="438"/>
      <c r="GP375" s="438"/>
      <c r="GS375" s="438"/>
    </row>
    <row r="376" ht="12.75" customHeight="1">
      <c r="P376" s="438"/>
      <c r="Z376" s="197"/>
      <c r="AC376" s="438"/>
      <c r="AF376" s="438"/>
      <c r="AI376" s="438"/>
      <c r="AL376" s="438"/>
      <c r="AN376" s="438"/>
      <c r="AX376" s="197"/>
      <c r="BD376" s="197"/>
      <c r="BG376" s="438"/>
      <c r="BH376" s="438"/>
      <c r="BK376" s="438"/>
      <c r="BL376" s="438"/>
      <c r="BO376" s="438"/>
      <c r="BP376" s="438"/>
      <c r="BS376" s="438"/>
      <c r="BT376" s="438"/>
      <c r="BV376" s="438"/>
      <c r="CJ376" s="197"/>
      <c r="CL376" s="197"/>
      <c r="CM376" s="438"/>
      <c r="CP376" s="438"/>
      <c r="CS376" s="438"/>
      <c r="CV376" s="438"/>
      <c r="CX376" s="438"/>
      <c r="DG376" s="197"/>
      <c r="DI376" s="197"/>
      <c r="DJ376" s="438"/>
      <c r="DM376" s="438"/>
      <c r="DP376" s="438"/>
      <c r="DS376" s="438"/>
      <c r="DU376" s="438"/>
      <c r="EI376" s="197"/>
      <c r="EK376" s="197"/>
      <c r="EL376" s="197"/>
      <c r="EM376" s="438"/>
      <c r="EP376" s="197"/>
      <c r="EQ376" s="438"/>
      <c r="ET376" s="197"/>
      <c r="EU376" s="438"/>
      <c r="EX376" s="197"/>
      <c r="EY376" s="438"/>
      <c r="FA376" s="438"/>
      <c r="FJ376" s="197"/>
      <c r="FL376" s="197"/>
      <c r="FM376" s="438"/>
      <c r="FP376" s="438"/>
      <c r="FS376" s="438"/>
      <c r="FV376" s="438"/>
      <c r="FX376" s="438"/>
      <c r="GG376" s="197"/>
      <c r="GI376" s="197"/>
      <c r="GJ376" s="438"/>
      <c r="GM376" s="438"/>
      <c r="GP376" s="438"/>
      <c r="GS376" s="438"/>
    </row>
    <row r="377" ht="12.75" customHeight="1">
      <c r="P377" s="438"/>
      <c r="Z377" s="197"/>
      <c r="AC377" s="438"/>
      <c r="AF377" s="438"/>
      <c r="AI377" s="438"/>
      <c r="AL377" s="438"/>
      <c r="AN377" s="438"/>
      <c r="AX377" s="197"/>
      <c r="BD377" s="197"/>
      <c r="BG377" s="438"/>
      <c r="BH377" s="438"/>
      <c r="BK377" s="438"/>
      <c r="BL377" s="438"/>
      <c r="BO377" s="438"/>
      <c r="BP377" s="438"/>
      <c r="BS377" s="438"/>
      <c r="BT377" s="438"/>
      <c r="BV377" s="438"/>
      <c r="CJ377" s="197"/>
      <c r="CL377" s="197"/>
      <c r="CM377" s="438"/>
      <c r="CP377" s="438"/>
      <c r="CS377" s="438"/>
      <c r="CV377" s="438"/>
      <c r="CX377" s="438"/>
      <c r="DG377" s="197"/>
      <c r="DI377" s="197"/>
      <c r="DJ377" s="438"/>
      <c r="DM377" s="438"/>
      <c r="DP377" s="438"/>
      <c r="DS377" s="438"/>
      <c r="DU377" s="438"/>
      <c r="EI377" s="197"/>
      <c r="EK377" s="197"/>
      <c r="EL377" s="197"/>
      <c r="EM377" s="438"/>
      <c r="EP377" s="197"/>
      <c r="EQ377" s="438"/>
      <c r="ET377" s="197"/>
      <c r="EU377" s="438"/>
      <c r="EX377" s="197"/>
      <c r="EY377" s="438"/>
      <c r="FA377" s="438"/>
      <c r="FJ377" s="197"/>
      <c r="FL377" s="197"/>
      <c r="FM377" s="438"/>
      <c r="FP377" s="438"/>
      <c r="FS377" s="438"/>
      <c r="FV377" s="438"/>
      <c r="FX377" s="438"/>
      <c r="GG377" s="197"/>
      <c r="GI377" s="197"/>
      <c r="GJ377" s="438"/>
      <c r="GM377" s="438"/>
      <c r="GP377" s="438"/>
      <c r="GS377" s="438"/>
    </row>
    <row r="378" ht="12.75" customHeight="1">
      <c r="P378" s="438"/>
      <c r="Z378" s="197"/>
      <c r="AC378" s="438"/>
      <c r="AF378" s="438"/>
      <c r="AI378" s="438"/>
      <c r="AL378" s="438"/>
      <c r="AN378" s="438"/>
      <c r="AX378" s="197"/>
      <c r="BD378" s="197"/>
      <c r="BG378" s="438"/>
      <c r="BH378" s="438"/>
      <c r="BK378" s="438"/>
      <c r="BL378" s="438"/>
      <c r="BO378" s="438"/>
      <c r="BP378" s="438"/>
      <c r="BS378" s="438"/>
      <c r="BT378" s="438"/>
      <c r="BV378" s="438"/>
      <c r="CJ378" s="197"/>
      <c r="CL378" s="197"/>
      <c r="CM378" s="438"/>
      <c r="CP378" s="438"/>
      <c r="CS378" s="438"/>
      <c r="CV378" s="438"/>
      <c r="CX378" s="438"/>
      <c r="DG378" s="197"/>
      <c r="DI378" s="197"/>
      <c r="DJ378" s="438"/>
      <c r="DM378" s="438"/>
      <c r="DP378" s="438"/>
      <c r="DS378" s="438"/>
      <c r="DU378" s="438"/>
      <c r="EI378" s="197"/>
      <c r="EK378" s="197"/>
      <c r="EL378" s="197"/>
      <c r="EM378" s="438"/>
      <c r="EP378" s="197"/>
      <c r="EQ378" s="438"/>
      <c r="ET378" s="197"/>
      <c r="EU378" s="438"/>
      <c r="EX378" s="197"/>
      <c r="EY378" s="438"/>
      <c r="FA378" s="438"/>
      <c r="FJ378" s="197"/>
      <c r="FL378" s="197"/>
      <c r="FM378" s="438"/>
      <c r="FP378" s="438"/>
      <c r="FS378" s="438"/>
      <c r="FV378" s="438"/>
      <c r="FX378" s="438"/>
      <c r="GG378" s="197"/>
      <c r="GI378" s="197"/>
      <c r="GJ378" s="438"/>
      <c r="GM378" s="438"/>
      <c r="GP378" s="438"/>
      <c r="GS378" s="438"/>
    </row>
    <row r="379" ht="12.75" customHeight="1">
      <c r="P379" s="438"/>
      <c r="Z379" s="197"/>
      <c r="AC379" s="438"/>
      <c r="AF379" s="438"/>
      <c r="AI379" s="438"/>
      <c r="AL379" s="438"/>
      <c r="AN379" s="438"/>
      <c r="AX379" s="197"/>
      <c r="BD379" s="197"/>
      <c r="BG379" s="438"/>
      <c r="BH379" s="438"/>
      <c r="BK379" s="438"/>
      <c r="BL379" s="438"/>
      <c r="BO379" s="438"/>
      <c r="BP379" s="438"/>
      <c r="BS379" s="438"/>
      <c r="BT379" s="438"/>
      <c r="BV379" s="438"/>
      <c r="CJ379" s="197"/>
      <c r="CL379" s="197"/>
      <c r="CM379" s="438"/>
      <c r="CP379" s="438"/>
      <c r="CS379" s="438"/>
      <c r="CV379" s="438"/>
      <c r="CX379" s="438"/>
      <c r="DG379" s="197"/>
      <c r="DI379" s="197"/>
      <c r="DJ379" s="438"/>
      <c r="DM379" s="438"/>
      <c r="DP379" s="438"/>
      <c r="DS379" s="438"/>
      <c r="DU379" s="438"/>
      <c r="EI379" s="197"/>
      <c r="EK379" s="197"/>
      <c r="EL379" s="197"/>
      <c r="EM379" s="438"/>
      <c r="EP379" s="197"/>
      <c r="EQ379" s="438"/>
      <c r="ET379" s="197"/>
      <c r="EU379" s="438"/>
      <c r="EX379" s="197"/>
      <c r="EY379" s="438"/>
      <c r="FA379" s="438"/>
      <c r="FJ379" s="197"/>
      <c r="FL379" s="197"/>
      <c r="FM379" s="438"/>
      <c r="FP379" s="438"/>
      <c r="FS379" s="438"/>
      <c r="FV379" s="438"/>
      <c r="FX379" s="438"/>
      <c r="GG379" s="197"/>
      <c r="GI379" s="197"/>
      <c r="GJ379" s="438"/>
      <c r="GM379" s="438"/>
      <c r="GP379" s="438"/>
      <c r="GS379" s="438"/>
    </row>
    <row r="380" ht="12.75" customHeight="1">
      <c r="P380" s="438"/>
      <c r="Z380" s="197"/>
      <c r="AC380" s="438"/>
      <c r="AF380" s="438"/>
      <c r="AI380" s="438"/>
      <c r="AL380" s="438"/>
      <c r="AN380" s="438"/>
      <c r="AX380" s="197"/>
      <c r="BD380" s="197"/>
      <c r="BG380" s="438"/>
      <c r="BH380" s="438"/>
      <c r="BK380" s="438"/>
      <c r="BL380" s="438"/>
      <c r="BO380" s="438"/>
      <c r="BP380" s="438"/>
      <c r="BS380" s="438"/>
      <c r="BT380" s="438"/>
      <c r="BV380" s="438"/>
      <c r="CJ380" s="197"/>
      <c r="CL380" s="197"/>
      <c r="CM380" s="438"/>
      <c r="CP380" s="438"/>
      <c r="CS380" s="438"/>
      <c r="CV380" s="438"/>
      <c r="CX380" s="438"/>
      <c r="DG380" s="197"/>
      <c r="DI380" s="197"/>
      <c r="DJ380" s="438"/>
      <c r="DM380" s="438"/>
      <c r="DP380" s="438"/>
      <c r="DS380" s="438"/>
      <c r="DU380" s="438"/>
      <c r="EI380" s="197"/>
      <c r="EK380" s="197"/>
      <c r="EL380" s="197"/>
      <c r="EM380" s="438"/>
      <c r="EP380" s="197"/>
      <c r="EQ380" s="438"/>
      <c r="ET380" s="197"/>
      <c r="EU380" s="438"/>
      <c r="EX380" s="197"/>
      <c r="EY380" s="438"/>
      <c r="FA380" s="438"/>
      <c r="FJ380" s="197"/>
      <c r="FL380" s="197"/>
      <c r="FM380" s="438"/>
      <c r="FP380" s="438"/>
      <c r="FS380" s="438"/>
      <c r="FV380" s="438"/>
      <c r="FX380" s="438"/>
      <c r="GG380" s="197"/>
      <c r="GI380" s="197"/>
      <c r="GJ380" s="438"/>
      <c r="GM380" s="438"/>
      <c r="GP380" s="438"/>
      <c r="GS380" s="438"/>
    </row>
    <row r="381" ht="12.75" customHeight="1">
      <c r="P381" s="438"/>
      <c r="Z381" s="197"/>
      <c r="AC381" s="438"/>
      <c r="AF381" s="438"/>
      <c r="AI381" s="438"/>
      <c r="AL381" s="438"/>
      <c r="AN381" s="438"/>
      <c r="AX381" s="197"/>
      <c r="BD381" s="197"/>
      <c r="BG381" s="438"/>
      <c r="BH381" s="438"/>
      <c r="BK381" s="438"/>
      <c r="BL381" s="438"/>
      <c r="BO381" s="438"/>
      <c r="BP381" s="438"/>
      <c r="BS381" s="438"/>
      <c r="BT381" s="438"/>
      <c r="BV381" s="438"/>
      <c r="CJ381" s="197"/>
      <c r="CL381" s="197"/>
      <c r="CM381" s="438"/>
      <c r="CP381" s="438"/>
      <c r="CS381" s="438"/>
      <c r="CV381" s="438"/>
      <c r="CX381" s="438"/>
      <c r="DG381" s="197"/>
      <c r="DI381" s="197"/>
      <c r="DJ381" s="438"/>
      <c r="DM381" s="438"/>
      <c r="DP381" s="438"/>
      <c r="DS381" s="438"/>
      <c r="DU381" s="438"/>
      <c r="EI381" s="197"/>
      <c r="EK381" s="197"/>
      <c r="EL381" s="197"/>
      <c r="EM381" s="438"/>
      <c r="EP381" s="197"/>
      <c r="EQ381" s="438"/>
      <c r="ET381" s="197"/>
      <c r="EU381" s="438"/>
      <c r="EX381" s="197"/>
      <c r="EY381" s="438"/>
      <c r="FA381" s="438"/>
      <c r="FJ381" s="197"/>
      <c r="FL381" s="197"/>
      <c r="FM381" s="438"/>
      <c r="FP381" s="438"/>
      <c r="FS381" s="438"/>
      <c r="FV381" s="438"/>
      <c r="FX381" s="438"/>
      <c r="GG381" s="197"/>
      <c r="GI381" s="197"/>
      <c r="GJ381" s="438"/>
      <c r="GM381" s="438"/>
      <c r="GP381" s="438"/>
      <c r="GS381" s="438"/>
    </row>
    <row r="382" ht="12.75" customHeight="1">
      <c r="P382" s="438"/>
      <c r="Z382" s="197"/>
      <c r="AC382" s="438"/>
      <c r="AF382" s="438"/>
      <c r="AI382" s="438"/>
      <c r="AL382" s="438"/>
      <c r="AN382" s="438"/>
      <c r="AX382" s="197"/>
      <c r="BD382" s="197"/>
      <c r="BG382" s="438"/>
      <c r="BH382" s="438"/>
      <c r="BK382" s="438"/>
      <c r="BL382" s="438"/>
      <c r="BO382" s="438"/>
      <c r="BP382" s="438"/>
      <c r="BS382" s="438"/>
      <c r="BT382" s="438"/>
      <c r="BV382" s="438"/>
      <c r="CJ382" s="197"/>
      <c r="CL382" s="197"/>
      <c r="CM382" s="438"/>
      <c r="CP382" s="438"/>
      <c r="CS382" s="438"/>
      <c r="CV382" s="438"/>
      <c r="CX382" s="438"/>
      <c r="DG382" s="197"/>
      <c r="DI382" s="197"/>
      <c r="DJ382" s="438"/>
      <c r="DM382" s="438"/>
      <c r="DP382" s="438"/>
      <c r="DS382" s="438"/>
      <c r="DU382" s="438"/>
      <c r="EI382" s="197"/>
      <c r="EK382" s="197"/>
      <c r="EL382" s="197"/>
      <c r="EM382" s="438"/>
      <c r="EP382" s="197"/>
      <c r="EQ382" s="438"/>
      <c r="ET382" s="197"/>
      <c r="EU382" s="438"/>
      <c r="EX382" s="197"/>
      <c r="EY382" s="438"/>
      <c r="FA382" s="438"/>
      <c r="FJ382" s="197"/>
      <c r="FL382" s="197"/>
      <c r="FM382" s="438"/>
      <c r="FP382" s="438"/>
      <c r="FS382" s="438"/>
      <c r="FV382" s="438"/>
      <c r="FX382" s="438"/>
      <c r="GG382" s="197"/>
      <c r="GI382" s="197"/>
      <c r="GJ382" s="438"/>
      <c r="GM382" s="438"/>
      <c r="GP382" s="438"/>
      <c r="GS382" s="438"/>
    </row>
    <row r="383" ht="12.75" customHeight="1">
      <c r="P383" s="438"/>
      <c r="Z383" s="197"/>
      <c r="AC383" s="438"/>
      <c r="AF383" s="438"/>
      <c r="AI383" s="438"/>
      <c r="AL383" s="438"/>
      <c r="AN383" s="438"/>
      <c r="AX383" s="197"/>
      <c r="BD383" s="197"/>
      <c r="BG383" s="438"/>
      <c r="BH383" s="438"/>
      <c r="BK383" s="438"/>
      <c r="BL383" s="438"/>
      <c r="BO383" s="438"/>
      <c r="BP383" s="438"/>
      <c r="BS383" s="438"/>
      <c r="BT383" s="438"/>
      <c r="BV383" s="438"/>
      <c r="CJ383" s="197"/>
      <c r="CL383" s="197"/>
      <c r="CM383" s="438"/>
      <c r="CP383" s="438"/>
      <c r="CS383" s="438"/>
      <c r="CV383" s="438"/>
      <c r="CX383" s="438"/>
      <c r="DG383" s="197"/>
      <c r="DI383" s="197"/>
      <c r="DJ383" s="438"/>
      <c r="DM383" s="438"/>
      <c r="DP383" s="438"/>
      <c r="DS383" s="438"/>
      <c r="DU383" s="438"/>
      <c r="EI383" s="197"/>
      <c r="EK383" s="197"/>
      <c r="EL383" s="197"/>
      <c r="EM383" s="438"/>
      <c r="EP383" s="197"/>
      <c r="EQ383" s="438"/>
      <c r="ET383" s="197"/>
      <c r="EU383" s="438"/>
      <c r="EX383" s="197"/>
      <c r="EY383" s="438"/>
      <c r="FA383" s="438"/>
      <c r="FJ383" s="197"/>
      <c r="FL383" s="197"/>
      <c r="FM383" s="438"/>
      <c r="FP383" s="438"/>
      <c r="FS383" s="438"/>
      <c r="FV383" s="438"/>
      <c r="FX383" s="438"/>
      <c r="GG383" s="197"/>
      <c r="GI383" s="197"/>
      <c r="GJ383" s="438"/>
      <c r="GM383" s="438"/>
      <c r="GP383" s="438"/>
      <c r="GS383" s="438"/>
    </row>
    <row r="384" ht="12.75" customHeight="1">
      <c r="P384" s="438"/>
      <c r="Z384" s="197"/>
      <c r="AC384" s="438"/>
      <c r="AF384" s="438"/>
      <c r="AI384" s="438"/>
      <c r="AL384" s="438"/>
      <c r="AN384" s="438"/>
      <c r="AX384" s="197"/>
      <c r="BD384" s="197"/>
      <c r="BG384" s="438"/>
      <c r="BH384" s="438"/>
      <c r="BK384" s="438"/>
      <c r="BL384" s="438"/>
      <c r="BO384" s="438"/>
      <c r="BP384" s="438"/>
      <c r="BS384" s="438"/>
      <c r="BT384" s="438"/>
      <c r="BV384" s="438"/>
      <c r="CJ384" s="197"/>
      <c r="CL384" s="197"/>
      <c r="CM384" s="438"/>
      <c r="CP384" s="438"/>
      <c r="CS384" s="438"/>
      <c r="CV384" s="438"/>
      <c r="CX384" s="438"/>
      <c r="DG384" s="197"/>
      <c r="DI384" s="197"/>
      <c r="DJ384" s="438"/>
      <c r="DM384" s="438"/>
      <c r="DP384" s="438"/>
      <c r="DS384" s="438"/>
      <c r="DU384" s="438"/>
      <c r="EI384" s="197"/>
      <c r="EK384" s="197"/>
      <c r="EL384" s="197"/>
      <c r="EM384" s="438"/>
      <c r="EP384" s="197"/>
      <c r="EQ384" s="438"/>
      <c r="ET384" s="197"/>
      <c r="EU384" s="438"/>
      <c r="EX384" s="197"/>
      <c r="EY384" s="438"/>
      <c r="FA384" s="438"/>
      <c r="FJ384" s="197"/>
      <c r="FL384" s="197"/>
      <c r="FM384" s="438"/>
      <c r="FP384" s="438"/>
      <c r="FS384" s="438"/>
      <c r="FV384" s="438"/>
      <c r="FX384" s="438"/>
      <c r="GG384" s="197"/>
      <c r="GI384" s="197"/>
      <c r="GJ384" s="438"/>
      <c r="GM384" s="438"/>
      <c r="GP384" s="438"/>
      <c r="GS384" s="438"/>
    </row>
    <row r="385" ht="12.75" customHeight="1">
      <c r="P385" s="438"/>
      <c r="Z385" s="197"/>
      <c r="AC385" s="438"/>
      <c r="AF385" s="438"/>
      <c r="AI385" s="438"/>
      <c r="AL385" s="438"/>
      <c r="AN385" s="438"/>
      <c r="AX385" s="197"/>
      <c r="BD385" s="197"/>
      <c r="BG385" s="438"/>
      <c r="BH385" s="438"/>
      <c r="BK385" s="438"/>
      <c r="BL385" s="438"/>
      <c r="BO385" s="438"/>
      <c r="BP385" s="438"/>
      <c r="BS385" s="438"/>
      <c r="BT385" s="438"/>
      <c r="BV385" s="438"/>
      <c r="CJ385" s="197"/>
      <c r="CL385" s="197"/>
      <c r="CM385" s="438"/>
      <c r="CP385" s="438"/>
      <c r="CS385" s="438"/>
      <c r="CV385" s="438"/>
      <c r="CX385" s="438"/>
      <c r="DG385" s="197"/>
      <c r="DI385" s="197"/>
      <c r="DJ385" s="438"/>
      <c r="DM385" s="438"/>
      <c r="DP385" s="438"/>
      <c r="DS385" s="438"/>
      <c r="DU385" s="438"/>
      <c r="EI385" s="197"/>
      <c r="EK385" s="197"/>
      <c r="EL385" s="197"/>
      <c r="EM385" s="438"/>
      <c r="EP385" s="197"/>
      <c r="EQ385" s="438"/>
      <c r="ET385" s="197"/>
      <c r="EU385" s="438"/>
      <c r="EX385" s="197"/>
      <c r="EY385" s="438"/>
      <c r="FA385" s="438"/>
      <c r="FJ385" s="197"/>
      <c r="FL385" s="197"/>
      <c r="FM385" s="438"/>
      <c r="FP385" s="438"/>
      <c r="FS385" s="438"/>
      <c r="FV385" s="438"/>
      <c r="FX385" s="438"/>
      <c r="GG385" s="197"/>
      <c r="GI385" s="197"/>
      <c r="GJ385" s="438"/>
      <c r="GM385" s="438"/>
      <c r="GP385" s="438"/>
      <c r="GS385" s="438"/>
    </row>
    <row r="386" ht="12.75" customHeight="1">
      <c r="P386" s="438"/>
      <c r="Z386" s="197"/>
      <c r="AC386" s="438"/>
      <c r="AF386" s="438"/>
      <c r="AI386" s="438"/>
      <c r="AL386" s="438"/>
      <c r="AN386" s="438"/>
      <c r="AX386" s="197"/>
      <c r="BD386" s="197"/>
      <c r="BG386" s="438"/>
      <c r="BH386" s="438"/>
      <c r="BK386" s="438"/>
      <c r="BL386" s="438"/>
      <c r="BO386" s="438"/>
      <c r="BP386" s="438"/>
      <c r="BS386" s="438"/>
      <c r="BT386" s="438"/>
      <c r="BV386" s="438"/>
      <c r="CJ386" s="197"/>
      <c r="CL386" s="197"/>
      <c r="CM386" s="438"/>
      <c r="CP386" s="438"/>
      <c r="CS386" s="438"/>
      <c r="CV386" s="438"/>
      <c r="CX386" s="438"/>
      <c r="DG386" s="197"/>
      <c r="DI386" s="197"/>
      <c r="DJ386" s="438"/>
      <c r="DM386" s="438"/>
      <c r="DP386" s="438"/>
      <c r="DS386" s="438"/>
      <c r="DU386" s="438"/>
      <c r="EI386" s="197"/>
      <c r="EK386" s="197"/>
      <c r="EL386" s="197"/>
      <c r="EM386" s="438"/>
      <c r="EP386" s="197"/>
      <c r="EQ386" s="438"/>
      <c r="ET386" s="197"/>
      <c r="EU386" s="438"/>
      <c r="EX386" s="197"/>
      <c r="EY386" s="438"/>
      <c r="FA386" s="438"/>
      <c r="FJ386" s="197"/>
      <c r="FL386" s="197"/>
      <c r="FM386" s="438"/>
      <c r="FP386" s="438"/>
      <c r="FS386" s="438"/>
      <c r="FV386" s="438"/>
      <c r="FX386" s="438"/>
      <c r="GG386" s="197"/>
      <c r="GI386" s="197"/>
      <c r="GJ386" s="438"/>
      <c r="GM386" s="438"/>
      <c r="GP386" s="438"/>
      <c r="GS386" s="438"/>
    </row>
    <row r="387" ht="12.75" customHeight="1">
      <c r="P387" s="438"/>
      <c r="Z387" s="197"/>
      <c r="AC387" s="438"/>
      <c r="AF387" s="438"/>
      <c r="AI387" s="438"/>
      <c r="AL387" s="438"/>
      <c r="AN387" s="438"/>
      <c r="AX387" s="197"/>
      <c r="BD387" s="197"/>
      <c r="BG387" s="438"/>
      <c r="BH387" s="438"/>
      <c r="BK387" s="438"/>
      <c r="BL387" s="438"/>
      <c r="BO387" s="438"/>
      <c r="BP387" s="438"/>
      <c r="BS387" s="438"/>
      <c r="BT387" s="438"/>
      <c r="BV387" s="438"/>
      <c r="CJ387" s="197"/>
      <c r="CL387" s="197"/>
      <c r="CM387" s="438"/>
      <c r="CP387" s="438"/>
      <c r="CS387" s="438"/>
      <c r="CV387" s="438"/>
      <c r="CX387" s="438"/>
      <c r="DG387" s="197"/>
      <c r="DI387" s="197"/>
      <c r="DJ387" s="438"/>
      <c r="DM387" s="438"/>
      <c r="DP387" s="438"/>
      <c r="DS387" s="438"/>
      <c r="DU387" s="438"/>
      <c r="EI387" s="197"/>
      <c r="EK387" s="197"/>
      <c r="EL387" s="197"/>
      <c r="EM387" s="438"/>
      <c r="EP387" s="197"/>
      <c r="EQ387" s="438"/>
      <c r="ET387" s="197"/>
      <c r="EU387" s="438"/>
      <c r="EX387" s="197"/>
      <c r="EY387" s="438"/>
      <c r="FA387" s="438"/>
      <c r="FJ387" s="197"/>
      <c r="FL387" s="197"/>
      <c r="FM387" s="438"/>
      <c r="FP387" s="438"/>
      <c r="FS387" s="438"/>
      <c r="FV387" s="438"/>
      <c r="FX387" s="438"/>
      <c r="GG387" s="197"/>
      <c r="GI387" s="197"/>
      <c r="GJ387" s="438"/>
      <c r="GM387" s="438"/>
      <c r="GP387" s="438"/>
      <c r="GS387" s="438"/>
    </row>
    <row r="388" ht="12.75" customHeight="1">
      <c r="P388" s="438"/>
      <c r="Z388" s="197"/>
      <c r="AC388" s="438"/>
      <c r="AF388" s="438"/>
      <c r="AI388" s="438"/>
      <c r="AL388" s="438"/>
      <c r="AN388" s="438"/>
      <c r="AX388" s="197"/>
      <c r="BD388" s="197"/>
      <c r="BG388" s="438"/>
      <c r="BH388" s="438"/>
      <c r="BK388" s="438"/>
      <c r="BL388" s="438"/>
      <c r="BO388" s="438"/>
      <c r="BP388" s="438"/>
      <c r="BS388" s="438"/>
      <c r="BT388" s="438"/>
      <c r="BV388" s="438"/>
      <c r="CJ388" s="197"/>
      <c r="CL388" s="197"/>
      <c r="CM388" s="438"/>
      <c r="CP388" s="438"/>
      <c r="CS388" s="438"/>
      <c r="CV388" s="438"/>
      <c r="CX388" s="438"/>
      <c r="DG388" s="197"/>
      <c r="DI388" s="197"/>
      <c r="DJ388" s="438"/>
      <c r="DM388" s="438"/>
      <c r="DP388" s="438"/>
      <c r="DS388" s="438"/>
      <c r="DU388" s="438"/>
      <c r="EI388" s="197"/>
      <c r="EK388" s="197"/>
      <c r="EL388" s="197"/>
      <c r="EM388" s="438"/>
      <c r="EP388" s="197"/>
      <c r="EQ388" s="438"/>
      <c r="ET388" s="197"/>
      <c r="EU388" s="438"/>
      <c r="EX388" s="197"/>
      <c r="EY388" s="438"/>
      <c r="FA388" s="438"/>
      <c r="FJ388" s="197"/>
      <c r="FL388" s="197"/>
      <c r="FM388" s="438"/>
      <c r="FP388" s="438"/>
      <c r="FS388" s="438"/>
      <c r="FV388" s="438"/>
      <c r="FX388" s="438"/>
      <c r="GG388" s="197"/>
      <c r="GI388" s="197"/>
      <c r="GJ388" s="438"/>
      <c r="GM388" s="438"/>
      <c r="GP388" s="438"/>
      <c r="GS388" s="438"/>
    </row>
    <row r="389" ht="12.75" customHeight="1">
      <c r="P389" s="438"/>
      <c r="Z389" s="197"/>
      <c r="AC389" s="438"/>
      <c r="AF389" s="438"/>
      <c r="AI389" s="438"/>
      <c r="AL389" s="438"/>
      <c r="AN389" s="438"/>
      <c r="AX389" s="197"/>
      <c r="BD389" s="197"/>
      <c r="BG389" s="438"/>
      <c r="BH389" s="438"/>
      <c r="BK389" s="438"/>
      <c r="BL389" s="438"/>
      <c r="BO389" s="438"/>
      <c r="BP389" s="438"/>
      <c r="BS389" s="438"/>
      <c r="BT389" s="438"/>
      <c r="BV389" s="438"/>
      <c r="CJ389" s="197"/>
      <c r="CL389" s="197"/>
      <c r="CM389" s="438"/>
      <c r="CP389" s="438"/>
      <c r="CS389" s="438"/>
      <c r="CV389" s="438"/>
      <c r="CX389" s="438"/>
      <c r="DG389" s="197"/>
      <c r="DI389" s="197"/>
      <c r="DJ389" s="438"/>
      <c r="DM389" s="438"/>
      <c r="DP389" s="438"/>
      <c r="DS389" s="438"/>
      <c r="DU389" s="438"/>
      <c r="EI389" s="197"/>
      <c r="EK389" s="197"/>
      <c r="EL389" s="197"/>
      <c r="EM389" s="438"/>
      <c r="EP389" s="197"/>
      <c r="EQ389" s="438"/>
      <c r="ET389" s="197"/>
      <c r="EU389" s="438"/>
      <c r="EX389" s="197"/>
      <c r="EY389" s="438"/>
      <c r="FA389" s="438"/>
      <c r="FJ389" s="197"/>
      <c r="FL389" s="197"/>
      <c r="FM389" s="438"/>
      <c r="FP389" s="438"/>
      <c r="FS389" s="438"/>
      <c r="FV389" s="438"/>
      <c r="FX389" s="438"/>
      <c r="GG389" s="197"/>
      <c r="GI389" s="197"/>
      <c r="GJ389" s="438"/>
      <c r="GM389" s="438"/>
      <c r="GP389" s="438"/>
      <c r="GS389" s="438"/>
    </row>
    <row r="390" ht="12.75" customHeight="1">
      <c r="P390" s="438"/>
      <c r="Z390" s="197"/>
      <c r="AC390" s="438"/>
      <c r="AF390" s="438"/>
      <c r="AI390" s="438"/>
      <c r="AL390" s="438"/>
      <c r="AN390" s="438"/>
      <c r="AX390" s="197"/>
      <c r="BD390" s="197"/>
      <c r="BG390" s="438"/>
      <c r="BH390" s="438"/>
      <c r="BK390" s="438"/>
      <c r="BL390" s="438"/>
      <c r="BO390" s="438"/>
      <c r="BP390" s="438"/>
      <c r="BS390" s="438"/>
      <c r="BT390" s="438"/>
      <c r="BV390" s="438"/>
      <c r="CJ390" s="197"/>
      <c r="CL390" s="197"/>
      <c r="CM390" s="438"/>
      <c r="CP390" s="438"/>
      <c r="CS390" s="438"/>
      <c r="CV390" s="438"/>
      <c r="CX390" s="438"/>
      <c r="DG390" s="197"/>
      <c r="DI390" s="197"/>
      <c r="DJ390" s="438"/>
      <c r="DM390" s="438"/>
      <c r="DP390" s="438"/>
      <c r="DS390" s="438"/>
      <c r="DU390" s="438"/>
      <c r="EI390" s="197"/>
      <c r="EK390" s="197"/>
      <c r="EL390" s="197"/>
      <c r="EM390" s="438"/>
      <c r="EP390" s="197"/>
      <c r="EQ390" s="438"/>
      <c r="ET390" s="197"/>
      <c r="EU390" s="438"/>
      <c r="EX390" s="197"/>
      <c r="EY390" s="438"/>
      <c r="FA390" s="438"/>
      <c r="FJ390" s="197"/>
      <c r="FL390" s="197"/>
      <c r="FM390" s="438"/>
      <c r="FP390" s="438"/>
      <c r="FS390" s="438"/>
      <c r="FV390" s="438"/>
      <c r="FX390" s="438"/>
      <c r="GG390" s="197"/>
      <c r="GI390" s="197"/>
      <c r="GJ390" s="438"/>
      <c r="GM390" s="438"/>
      <c r="GP390" s="438"/>
      <c r="GS390" s="438"/>
    </row>
    <row r="391" ht="12.75" customHeight="1">
      <c r="P391" s="438"/>
      <c r="Z391" s="197"/>
      <c r="AC391" s="438"/>
      <c r="AF391" s="438"/>
      <c r="AI391" s="438"/>
      <c r="AL391" s="438"/>
      <c r="AN391" s="438"/>
      <c r="AX391" s="197"/>
      <c r="BD391" s="197"/>
      <c r="BG391" s="438"/>
      <c r="BH391" s="438"/>
      <c r="BK391" s="438"/>
      <c r="BL391" s="438"/>
      <c r="BO391" s="438"/>
      <c r="BP391" s="438"/>
      <c r="BS391" s="438"/>
      <c r="BT391" s="438"/>
      <c r="BV391" s="438"/>
      <c r="CJ391" s="197"/>
      <c r="CL391" s="197"/>
      <c r="CM391" s="438"/>
      <c r="CP391" s="438"/>
      <c r="CS391" s="438"/>
      <c r="CV391" s="438"/>
      <c r="CX391" s="438"/>
      <c r="DG391" s="197"/>
      <c r="DI391" s="197"/>
      <c r="DJ391" s="438"/>
      <c r="DM391" s="438"/>
      <c r="DP391" s="438"/>
      <c r="DS391" s="438"/>
      <c r="DU391" s="438"/>
      <c r="EI391" s="197"/>
      <c r="EK391" s="197"/>
      <c r="EL391" s="197"/>
      <c r="EM391" s="438"/>
      <c r="EP391" s="197"/>
      <c r="EQ391" s="438"/>
      <c r="ET391" s="197"/>
      <c r="EU391" s="438"/>
      <c r="EX391" s="197"/>
      <c r="EY391" s="438"/>
      <c r="FA391" s="438"/>
      <c r="FJ391" s="197"/>
      <c r="FL391" s="197"/>
      <c r="FM391" s="438"/>
      <c r="FP391" s="438"/>
      <c r="FS391" s="438"/>
      <c r="FV391" s="438"/>
      <c r="FX391" s="438"/>
      <c r="GG391" s="197"/>
      <c r="GI391" s="197"/>
      <c r="GJ391" s="438"/>
      <c r="GM391" s="438"/>
      <c r="GP391" s="438"/>
      <c r="GS391" s="438"/>
    </row>
    <row r="392" ht="12.75" customHeight="1">
      <c r="P392" s="438"/>
      <c r="Z392" s="197"/>
      <c r="AC392" s="438"/>
      <c r="AF392" s="438"/>
      <c r="AI392" s="438"/>
      <c r="AL392" s="438"/>
      <c r="AN392" s="438"/>
      <c r="AX392" s="197"/>
      <c r="BD392" s="197"/>
      <c r="BG392" s="438"/>
      <c r="BH392" s="438"/>
      <c r="BK392" s="438"/>
      <c r="BL392" s="438"/>
      <c r="BO392" s="438"/>
      <c r="BP392" s="438"/>
      <c r="BS392" s="438"/>
      <c r="BT392" s="438"/>
      <c r="BV392" s="438"/>
      <c r="CJ392" s="197"/>
      <c r="CL392" s="197"/>
      <c r="CM392" s="438"/>
      <c r="CP392" s="438"/>
      <c r="CS392" s="438"/>
      <c r="CV392" s="438"/>
      <c r="CX392" s="438"/>
      <c r="DG392" s="197"/>
      <c r="DI392" s="197"/>
      <c r="DJ392" s="438"/>
      <c r="DM392" s="438"/>
      <c r="DP392" s="438"/>
      <c r="DS392" s="438"/>
      <c r="DU392" s="438"/>
      <c r="EI392" s="197"/>
      <c r="EK392" s="197"/>
      <c r="EL392" s="197"/>
      <c r="EM392" s="438"/>
      <c r="EP392" s="197"/>
      <c r="EQ392" s="438"/>
      <c r="ET392" s="197"/>
      <c r="EU392" s="438"/>
      <c r="EX392" s="197"/>
      <c r="EY392" s="438"/>
      <c r="FA392" s="438"/>
      <c r="FJ392" s="197"/>
      <c r="FL392" s="197"/>
      <c r="FM392" s="438"/>
      <c r="FP392" s="438"/>
      <c r="FS392" s="438"/>
      <c r="FV392" s="438"/>
      <c r="FX392" s="438"/>
      <c r="GG392" s="197"/>
      <c r="GI392" s="197"/>
      <c r="GJ392" s="438"/>
      <c r="GM392" s="438"/>
      <c r="GP392" s="438"/>
      <c r="GS392" s="438"/>
    </row>
    <row r="393" ht="12.75" customHeight="1">
      <c r="P393" s="438"/>
      <c r="Z393" s="197"/>
      <c r="AC393" s="438"/>
      <c r="AF393" s="438"/>
      <c r="AI393" s="438"/>
      <c r="AL393" s="438"/>
      <c r="AN393" s="438"/>
      <c r="AX393" s="197"/>
      <c r="BD393" s="197"/>
      <c r="BG393" s="438"/>
      <c r="BH393" s="438"/>
      <c r="BK393" s="438"/>
      <c r="BL393" s="438"/>
      <c r="BO393" s="438"/>
      <c r="BP393" s="438"/>
      <c r="BS393" s="438"/>
      <c r="BT393" s="438"/>
      <c r="BV393" s="438"/>
      <c r="CJ393" s="197"/>
      <c r="CL393" s="197"/>
      <c r="CM393" s="438"/>
      <c r="CP393" s="438"/>
      <c r="CS393" s="438"/>
      <c r="CV393" s="438"/>
      <c r="CX393" s="438"/>
      <c r="DG393" s="197"/>
      <c r="DI393" s="197"/>
      <c r="DJ393" s="438"/>
      <c r="DM393" s="438"/>
      <c r="DP393" s="438"/>
      <c r="DS393" s="438"/>
      <c r="DU393" s="438"/>
      <c r="EI393" s="197"/>
      <c r="EK393" s="197"/>
      <c r="EL393" s="197"/>
      <c r="EM393" s="438"/>
      <c r="EP393" s="197"/>
      <c r="EQ393" s="438"/>
      <c r="ET393" s="197"/>
      <c r="EU393" s="438"/>
      <c r="EX393" s="197"/>
      <c r="EY393" s="438"/>
      <c r="FA393" s="438"/>
      <c r="FJ393" s="197"/>
      <c r="FL393" s="197"/>
      <c r="FM393" s="438"/>
      <c r="FP393" s="438"/>
      <c r="FS393" s="438"/>
      <c r="FV393" s="438"/>
      <c r="FX393" s="438"/>
      <c r="GG393" s="197"/>
      <c r="GI393" s="197"/>
      <c r="GJ393" s="438"/>
      <c r="GM393" s="438"/>
      <c r="GP393" s="438"/>
      <c r="GS393" s="438"/>
    </row>
    <row r="394" ht="12.75" customHeight="1">
      <c r="P394" s="438"/>
      <c r="Z394" s="197"/>
      <c r="AC394" s="438"/>
      <c r="AF394" s="438"/>
      <c r="AI394" s="438"/>
      <c r="AL394" s="438"/>
      <c r="AN394" s="438"/>
      <c r="AX394" s="197"/>
      <c r="BD394" s="197"/>
      <c r="BG394" s="438"/>
      <c r="BH394" s="438"/>
      <c r="BK394" s="438"/>
      <c r="BL394" s="438"/>
      <c r="BO394" s="438"/>
      <c r="BP394" s="438"/>
      <c r="BS394" s="438"/>
      <c r="BT394" s="438"/>
      <c r="BV394" s="438"/>
      <c r="CJ394" s="197"/>
      <c r="CL394" s="197"/>
      <c r="CM394" s="438"/>
      <c r="CP394" s="438"/>
      <c r="CS394" s="438"/>
      <c r="CV394" s="438"/>
      <c r="CX394" s="438"/>
      <c r="DG394" s="197"/>
      <c r="DI394" s="197"/>
      <c r="DJ394" s="438"/>
      <c r="DM394" s="438"/>
      <c r="DP394" s="438"/>
      <c r="DS394" s="438"/>
      <c r="DU394" s="438"/>
      <c r="EI394" s="197"/>
      <c r="EK394" s="197"/>
      <c r="EL394" s="197"/>
      <c r="EM394" s="438"/>
      <c r="EP394" s="197"/>
      <c r="EQ394" s="438"/>
      <c r="ET394" s="197"/>
      <c r="EU394" s="438"/>
      <c r="EX394" s="197"/>
      <c r="EY394" s="438"/>
      <c r="FA394" s="438"/>
      <c r="FJ394" s="197"/>
      <c r="FL394" s="197"/>
      <c r="FM394" s="438"/>
      <c r="FP394" s="438"/>
      <c r="FS394" s="438"/>
      <c r="FV394" s="438"/>
      <c r="FX394" s="438"/>
      <c r="GG394" s="197"/>
      <c r="GI394" s="197"/>
      <c r="GJ394" s="438"/>
      <c r="GM394" s="438"/>
      <c r="GP394" s="438"/>
      <c r="GS394" s="438"/>
    </row>
    <row r="395" ht="12.75" customHeight="1">
      <c r="P395" s="438"/>
      <c r="Z395" s="197"/>
      <c r="AC395" s="438"/>
      <c r="AF395" s="438"/>
      <c r="AI395" s="438"/>
      <c r="AL395" s="438"/>
      <c r="AN395" s="438"/>
      <c r="AX395" s="197"/>
      <c r="BD395" s="197"/>
      <c r="BG395" s="438"/>
      <c r="BH395" s="438"/>
      <c r="BK395" s="438"/>
      <c r="BL395" s="438"/>
      <c r="BO395" s="438"/>
      <c r="BP395" s="438"/>
      <c r="BS395" s="438"/>
      <c r="BT395" s="438"/>
      <c r="BV395" s="438"/>
      <c r="CJ395" s="197"/>
      <c r="CL395" s="197"/>
      <c r="CM395" s="438"/>
      <c r="CP395" s="438"/>
      <c r="CS395" s="438"/>
      <c r="CV395" s="438"/>
      <c r="CX395" s="438"/>
      <c r="DG395" s="197"/>
      <c r="DI395" s="197"/>
      <c r="DJ395" s="438"/>
      <c r="DM395" s="438"/>
      <c r="DP395" s="438"/>
      <c r="DS395" s="438"/>
      <c r="DU395" s="438"/>
      <c r="EI395" s="197"/>
      <c r="EK395" s="197"/>
      <c r="EL395" s="197"/>
      <c r="EM395" s="438"/>
      <c r="EP395" s="197"/>
      <c r="EQ395" s="438"/>
      <c r="ET395" s="197"/>
      <c r="EU395" s="438"/>
      <c r="EX395" s="197"/>
      <c r="EY395" s="438"/>
      <c r="FA395" s="438"/>
      <c r="FJ395" s="197"/>
      <c r="FL395" s="197"/>
      <c r="FM395" s="438"/>
      <c r="FP395" s="438"/>
      <c r="FS395" s="438"/>
      <c r="FV395" s="438"/>
      <c r="FX395" s="438"/>
      <c r="GG395" s="197"/>
      <c r="GI395" s="197"/>
      <c r="GJ395" s="438"/>
      <c r="GM395" s="438"/>
      <c r="GP395" s="438"/>
      <c r="GS395" s="438"/>
    </row>
    <row r="396" ht="12.75" customHeight="1">
      <c r="P396" s="438"/>
      <c r="Z396" s="197"/>
      <c r="AC396" s="438"/>
      <c r="AF396" s="438"/>
      <c r="AI396" s="438"/>
      <c r="AL396" s="438"/>
      <c r="AN396" s="438"/>
      <c r="AX396" s="197"/>
      <c r="BD396" s="197"/>
      <c r="BG396" s="438"/>
      <c r="BH396" s="438"/>
      <c r="BK396" s="438"/>
      <c r="BL396" s="438"/>
      <c r="BO396" s="438"/>
      <c r="BP396" s="438"/>
      <c r="BS396" s="438"/>
      <c r="BT396" s="438"/>
      <c r="BV396" s="438"/>
      <c r="CJ396" s="197"/>
      <c r="CL396" s="197"/>
      <c r="CM396" s="438"/>
      <c r="CP396" s="438"/>
      <c r="CS396" s="438"/>
      <c r="CV396" s="438"/>
      <c r="CX396" s="438"/>
      <c r="DG396" s="197"/>
      <c r="DI396" s="197"/>
      <c r="DJ396" s="438"/>
      <c r="DM396" s="438"/>
      <c r="DP396" s="438"/>
      <c r="DS396" s="438"/>
      <c r="DU396" s="438"/>
      <c r="EI396" s="197"/>
      <c r="EK396" s="197"/>
      <c r="EL396" s="197"/>
      <c r="EM396" s="438"/>
      <c r="EP396" s="197"/>
      <c r="EQ396" s="438"/>
      <c r="ET396" s="197"/>
      <c r="EU396" s="438"/>
      <c r="EX396" s="197"/>
      <c r="EY396" s="438"/>
      <c r="FA396" s="438"/>
      <c r="FJ396" s="197"/>
      <c r="FL396" s="197"/>
      <c r="FM396" s="438"/>
      <c r="FP396" s="438"/>
      <c r="FS396" s="438"/>
      <c r="FV396" s="438"/>
      <c r="FX396" s="438"/>
      <c r="GG396" s="197"/>
      <c r="GI396" s="197"/>
      <c r="GJ396" s="438"/>
      <c r="GM396" s="438"/>
      <c r="GP396" s="438"/>
      <c r="GS396" s="438"/>
    </row>
    <row r="397" ht="12.75" customHeight="1">
      <c r="P397" s="438"/>
      <c r="Z397" s="197"/>
      <c r="AC397" s="438"/>
      <c r="AF397" s="438"/>
      <c r="AI397" s="438"/>
      <c r="AL397" s="438"/>
      <c r="AN397" s="438"/>
      <c r="AX397" s="197"/>
      <c r="BD397" s="197"/>
      <c r="BG397" s="438"/>
      <c r="BH397" s="438"/>
      <c r="BK397" s="438"/>
      <c r="BL397" s="438"/>
      <c r="BO397" s="438"/>
      <c r="BP397" s="438"/>
      <c r="BS397" s="438"/>
      <c r="BT397" s="438"/>
      <c r="BV397" s="438"/>
      <c r="CJ397" s="197"/>
      <c r="CL397" s="197"/>
      <c r="CM397" s="438"/>
      <c r="CP397" s="438"/>
      <c r="CS397" s="438"/>
      <c r="CV397" s="438"/>
      <c r="CX397" s="438"/>
      <c r="DG397" s="197"/>
      <c r="DI397" s="197"/>
      <c r="DJ397" s="438"/>
      <c r="DM397" s="438"/>
      <c r="DP397" s="438"/>
      <c r="DS397" s="438"/>
      <c r="DU397" s="438"/>
      <c r="EI397" s="197"/>
      <c r="EK397" s="197"/>
      <c r="EL397" s="197"/>
      <c r="EM397" s="438"/>
      <c r="EP397" s="197"/>
      <c r="EQ397" s="438"/>
      <c r="ET397" s="197"/>
      <c r="EU397" s="438"/>
      <c r="EX397" s="197"/>
      <c r="EY397" s="438"/>
      <c r="FA397" s="438"/>
      <c r="FJ397" s="197"/>
      <c r="FL397" s="197"/>
      <c r="FM397" s="438"/>
      <c r="FP397" s="438"/>
      <c r="FS397" s="438"/>
      <c r="FV397" s="438"/>
      <c r="FX397" s="438"/>
      <c r="GG397" s="197"/>
      <c r="GI397" s="197"/>
      <c r="GJ397" s="438"/>
      <c r="GM397" s="438"/>
      <c r="GP397" s="438"/>
      <c r="GS397" s="438"/>
    </row>
    <row r="398" ht="12.75" customHeight="1">
      <c r="P398" s="438"/>
      <c r="Z398" s="197"/>
      <c r="AC398" s="438"/>
      <c r="AF398" s="438"/>
      <c r="AI398" s="438"/>
      <c r="AL398" s="438"/>
      <c r="AN398" s="438"/>
      <c r="AX398" s="197"/>
      <c r="BD398" s="197"/>
      <c r="BG398" s="438"/>
      <c r="BH398" s="438"/>
      <c r="BK398" s="438"/>
      <c r="BL398" s="438"/>
      <c r="BO398" s="438"/>
      <c r="BP398" s="438"/>
      <c r="BS398" s="438"/>
      <c r="BT398" s="438"/>
      <c r="BV398" s="438"/>
      <c r="CJ398" s="197"/>
      <c r="CL398" s="197"/>
      <c r="CM398" s="438"/>
      <c r="CP398" s="438"/>
      <c r="CS398" s="438"/>
      <c r="CV398" s="438"/>
      <c r="CX398" s="438"/>
      <c r="DG398" s="197"/>
      <c r="DI398" s="197"/>
      <c r="DJ398" s="438"/>
      <c r="DM398" s="438"/>
      <c r="DP398" s="438"/>
      <c r="DS398" s="438"/>
      <c r="DU398" s="438"/>
      <c r="EI398" s="197"/>
      <c r="EK398" s="197"/>
      <c r="EL398" s="197"/>
      <c r="EM398" s="438"/>
      <c r="EP398" s="197"/>
      <c r="EQ398" s="438"/>
      <c r="ET398" s="197"/>
      <c r="EU398" s="438"/>
      <c r="EX398" s="197"/>
      <c r="EY398" s="438"/>
      <c r="FA398" s="438"/>
      <c r="FJ398" s="197"/>
      <c r="FL398" s="197"/>
      <c r="FM398" s="438"/>
      <c r="FP398" s="438"/>
      <c r="FS398" s="438"/>
      <c r="FV398" s="438"/>
      <c r="FX398" s="438"/>
      <c r="GG398" s="197"/>
      <c r="GI398" s="197"/>
      <c r="GJ398" s="438"/>
      <c r="GM398" s="438"/>
      <c r="GP398" s="438"/>
      <c r="GS398" s="438"/>
    </row>
    <row r="399" ht="12.75" customHeight="1">
      <c r="P399" s="438"/>
      <c r="Z399" s="197"/>
      <c r="AC399" s="438"/>
      <c r="AF399" s="438"/>
      <c r="AI399" s="438"/>
      <c r="AL399" s="438"/>
      <c r="AN399" s="438"/>
      <c r="AX399" s="197"/>
      <c r="BD399" s="197"/>
      <c r="BG399" s="438"/>
      <c r="BH399" s="438"/>
      <c r="BK399" s="438"/>
      <c r="BL399" s="438"/>
      <c r="BO399" s="438"/>
      <c r="BP399" s="438"/>
      <c r="BS399" s="438"/>
      <c r="BT399" s="438"/>
      <c r="BV399" s="438"/>
      <c r="CJ399" s="197"/>
      <c r="CL399" s="197"/>
      <c r="CM399" s="438"/>
      <c r="CP399" s="438"/>
      <c r="CS399" s="438"/>
      <c r="CV399" s="438"/>
      <c r="CX399" s="438"/>
      <c r="DG399" s="197"/>
      <c r="DI399" s="197"/>
      <c r="DJ399" s="438"/>
      <c r="DM399" s="438"/>
      <c r="DP399" s="438"/>
      <c r="DS399" s="438"/>
      <c r="DU399" s="438"/>
      <c r="EI399" s="197"/>
      <c r="EK399" s="197"/>
      <c r="EL399" s="197"/>
      <c r="EM399" s="438"/>
      <c r="EP399" s="197"/>
      <c r="EQ399" s="438"/>
      <c r="ET399" s="197"/>
      <c r="EU399" s="438"/>
      <c r="EX399" s="197"/>
      <c r="EY399" s="438"/>
      <c r="FA399" s="438"/>
      <c r="FJ399" s="197"/>
      <c r="FL399" s="197"/>
      <c r="FM399" s="438"/>
      <c r="FP399" s="438"/>
      <c r="FS399" s="438"/>
      <c r="FV399" s="438"/>
      <c r="FX399" s="438"/>
      <c r="GG399" s="197"/>
      <c r="GI399" s="197"/>
      <c r="GJ399" s="438"/>
      <c r="GM399" s="438"/>
      <c r="GP399" s="438"/>
      <c r="GS399" s="438"/>
    </row>
    <row r="400" ht="12.75" customHeight="1">
      <c r="P400" s="438"/>
      <c r="Z400" s="197"/>
      <c r="AC400" s="438"/>
      <c r="AF400" s="438"/>
      <c r="AI400" s="438"/>
      <c r="AL400" s="438"/>
      <c r="AN400" s="438"/>
      <c r="AX400" s="197"/>
      <c r="BD400" s="197"/>
      <c r="BG400" s="438"/>
      <c r="BH400" s="438"/>
      <c r="BK400" s="438"/>
      <c r="BL400" s="438"/>
      <c r="BO400" s="438"/>
      <c r="BP400" s="438"/>
      <c r="BS400" s="438"/>
      <c r="BT400" s="438"/>
      <c r="BV400" s="438"/>
      <c r="CJ400" s="197"/>
      <c r="CL400" s="197"/>
      <c r="CM400" s="438"/>
      <c r="CP400" s="438"/>
      <c r="CS400" s="438"/>
      <c r="CV400" s="438"/>
      <c r="CX400" s="438"/>
      <c r="DG400" s="197"/>
      <c r="DI400" s="197"/>
      <c r="DJ400" s="438"/>
      <c r="DM400" s="438"/>
      <c r="DP400" s="438"/>
      <c r="DS400" s="438"/>
      <c r="DU400" s="438"/>
      <c r="EI400" s="197"/>
      <c r="EK400" s="197"/>
      <c r="EL400" s="197"/>
      <c r="EM400" s="438"/>
      <c r="EP400" s="197"/>
      <c r="EQ400" s="438"/>
      <c r="ET400" s="197"/>
      <c r="EU400" s="438"/>
      <c r="EX400" s="197"/>
      <c r="EY400" s="438"/>
      <c r="FA400" s="438"/>
      <c r="FJ400" s="197"/>
      <c r="FL400" s="197"/>
      <c r="FM400" s="438"/>
      <c r="FP400" s="438"/>
      <c r="FS400" s="438"/>
      <c r="FV400" s="438"/>
      <c r="FX400" s="438"/>
      <c r="GG400" s="197"/>
      <c r="GI400" s="197"/>
      <c r="GJ400" s="438"/>
      <c r="GM400" s="438"/>
      <c r="GP400" s="438"/>
      <c r="GS400" s="438"/>
    </row>
    <row r="401" ht="12.75" customHeight="1">
      <c r="P401" s="438"/>
      <c r="Z401" s="197"/>
      <c r="AC401" s="438"/>
      <c r="AF401" s="438"/>
      <c r="AI401" s="438"/>
      <c r="AL401" s="438"/>
      <c r="AN401" s="438"/>
      <c r="AX401" s="197"/>
      <c r="BD401" s="197"/>
      <c r="BG401" s="438"/>
      <c r="BH401" s="438"/>
      <c r="BK401" s="438"/>
      <c r="BL401" s="438"/>
      <c r="BO401" s="438"/>
      <c r="BP401" s="438"/>
      <c r="BS401" s="438"/>
      <c r="BT401" s="438"/>
      <c r="BV401" s="438"/>
      <c r="CJ401" s="197"/>
      <c r="CL401" s="197"/>
      <c r="CM401" s="438"/>
      <c r="CP401" s="438"/>
      <c r="CS401" s="438"/>
      <c r="CV401" s="438"/>
      <c r="CX401" s="438"/>
      <c r="DG401" s="197"/>
      <c r="DI401" s="197"/>
      <c r="DJ401" s="438"/>
      <c r="DM401" s="438"/>
      <c r="DP401" s="438"/>
      <c r="DS401" s="438"/>
      <c r="DU401" s="438"/>
      <c r="EI401" s="197"/>
      <c r="EK401" s="197"/>
      <c r="EL401" s="197"/>
      <c r="EM401" s="438"/>
      <c r="EP401" s="197"/>
      <c r="EQ401" s="438"/>
      <c r="ET401" s="197"/>
      <c r="EU401" s="438"/>
      <c r="EX401" s="197"/>
      <c r="EY401" s="438"/>
      <c r="FA401" s="438"/>
      <c r="FJ401" s="197"/>
      <c r="FL401" s="197"/>
      <c r="FM401" s="438"/>
      <c r="FP401" s="438"/>
      <c r="FS401" s="438"/>
      <c r="FV401" s="438"/>
      <c r="FX401" s="438"/>
      <c r="GG401" s="197"/>
      <c r="GI401" s="197"/>
      <c r="GJ401" s="438"/>
      <c r="GM401" s="438"/>
      <c r="GP401" s="438"/>
      <c r="GS401" s="438"/>
    </row>
    <row r="402" ht="12.75" customHeight="1">
      <c r="P402" s="438"/>
      <c r="Z402" s="197"/>
      <c r="AC402" s="438"/>
      <c r="AF402" s="438"/>
      <c r="AI402" s="438"/>
      <c r="AL402" s="438"/>
      <c r="AN402" s="438"/>
      <c r="AX402" s="197"/>
      <c r="BD402" s="197"/>
      <c r="BG402" s="438"/>
      <c r="BH402" s="438"/>
      <c r="BK402" s="438"/>
      <c r="BL402" s="438"/>
      <c r="BO402" s="438"/>
      <c r="BP402" s="438"/>
      <c r="BS402" s="438"/>
      <c r="BT402" s="438"/>
      <c r="BV402" s="438"/>
      <c r="CJ402" s="197"/>
      <c r="CL402" s="197"/>
      <c r="CM402" s="438"/>
      <c r="CP402" s="438"/>
      <c r="CS402" s="438"/>
      <c r="CV402" s="438"/>
      <c r="CX402" s="438"/>
      <c r="DG402" s="197"/>
      <c r="DI402" s="197"/>
      <c r="DJ402" s="438"/>
      <c r="DM402" s="438"/>
      <c r="DP402" s="438"/>
      <c r="DS402" s="438"/>
      <c r="DU402" s="438"/>
      <c r="EI402" s="197"/>
      <c r="EK402" s="197"/>
      <c r="EL402" s="197"/>
      <c r="EM402" s="438"/>
      <c r="EP402" s="197"/>
      <c r="EQ402" s="438"/>
      <c r="ET402" s="197"/>
      <c r="EU402" s="438"/>
      <c r="EX402" s="197"/>
      <c r="EY402" s="438"/>
      <c r="FA402" s="438"/>
      <c r="FJ402" s="197"/>
      <c r="FL402" s="197"/>
      <c r="FM402" s="438"/>
      <c r="FP402" s="438"/>
      <c r="FS402" s="438"/>
      <c r="FV402" s="438"/>
      <c r="FX402" s="438"/>
      <c r="GG402" s="197"/>
      <c r="GI402" s="197"/>
      <c r="GJ402" s="438"/>
      <c r="GM402" s="438"/>
      <c r="GP402" s="438"/>
      <c r="GS402" s="438"/>
    </row>
    <row r="403" ht="12.75" customHeight="1">
      <c r="P403" s="438"/>
      <c r="Z403" s="197"/>
      <c r="AC403" s="438"/>
      <c r="AF403" s="438"/>
      <c r="AI403" s="438"/>
      <c r="AL403" s="438"/>
      <c r="AN403" s="438"/>
      <c r="AX403" s="197"/>
      <c r="BD403" s="197"/>
      <c r="BG403" s="438"/>
      <c r="BH403" s="438"/>
      <c r="BK403" s="438"/>
      <c r="BL403" s="438"/>
      <c r="BO403" s="438"/>
      <c r="BP403" s="438"/>
      <c r="BS403" s="438"/>
      <c r="BT403" s="438"/>
      <c r="BV403" s="438"/>
      <c r="CJ403" s="197"/>
      <c r="CL403" s="197"/>
      <c r="CM403" s="438"/>
      <c r="CP403" s="438"/>
      <c r="CS403" s="438"/>
      <c r="CV403" s="438"/>
      <c r="CX403" s="438"/>
      <c r="DG403" s="197"/>
      <c r="DI403" s="197"/>
      <c r="DJ403" s="438"/>
      <c r="DM403" s="438"/>
      <c r="DP403" s="438"/>
      <c r="DS403" s="438"/>
      <c r="DU403" s="438"/>
      <c r="EI403" s="197"/>
      <c r="EK403" s="197"/>
      <c r="EL403" s="197"/>
      <c r="EM403" s="438"/>
      <c r="EP403" s="197"/>
      <c r="EQ403" s="438"/>
      <c r="ET403" s="197"/>
      <c r="EU403" s="438"/>
      <c r="EX403" s="197"/>
      <c r="EY403" s="438"/>
      <c r="FA403" s="438"/>
      <c r="FJ403" s="197"/>
      <c r="FL403" s="197"/>
      <c r="FM403" s="438"/>
      <c r="FP403" s="438"/>
      <c r="FS403" s="438"/>
      <c r="FV403" s="438"/>
      <c r="FX403" s="438"/>
      <c r="GG403" s="197"/>
      <c r="GI403" s="197"/>
      <c r="GJ403" s="438"/>
      <c r="GM403" s="438"/>
      <c r="GP403" s="438"/>
      <c r="GS403" s="438"/>
    </row>
    <row r="404" ht="12.75" customHeight="1">
      <c r="P404" s="438"/>
      <c r="Z404" s="197"/>
      <c r="AC404" s="438"/>
      <c r="AF404" s="438"/>
      <c r="AI404" s="438"/>
      <c r="AL404" s="438"/>
      <c r="AN404" s="438"/>
      <c r="AX404" s="197"/>
      <c r="BD404" s="197"/>
      <c r="BG404" s="438"/>
      <c r="BH404" s="438"/>
      <c r="BK404" s="438"/>
      <c r="BL404" s="438"/>
      <c r="BO404" s="438"/>
      <c r="BP404" s="438"/>
      <c r="BS404" s="438"/>
      <c r="BT404" s="438"/>
      <c r="BV404" s="438"/>
      <c r="CJ404" s="197"/>
      <c r="CL404" s="197"/>
      <c r="CM404" s="438"/>
      <c r="CP404" s="438"/>
      <c r="CS404" s="438"/>
      <c r="CV404" s="438"/>
      <c r="CX404" s="438"/>
      <c r="DG404" s="197"/>
      <c r="DI404" s="197"/>
      <c r="DJ404" s="438"/>
      <c r="DM404" s="438"/>
      <c r="DP404" s="438"/>
      <c r="DS404" s="438"/>
      <c r="DU404" s="438"/>
      <c r="EI404" s="197"/>
      <c r="EK404" s="197"/>
      <c r="EL404" s="197"/>
      <c r="EM404" s="438"/>
      <c r="EP404" s="197"/>
      <c r="EQ404" s="438"/>
      <c r="ET404" s="197"/>
      <c r="EU404" s="438"/>
      <c r="EX404" s="197"/>
      <c r="EY404" s="438"/>
      <c r="FA404" s="438"/>
      <c r="FJ404" s="197"/>
      <c r="FL404" s="197"/>
      <c r="FM404" s="438"/>
      <c r="FP404" s="438"/>
      <c r="FS404" s="438"/>
      <c r="FV404" s="438"/>
      <c r="FX404" s="438"/>
      <c r="GG404" s="197"/>
      <c r="GI404" s="197"/>
      <c r="GJ404" s="438"/>
      <c r="GM404" s="438"/>
      <c r="GP404" s="438"/>
      <c r="GS404" s="438"/>
    </row>
    <row r="405" ht="12.75" customHeight="1">
      <c r="P405" s="438"/>
      <c r="Z405" s="197"/>
      <c r="AC405" s="438"/>
      <c r="AF405" s="438"/>
      <c r="AI405" s="438"/>
      <c r="AL405" s="438"/>
      <c r="AN405" s="438"/>
      <c r="AX405" s="197"/>
      <c r="BD405" s="197"/>
      <c r="BG405" s="438"/>
      <c r="BH405" s="438"/>
      <c r="BK405" s="438"/>
      <c r="BL405" s="438"/>
      <c r="BO405" s="438"/>
      <c r="BP405" s="438"/>
      <c r="BS405" s="438"/>
      <c r="BT405" s="438"/>
      <c r="BV405" s="438"/>
      <c r="CJ405" s="197"/>
      <c r="CL405" s="197"/>
      <c r="CM405" s="438"/>
      <c r="CP405" s="438"/>
      <c r="CS405" s="438"/>
      <c r="CV405" s="438"/>
      <c r="CX405" s="438"/>
      <c r="DG405" s="197"/>
      <c r="DI405" s="197"/>
      <c r="DJ405" s="438"/>
      <c r="DM405" s="438"/>
      <c r="DP405" s="438"/>
      <c r="DS405" s="438"/>
      <c r="DU405" s="438"/>
      <c r="EI405" s="197"/>
      <c r="EK405" s="197"/>
      <c r="EL405" s="197"/>
      <c r="EM405" s="438"/>
      <c r="EP405" s="197"/>
      <c r="EQ405" s="438"/>
      <c r="ET405" s="197"/>
      <c r="EU405" s="438"/>
      <c r="EX405" s="197"/>
      <c r="EY405" s="438"/>
      <c r="FA405" s="438"/>
      <c r="FJ405" s="197"/>
      <c r="FL405" s="197"/>
      <c r="FM405" s="438"/>
      <c r="FP405" s="438"/>
      <c r="FS405" s="438"/>
      <c r="FV405" s="438"/>
      <c r="FX405" s="438"/>
      <c r="GG405" s="197"/>
      <c r="GI405" s="197"/>
      <c r="GJ405" s="438"/>
      <c r="GM405" s="438"/>
      <c r="GP405" s="438"/>
      <c r="GS405" s="438"/>
    </row>
    <row r="406" ht="12.75" customHeight="1">
      <c r="P406" s="438"/>
      <c r="Z406" s="197"/>
      <c r="AC406" s="438"/>
      <c r="AF406" s="438"/>
      <c r="AI406" s="438"/>
      <c r="AL406" s="438"/>
      <c r="AN406" s="438"/>
      <c r="AX406" s="197"/>
      <c r="BD406" s="197"/>
      <c r="BG406" s="438"/>
      <c r="BH406" s="438"/>
      <c r="BK406" s="438"/>
      <c r="BL406" s="438"/>
      <c r="BO406" s="438"/>
      <c r="BP406" s="438"/>
      <c r="BS406" s="438"/>
      <c r="BT406" s="438"/>
      <c r="BV406" s="438"/>
      <c r="CJ406" s="197"/>
      <c r="CL406" s="197"/>
      <c r="CM406" s="438"/>
      <c r="CP406" s="438"/>
      <c r="CS406" s="438"/>
      <c r="CV406" s="438"/>
      <c r="CX406" s="438"/>
      <c r="DG406" s="197"/>
      <c r="DI406" s="197"/>
      <c r="DJ406" s="438"/>
      <c r="DM406" s="438"/>
      <c r="DP406" s="438"/>
      <c r="DS406" s="438"/>
      <c r="DU406" s="438"/>
      <c r="EI406" s="197"/>
      <c r="EK406" s="197"/>
      <c r="EL406" s="197"/>
      <c r="EM406" s="438"/>
      <c r="EP406" s="197"/>
      <c r="EQ406" s="438"/>
      <c r="ET406" s="197"/>
      <c r="EU406" s="438"/>
      <c r="EX406" s="197"/>
      <c r="EY406" s="438"/>
      <c r="FA406" s="438"/>
      <c r="FJ406" s="197"/>
      <c r="FL406" s="197"/>
      <c r="FM406" s="438"/>
      <c r="FP406" s="438"/>
      <c r="FS406" s="438"/>
      <c r="FV406" s="438"/>
      <c r="FX406" s="438"/>
      <c r="GG406" s="197"/>
      <c r="GI406" s="197"/>
      <c r="GJ406" s="438"/>
      <c r="GM406" s="438"/>
      <c r="GP406" s="438"/>
      <c r="GS406" s="438"/>
    </row>
    <row r="407" ht="12.75" customHeight="1">
      <c r="P407" s="438"/>
      <c r="Z407" s="197"/>
      <c r="AC407" s="438"/>
      <c r="AF407" s="438"/>
      <c r="AI407" s="438"/>
      <c r="AL407" s="438"/>
      <c r="AN407" s="438"/>
      <c r="AX407" s="197"/>
      <c r="BD407" s="197"/>
      <c r="BG407" s="438"/>
      <c r="BH407" s="438"/>
      <c r="BK407" s="438"/>
      <c r="BL407" s="438"/>
      <c r="BO407" s="438"/>
      <c r="BP407" s="438"/>
      <c r="BS407" s="438"/>
      <c r="BT407" s="438"/>
      <c r="BV407" s="438"/>
      <c r="CJ407" s="197"/>
      <c r="CL407" s="197"/>
      <c r="CM407" s="438"/>
      <c r="CP407" s="438"/>
      <c r="CS407" s="438"/>
      <c r="CV407" s="438"/>
      <c r="CX407" s="438"/>
      <c r="DG407" s="197"/>
      <c r="DI407" s="197"/>
      <c r="DJ407" s="438"/>
      <c r="DM407" s="438"/>
      <c r="DP407" s="438"/>
      <c r="DS407" s="438"/>
      <c r="DU407" s="438"/>
      <c r="EI407" s="197"/>
      <c r="EK407" s="197"/>
      <c r="EL407" s="197"/>
      <c r="EM407" s="438"/>
      <c r="EP407" s="197"/>
      <c r="EQ407" s="438"/>
      <c r="ET407" s="197"/>
      <c r="EU407" s="438"/>
      <c r="EX407" s="197"/>
      <c r="EY407" s="438"/>
      <c r="FA407" s="438"/>
      <c r="FJ407" s="197"/>
      <c r="FL407" s="197"/>
      <c r="FM407" s="438"/>
      <c r="FP407" s="438"/>
      <c r="FS407" s="438"/>
      <c r="FV407" s="438"/>
      <c r="FX407" s="438"/>
      <c r="GG407" s="197"/>
      <c r="GI407" s="197"/>
      <c r="GJ407" s="438"/>
      <c r="GM407" s="438"/>
      <c r="GP407" s="438"/>
      <c r="GS407" s="438"/>
    </row>
    <row r="408" ht="12.75" customHeight="1">
      <c r="P408" s="438"/>
      <c r="Z408" s="197"/>
      <c r="AC408" s="438"/>
      <c r="AF408" s="438"/>
      <c r="AI408" s="438"/>
      <c r="AL408" s="438"/>
      <c r="AN408" s="438"/>
      <c r="AX408" s="197"/>
      <c r="BD408" s="197"/>
      <c r="BG408" s="438"/>
      <c r="BH408" s="438"/>
      <c r="BK408" s="438"/>
      <c r="BL408" s="438"/>
      <c r="BO408" s="438"/>
      <c r="BP408" s="438"/>
      <c r="BS408" s="438"/>
      <c r="BT408" s="438"/>
      <c r="BV408" s="438"/>
      <c r="CJ408" s="197"/>
      <c r="CL408" s="197"/>
      <c r="CM408" s="438"/>
      <c r="CP408" s="438"/>
      <c r="CS408" s="438"/>
      <c r="CV408" s="438"/>
      <c r="CX408" s="438"/>
      <c r="DG408" s="197"/>
      <c r="DI408" s="197"/>
      <c r="DJ408" s="438"/>
      <c r="DM408" s="438"/>
      <c r="DP408" s="438"/>
      <c r="DS408" s="438"/>
      <c r="DU408" s="438"/>
      <c r="EI408" s="197"/>
      <c r="EK408" s="197"/>
      <c r="EL408" s="197"/>
      <c r="EM408" s="438"/>
      <c r="EP408" s="197"/>
      <c r="EQ408" s="438"/>
      <c r="ET408" s="197"/>
      <c r="EU408" s="438"/>
      <c r="EX408" s="197"/>
      <c r="EY408" s="438"/>
      <c r="FA408" s="438"/>
      <c r="FJ408" s="197"/>
      <c r="FL408" s="197"/>
      <c r="FM408" s="438"/>
      <c r="FP408" s="438"/>
      <c r="FS408" s="438"/>
      <c r="FV408" s="438"/>
      <c r="FX408" s="438"/>
      <c r="GG408" s="197"/>
      <c r="GI408" s="197"/>
      <c r="GJ408" s="438"/>
      <c r="GM408" s="438"/>
      <c r="GP408" s="438"/>
      <c r="GS408" s="438"/>
    </row>
    <row r="409" ht="12.75" customHeight="1">
      <c r="P409" s="438"/>
      <c r="Z409" s="197"/>
      <c r="AC409" s="438"/>
      <c r="AF409" s="438"/>
      <c r="AI409" s="438"/>
      <c r="AL409" s="438"/>
      <c r="AN409" s="438"/>
      <c r="AX409" s="197"/>
      <c r="BD409" s="197"/>
      <c r="BG409" s="438"/>
      <c r="BH409" s="438"/>
      <c r="BK409" s="438"/>
      <c r="BL409" s="438"/>
      <c r="BO409" s="438"/>
      <c r="BP409" s="438"/>
      <c r="BS409" s="438"/>
      <c r="BT409" s="438"/>
      <c r="BV409" s="438"/>
      <c r="CJ409" s="197"/>
      <c r="CL409" s="197"/>
      <c r="CM409" s="438"/>
      <c r="CP409" s="438"/>
      <c r="CS409" s="438"/>
      <c r="CV409" s="438"/>
      <c r="CX409" s="438"/>
      <c r="DG409" s="197"/>
      <c r="DI409" s="197"/>
      <c r="DJ409" s="438"/>
      <c r="DM409" s="438"/>
      <c r="DP409" s="438"/>
      <c r="DS409" s="438"/>
      <c r="DU409" s="438"/>
      <c r="EI409" s="197"/>
      <c r="EK409" s="197"/>
      <c r="EL409" s="197"/>
      <c r="EM409" s="438"/>
      <c r="EP409" s="197"/>
      <c r="EQ409" s="438"/>
      <c r="ET409" s="197"/>
      <c r="EU409" s="438"/>
      <c r="EX409" s="197"/>
      <c r="EY409" s="438"/>
      <c r="FA409" s="438"/>
      <c r="FJ409" s="197"/>
      <c r="FL409" s="197"/>
      <c r="FM409" s="438"/>
      <c r="FP409" s="438"/>
      <c r="FS409" s="438"/>
      <c r="FV409" s="438"/>
      <c r="FX409" s="438"/>
      <c r="GG409" s="197"/>
      <c r="GI409" s="197"/>
      <c r="GJ409" s="438"/>
      <c r="GM409" s="438"/>
      <c r="GP409" s="438"/>
      <c r="GS409" s="438"/>
    </row>
    <row r="410" ht="12.75" customHeight="1">
      <c r="P410" s="438"/>
      <c r="Z410" s="197"/>
      <c r="AC410" s="438"/>
      <c r="AF410" s="438"/>
      <c r="AI410" s="438"/>
      <c r="AL410" s="438"/>
      <c r="AN410" s="438"/>
      <c r="AX410" s="197"/>
      <c r="BD410" s="197"/>
      <c r="BG410" s="438"/>
      <c r="BH410" s="438"/>
      <c r="BK410" s="438"/>
      <c r="BL410" s="438"/>
      <c r="BO410" s="438"/>
      <c r="BP410" s="438"/>
      <c r="BS410" s="438"/>
      <c r="BT410" s="438"/>
      <c r="BV410" s="438"/>
      <c r="CJ410" s="197"/>
      <c r="CL410" s="197"/>
      <c r="CM410" s="438"/>
      <c r="CP410" s="438"/>
      <c r="CS410" s="438"/>
      <c r="CV410" s="438"/>
      <c r="CX410" s="438"/>
      <c r="DG410" s="197"/>
      <c r="DI410" s="197"/>
      <c r="DJ410" s="438"/>
      <c r="DM410" s="438"/>
      <c r="DP410" s="438"/>
      <c r="DS410" s="438"/>
      <c r="DU410" s="438"/>
      <c r="EI410" s="197"/>
      <c r="EK410" s="197"/>
      <c r="EL410" s="197"/>
      <c r="EM410" s="438"/>
      <c r="EP410" s="197"/>
      <c r="EQ410" s="438"/>
      <c r="ET410" s="197"/>
      <c r="EU410" s="438"/>
      <c r="EX410" s="197"/>
      <c r="EY410" s="438"/>
      <c r="FA410" s="438"/>
      <c r="FJ410" s="197"/>
      <c r="FL410" s="197"/>
      <c r="FM410" s="438"/>
      <c r="FP410" s="438"/>
      <c r="FS410" s="438"/>
      <c r="FV410" s="438"/>
      <c r="FX410" s="438"/>
      <c r="GG410" s="197"/>
      <c r="GI410" s="197"/>
      <c r="GJ410" s="438"/>
      <c r="GM410" s="438"/>
      <c r="GP410" s="438"/>
      <c r="GS410" s="438"/>
    </row>
    <row r="411" ht="12.75" customHeight="1">
      <c r="P411" s="438"/>
      <c r="Z411" s="197"/>
      <c r="AC411" s="438"/>
      <c r="AF411" s="438"/>
      <c r="AI411" s="438"/>
      <c r="AL411" s="438"/>
      <c r="AN411" s="438"/>
      <c r="AX411" s="197"/>
      <c r="BD411" s="197"/>
      <c r="BG411" s="438"/>
      <c r="BH411" s="438"/>
      <c r="BK411" s="438"/>
      <c r="BL411" s="438"/>
      <c r="BO411" s="438"/>
      <c r="BP411" s="438"/>
      <c r="BS411" s="438"/>
      <c r="BT411" s="438"/>
      <c r="BV411" s="438"/>
      <c r="CJ411" s="197"/>
      <c r="CL411" s="197"/>
      <c r="CM411" s="438"/>
      <c r="CP411" s="438"/>
      <c r="CS411" s="438"/>
      <c r="CV411" s="438"/>
      <c r="CX411" s="438"/>
      <c r="DG411" s="197"/>
      <c r="DI411" s="197"/>
      <c r="DJ411" s="438"/>
      <c r="DM411" s="438"/>
      <c r="DP411" s="438"/>
      <c r="DS411" s="438"/>
      <c r="DU411" s="438"/>
      <c r="EI411" s="197"/>
      <c r="EK411" s="197"/>
      <c r="EL411" s="197"/>
      <c r="EM411" s="438"/>
      <c r="EP411" s="197"/>
      <c r="EQ411" s="438"/>
      <c r="ET411" s="197"/>
      <c r="EU411" s="438"/>
      <c r="EX411" s="197"/>
      <c r="EY411" s="438"/>
      <c r="FA411" s="438"/>
      <c r="FJ411" s="197"/>
      <c r="FL411" s="197"/>
      <c r="FM411" s="438"/>
      <c r="FP411" s="438"/>
      <c r="FS411" s="438"/>
      <c r="FV411" s="438"/>
      <c r="FX411" s="438"/>
      <c r="GG411" s="197"/>
      <c r="GI411" s="197"/>
      <c r="GJ411" s="438"/>
      <c r="GM411" s="438"/>
      <c r="GP411" s="438"/>
      <c r="GS411" s="438"/>
    </row>
    <row r="412" ht="12.75" customHeight="1">
      <c r="P412" s="438"/>
      <c r="Z412" s="197"/>
      <c r="AC412" s="438"/>
      <c r="AF412" s="438"/>
      <c r="AI412" s="438"/>
      <c r="AL412" s="438"/>
      <c r="AN412" s="438"/>
      <c r="AX412" s="197"/>
      <c r="BD412" s="197"/>
      <c r="BG412" s="438"/>
      <c r="BH412" s="438"/>
      <c r="BK412" s="438"/>
      <c r="BL412" s="438"/>
      <c r="BO412" s="438"/>
      <c r="BP412" s="438"/>
      <c r="BS412" s="438"/>
      <c r="BT412" s="438"/>
      <c r="BV412" s="438"/>
      <c r="CJ412" s="197"/>
      <c r="CL412" s="197"/>
      <c r="CM412" s="438"/>
      <c r="CP412" s="438"/>
      <c r="CS412" s="438"/>
      <c r="CV412" s="438"/>
      <c r="CX412" s="438"/>
      <c r="DG412" s="197"/>
      <c r="DI412" s="197"/>
      <c r="DJ412" s="438"/>
      <c r="DM412" s="438"/>
      <c r="DP412" s="438"/>
      <c r="DS412" s="438"/>
      <c r="DU412" s="438"/>
      <c r="EI412" s="197"/>
      <c r="EK412" s="197"/>
      <c r="EL412" s="197"/>
      <c r="EM412" s="438"/>
      <c r="EP412" s="197"/>
      <c r="EQ412" s="438"/>
      <c r="ET412" s="197"/>
      <c r="EU412" s="438"/>
      <c r="EX412" s="197"/>
      <c r="EY412" s="438"/>
      <c r="FA412" s="438"/>
      <c r="FJ412" s="197"/>
      <c r="FL412" s="197"/>
      <c r="FM412" s="438"/>
      <c r="FP412" s="438"/>
      <c r="FS412" s="438"/>
      <c r="FV412" s="438"/>
      <c r="FX412" s="438"/>
      <c r="GG412" s="197"/>
      <c r="GI412" s="197"/>
      <c r="GJ412" s="438"/>
      <c r="GM412" s="438"/>
      <c r="GP412" s="438"/>
      <c r="GS412" s="438"/>
    </row>
    <row r="413" ht="12.75" customHeight="1">
      <c r="P413" s="438"/>
      <c r="Z413" s="197"/>
      <c r="AC413" s="438"/>
      <c r="AF413" s="438"/>
      <c r="AI413" s="438"/>
      <c r="AL413" s="438"/>
      <c r="AN413" s="438"/>
      <c r="AX413" s="197"/>
      <c r="BD413" s="197"/>
      <c r="BG413" s="438"/>
      <c r="BH413" s="438"/>
      <c r="BK413" s="438"/>
      <c r="BL413" s="438"/>
      <c r="BO413" s="438"/>
      <c r="BP413" s="438"/>
      <c r="BS413" s="438"/>
      <c r="BT413" s="438"/>
      <c r="BV413" s="438"/>
      <c r="CJ413" s="197"/>
      <c r="CL413" s="197"/>
      <c r="CM413" s="438"/>
      <c r="CP413" s="438"/>
      <c r="CS413" s="438"/>
      <c r="CV413" s="438"/>
      <c r="CX413" s="438"/>
      <c r="DG413" s="197"/>
      <c r="DI413" s="197"/>
      <c r="DJ413" s="438"/>
      <c r="DM413" s="438"/>
      <c r="DP413" s="438"/>
      <c r="DS413" s="438"/>
      <c r="DU413" s="438"/>
      <c r="EI413" s="197"/>
      <c r="EK413" s="197"/>
      <c r="EL413" s="197"/>
      <c r="EM413" s="438"/>
      <c r="EP413" s="197"/>
      <c r="EQ413" s="438"/>
      <c r="ET413" s="197"/>
      <c r="EU413" s="438"/>
      <c r="EX413" s="197"/>
      <c r="EY413" s="438"/>
      <c r="FA413" s="438"/>
      <c r="FJ413" s="197"/>
      <c r="FL413" s="197"/>
      <c r="FM413" s="438"/>
      <c r="FP413" s="438"/>
      <c r="FS413" s="438"/>
      <c r="FV413" s="438"/>
      <c r="FX413" s="438"/>
      <c r="GG413" s="197"/>
      <c r="GI413" s="197"/>
      <c r="GJ413" s="438"/>
      <c r="GM413" s="438"/>
      <c r="GP413" s="438"/>
      <c r="GS413" s="438"/>
    </row>
    <row r="414" ht="12.75" customHeight="1">
      <c r="P414" s="438"/>
      <c r="Z414" s="197"/>
      <c r="AC414" s="438"/>
      <c r="AF414" s="438"/>
      <c r="AI414" s="438"/>
      <c r="AL414" s="438"/>
      <c r="AN414" s="438"/>
      <c r="AX414" s="197"/>
      <c r="BD414" s="197"/>
      <c r="BG414" s="438"/>
      <c r="BH414" s="438"/>
      <c r="BK414" s="438"/>
      <c r="BL414" s="438"/>
      <c r="BO414" s="438"/>
      <c r="BP414" s="438"/>
      <c r="BS414" s="438"/>
      <c r="BT414" s="438"/>
      <c r="BV414" s="438"/>
      <c r="CJ414" s="197"/>
      <c r="CL414" s="197"/>
      <c r="CM414" s="438"/>
      <c r="CP414" s="438"/>
      <c r="CS414" s="438"/>
      <c r="CV414" s="438"/>
      <c r="CX414" s="438"/>
      <c r="DG414" s="197"/>
      <c r="DI414" s="197"/>
      <c r="DJ414" s="438"/>
      <c r="DM414" s="438"/>
      <c r="DP414" s="438"/>
      <c r="DS414" s="438"/>
      <c r="DU414" s="438"/>
      <c r="EI414" s="197"/>
      <c r="EK414" s="197"/>
      <c r="EL414" s="197"/>
      <c r="EM414" s="438"/>
      <c r="EP414" s="197"/>
      <c r="EQ414" s="438"/>
      <c r="ET414" s="197"/>
      <c r="EU414" s="438"/>
      <c r="EX414" s="197"/>
      <c r="EY414" s="438"/>
      <c r="FA414" s="438"/>
      <c r="FJ414" s="197"/>
      <c r="FL414" s="197"/>
      <c r="FM414" s="438"/>
      <c r="FP414" s="438"/>
      <c r="FS414" s="438"/>
      <c r="FV414" s="438"/>
      <c r="FX414" s="438"/>
      <c r="GG414" s="197"/>
      <c r="GI414" s="197"/>
      <c r="GJ414" s="438"/>
      <c r="GM414" s="438"/>
      <c r="GP414" s="438"/>
      <c r="GS414" s="438"/>
    </row>
    <row r="415" ht="12.75" customHeight="1">
      <c r="P415" s="438"/>
      <c r="Z415" s="197"/>
      <c r="AC415" s="438"/>
      <c r="AF415" s="438"/>
      <c r="AI415" s="438"/>
      <c r="AL415" s="438"/>
      <c r="AN415" s="438"/>
      <c r="AX415" s="197"/>
      <c r="BD415" s="197"/>
      <c r="BG415" s="438"/>
      <c r="BH415" s="438"/>
      <c r="BK415" s="438"/>
      <c r="BL415" s="438"/>
      <c r="BO415" s="438"/>
      <c r="BP415" s="438"/>
      <c r="BS415" s="438"/>
      <c r="BT415" s="438"/>
      <c r="BV415" s="438"/>
      <c r="CJ415" s="197"/>
      <c r="CL415" s="197"/>
      <c r="CM415" s="438"/>
      <c r="CP415" s="438"/>
      <c r="CS415" s="438"/>
      <c r="CV415" s="438"/>
      <c r="CX415" s="438"/>
      <c r="DG415" s="197"/>
      <c r="DI415" s="197"/>
      <c r="DJ415" s="438"/>
      <c r="DM415" s="438"/>
      <c r="DP415" s="438"/>
      <c r="DS415" s="438"/>
      <c r="DU415" s="438"/>
      <c r="EI415" s="197"/>
      <c r="EK415" s="197"/>
      <c r="EL415" s="197"/>
      <c r="EM415" s="438"/>
      <c r="EP415" s="197"/>
      <c r="EQ415" s="438"/>
      <c r="ET415" s="197"/>
      <c r="EU415" s="438"/>
      <c r="EX415" s="197"/>
      <c r="EY415" s="438"/>
      <c r="FA415" s="438"/>
      <c r="FJ415" s="197"/>
      <c r="FL415" s="197"/>
      <c r="FM415" s="438"/>
      <c r="FP415" s="438"/>
      <c r="FS415" s="438"/>
      <c r="FV415" s="438"/>
      <c r="FX415" s="438"/>
      <c r="GG415" s="197"/>
      <c r="GI415" s="197"/>
      <c r="GJ415" s="438"/>
      <c r="GM415" s="438"/>
      <c r="GP415" s="438"/>
      <c r="GS415" s="438"/>
    </row>
    <row r="416" ht="12.75" customHeight="1">
      <c r="P416" s="438"/>
      <c r="Z416" s="197"/>
      <c r="AC416" s="438"/>
      <c r="AF416" s="438"/>
      <c r="AI416" s="438"/>
      <c r="AL416" s="438"/>
      <c r="AN416" s="438"/>
      <c r="AX416" s="197"/>
      <c r="BD416" s="197"/>
      <c r="BG416" s="438"/>
      <c r="BH416" s="438"/>
      <c r="BK416" s="438"/>
      <c r="BL416" s="438"/>
      <c r="BO416" s="438"/>
      <c r="BP416" s="438"/>
      <c r="BS416" s="438"/>
      <c r="BT416" s="438"/>
      <c r="BV416" s="438"/>
      <c r="CJ416" s="197"/>
      <c r="CL416" s="197"/>
      <c r="CM416" s="438"/>
      <c r="CP416" s="438"/>
      <c r="CS416" s="438"/>
      <c r="CV416" s="438"/>
      <c r="CX416" s="438"/>
      <c r="DG416" s="197"/>
      <c r="DI416" s="197"/>
      <c r="DJ416" s="438"/>
      <c r="DM416" s="438"/>
      <c r="DP416" s="438"/>
      <c r="DS416" s="438"/>
      <c r="DU416" s="438"/>
      <c r="EI416" s="197"/>
      <c r="EK416" s="197"/>
      <c r="EL416" s="197"/>
      <c r="EM416" s="438"/>
      <c r="EP416" s="197"/>
      <c r="EQ416" s="438"/>
      <c r="ET416" s="197"/>
      <c r="EU416" s="438"/>
      <c r="EX416" s="197"/>
      <c r="EY416" s="438"/>
      <c r="FA416" s="438"/>
      <c r="FJ416" s="197"/>
      <c r="FL416" s="197"/>
      <c r="FM416" s="438"/>
      <c r="FP416" s="438"/>
      <c r="FS416" s="438"/>
      <c r="FV416" s="438"/>
      <c r="FX416" s="438"/>
      <c r="GG416" s="197"/>
      <c r="GI416" s="197"/>
      <c r="GJ416" s="438"/>
      <c r="GM416" s="438"/>
      <c r="GP416" s="438"/>
      <c r="GS416" s="438"/>
    </row>
    <row r="417" ht="12.75" customHeight="1">
      <c r="P417" s="438"/>
      <c r="Z417" s="197"/>
      <c r="AC417" s="438"/>
      <c r="AF417" s="438"/>
      <c r="AI417" s="438"/>
      <c r="AL417" s="438"/>
      <c r="AN417" s="438"/>
      <c r="AX417" s="197"/>
      <c r="BD417" s="197"/>
      <c r="BG417" s="438"/>
      <c r="BH417" s="438"/>
      <c r="BK417" s="438"/>
      <c r="BL417" s="438"/>
      <c r="BO417" s="438"/>
      <c r="BP417" s="438"/>
      <c r="BS417" s="438"/>
      <c r="BT417" s="438"/>
      <c r="BV417" s="438"/>
      <c r="CJ417" s="197"/>
      <c r="CL417" s="197"/>
      <c r="CM417" s="438"/>
      <c r="CP417" s="438"/>
      <c r="CS417" s="438"/>
      <c r="CV417" s="438"/>
      <c r="CX417" s="438"/>
      <c r="DG417" s="197"/>
      <c r="DI417" s="197"/>
      <c r="DJ417" s="438"/>
      <c r="DM417" s="438"/>
      <c r="DP417" s="438"/>
      <c r="DS417" s="438"/>
      <c r="DU417" s="438"/>
      <c r="EI417" s="197"/>
      <c r="EK417" s="197"/>
      <c r="EL417" s="197"/>
      <c r="EM417" s="438"/>
      <c r="EP417" s="197"/>
      <c r="EQ417" s="438"/>
      <c r="ET417" s="197"/>
      <c r="EU417" s="438"/>
      <c r="EX417" s="197"/>
      <c r="EY417" s="438"/>
      <c r="FA417" s="438"/>
      <c r="FJ417" s="197"/>
      <c r="FL417" s="197"/>
      <c r="FM417" s="438"/>
      <c r="FP417" s="438"/>
      <c r="FS417" s="438"/>
      <c r="FV417" s="438"/>
      <c r="FX417" s="438"/>
      <c r="GG417" s="197"/>
      <c r="GI417" s="197"/>
      <c r="GJ417" s="438"/>
      <c r="GM417" s="438"/>
      <c r="GP417" s="438"/>
      <c r="GS417" s="438"/>
    </row>
    <row r="418" ht="12.75" customHeight="1">
      <c r="P418" s="438"/>
      <c r="Z418" s="197"/>
      <c r="AC418" s="438"/>
      <c r="AF418" s="438"/>
      <c r="AI418" s="438"/>
      <c r="AL418" s="438"/>
      <c r="AN418" s="438"/>
      <c r="AX418" s="197"/>
      <c r="BD418" s="197"/>
      <c r="BG418" s="438"/>
      <c r="BH418" s="438"/>
      <c r="BK418" s="438"/>
      <c r="BL418" s="438"/>
      <c r="BO418" s="438"/>
      <c r="BP418" s="438"/>
      <c r="BS418" s="438"/>
      <c r="BT418" s="438"/>
      <c r="BV418" s="438"/>
      <c r="CJ418" s="197"/>
      <c r="CL418" s="197"/>
      <c r="CM418" s="438"/>
      <c r="CP418" s="438"/>
      <c r="CS418" s="438"/>
      <c r="CV418" s="438"/>
      <c r="CX418" s="438"/>
      <c r="DG418" s="197"/>
      <c r="DI418" s="197"/>
      <c r="DJ418" s="438"/>
      <c r="DM418" s="438"/>
      <c r="DP418" s="438"/>
      <c r="DS418" s="438"/>
      <c r="DU418" s="438"/>
      <c r="EI418" s="197"/>
      <c r="EK418" s="197"/>
      <c r="EL418" s="197"/>
      <c r="EM418" s="438"/>
      <c r="EP418" s="197"/>
      <c r="EQ418" s="438"/>
      <c r="ET418" s="197"/>
      <c r="EU418" s="438"/>
      <c r="EX418" s="197"/>
      <c r="EY418" s="438"/>
      <c r="FA418" s="438"/>
      <c r="FJ418" s="197"/>
      <c r="FL418" s="197"/>
      <c r="FM418" s="438"/>
      <c r="FP418" s="438"/>
      <c r="FS418" s="438"/>
      <c r="FV418" s="438"/>
      <c r="FX418" s="438"/>
      <c r="GG418" s="197"/>
      <c r="GI418" s="197"/>
      <c r="GJ418" s="438"/>
      <c r="GM418" s="438"/>
      <c r="GP418" s="438"/>
      <c r="GS418" s="438"/>
    </row>
    <row r="419" ht="12.75" customHeight="1">
      <c r="P419" s="438"/>
      <c r="Z419" s="197"/>
      <c r="AC419" s="438"/>
      <c r="AF419" s="438"/>
      <c r="AI419" s="438"/>
      <c r="AL419" s="438"/>
      <c r="AN419" s="438"/>
      <c r="AX419" s="197"/>
      <c r="BD419" s="197"/>
      <c r="BG419" s="438"/>
      <c r="BH419" s="438"/>
      <c r="BK419" s="438"/>
      <c r="BL419" s="438"/>
      <c r="BO419" s="438"/>
      <c r="BP419" s="438"/>
      <c r="BS419" s="438"/>
      <c r="BT419" s="438"/>
      <c r="BV419" s="438"/>
      <c r="CJ419" s="197"/>
      <c r="CL419" s="197"/>
      <c r="CM419" s="438"/>
      <c r="CP419" s="438"/>
      <c r="CS419" s="438"/>
      <c r="CV419" s="438"/>
      <c r="CX419" s="438"/>
      <c r="DG419" s="197"/>
      <c r="DI419" s="197"/>
      <c r="DJ419" s="438"/>
      <c r="DM419" s="438"/>
      <c r="DP419" s="438"/>
      <c r="DS419" s="438"/>
      <c r="DU419" s="438"/>
      <c r="EI419" s="197"/>
      <c r="EK419" s="197"/>
      <c r="EL419" s="197"/>
      <c r="EM419" s="438"/>
      <c r="EP419" s="197"/>
      <c r="EQ419" s="438"/>
      <c r="ET419" s="197"/>
      <c r="EU419" s="438"/>
      <c r="EX419" s="197"/>
      <c r="EY419" s="438"/>
      <c r="FA419" s="438"/>
      <c r="FJ419" s="197"/>
      <c r="FL419" s="197"/>
      <c r="FM419" s="438"/>
      <c r="FP419" s="438"/>
      <c r="FS419" s="438"/>
      <c r="FV419" s="438"/>
      <c r="FX419" s="438"/>
      <c r="GG419" s="197"/>
      <c r="GI419" s="197"/>
      <c r="GJ419" s="438"/>
      <c r="GM419" s="438"/>
      <c r="GP419" s="438"/>
      <c r="GS419" s="438"/>
    </row>
    <row r="420" ht="12.75" customHeight="1">
      <c r="P420" s="438"/>
      <c r="Z420" s="197"/>
      <c r="AC420" s="438"/>
      <c r="AF420" s="438"/>
      <c r="AI420" s="438"/>
      <c r="AL420" s="438"/>
      <c r="AN420" s="438"/>
      <c r="AX420" s="197"/>
      <c r="BD420" s="197"/>
      <c r="BG420" s="438"/>
      <c r="BH420" s="438"/>
      <c r="BK420" s="438"/>
      <c r="BL420" s="438"/>
      <c r="BO420" s="438"/>
      <c r="BP420" s="438"/>
      <c r="BS420" s="438"/>
      <c r="BT420" s="438"/>
      <c r="BV420" s="438"/>
      <c r="CJ420" s="197"/>
      <c r="CL420" s="197"/>
      <c r="CM420" s="438"/>
      <c r="CP420" s="438"/>
      <c r="CS420" s="438"/>
      <c r="CV420" s="438"/>
      <c r="CX420" s="438"/>
      <c r="DG420" s="197"/>
      <c r="DI420" s="197"/>
      <c r="DJ420" s="438"/>
      <c r="DM420" s="438"/>
      <c r="DP420" s="438"/>
      <c r="DS420" s="438"/>
      <c r="DU420" s="438"/>
      <c r="EI420" s="197"/>
      <c r="EK420" s="197"/>
      <c r="EL420" s="197"/>
      <c r="EM420" s="438"/>
      <c r="EP420" s="197"/>
      <c r="EQ420" s="438"/>
      <c r="ET420" s="197"/>
      <c r="EU420" s="438"/>
      <c r="EX420" s="197"/>
      <c r="EY420" s="438"/>
      <c r="FA420" s="438"/>
      <c r="FJ420" s="197"/>
      <c r="FL420" s="197"/>
      <c r="FM420" s="438"/>
      <c r="FP420" s="438"/>
      <c r="FS420" s="438"/>
      <c r="FV420" s="438"/>
      <c r="FX420" s="438"/>
      <c r="GG420" s="197"/>
      <c r="GI420" s="197"/>
      <c r="GJ420" s="438"/>
      <c r="GM420" s="438"/>
      <c r="GP420" s="438"/>
      <c r="GS420" s="438"/>
    </row>
    <row r="421" ht="12.75" customHeight="1">
      <c r="P421" s="438"/>
      <c r="Z421" s="197"/>
      <c r="AC421" s="438"/>
      <c r="AF421" s="438"/>
      <c r="AI421" s="438"/>
      <c r="AL421" s="438"/>
      <c r="AN421" s="438"/>
      <c r="AX421" s="197"/>
      <c r="BD421" s="197"/>
      <c r="BG421" s="438"/>
      <c r="BH421" s="438"/>
      <c r="BK421" s="438"/>
      <c r="BL421" s="438"/>
      <c r="BO421" s="438"/>
      <c r="BP421" s="438"/>
      <c r="BS421" s="438"/>
      <c r="BT421" s="438"/>
      <c r="BV421" s="438"/>
      <c r="CJ421" s="197"/>
      <c r="CL421" s="197"/>
      <c r="CM421" s="438"/>
      <c r="CP421" s="438"/>
      <c r="CS421" s="438"/>
      <c r="CV421" s="438"/>
      <c r="CX421" s="438"/>
      <c r="DG421" s="197"/>
      <c r="DI421" s="197"/>
      <c r="DJ421" s="438"/>
      <c r="DM421" s="438"/>
      <c r="DP421" s="438"/>
      <c r="DS421" s="438"/>
      <c r="DU421" s="438"/>
      <c r="EI421" s="197"/>
      <c r="EK421" s="197"/>
      <c r="EL421" s="197"/>
      <c r="EM421" s="438"/>
      <c r="EP421" s="197"/>
      <c r="EQ421" s="438"/>
      <c r="ET421" s="197"/>
      <c r="EU421" s="438"/>
      <c r="EX421" s="197"/>
      <c r="EY421" s="438"/>
      <c r="FA421" s="438"/>
      <c r="FJ421" s="197"/>
      <c r="FL421" s="197"/>
      <c r="FM421" s="438"/>
      <c r="FP421" s="438"/>
      <c r="FS421" s="438"/>
      <c r="FV421" s="438"/>
      <c r="FX421" s="438"/>
      <c r="GG421" s="197"/>
      <c r="GI421" s="197"/>
      <c r="GJ421" s="438"/>
      <c r="GM421" s="438"/>
      <c r="GP421" s="438"/>
      <c r="GS421" s="438"/>
    </row>
    <row r="422" ht="12.75" customHeight="1">
      <c r="P422" s="438"/>
      <c r="Z422" s="197"/>
      <c r="AC422" s="438"/>
      <c r="AF422" s="438"/>
      <c r="AI422" s="438"/>
      <c r="AL422" s="438"/>
      <c r="AN422" s="438"/>
      <c r="AX422" s="197"/>
      <c r="BD422" s="197"/>
      <c r="BG422" s="438"/>
      <c r="BH422" s="438"/>
      <c r="BK422" s="438"/>
      <c r="BL422" s="438"/>
      <c r="BO422" s="438"/>
      <c r="BP422" s="438"/>
      <c r="BS422" s="438"/>
      <c r="BT422" s="438"/>
      <c r="BV422" s="438"/>
      <c r="CJ422" s="197"/>
      <c r="CL422" s="197"/>
      <c r="CM422" s="438"/>
      <c r="CP422" s="438"/>
      <c r="CS422" s="438"/>
      <c r="CV422" s="438"/>
      <c r="CX422" s="438"/>
      <c r="DG422" s="197"/>
      <c r="DI422" s="197"/>
      <c r="DJ422" s="438"/>
      <c r="DM422" s="438"/>
      <c r="DP422" s="438"/>
      <c r="DS422" s="438"/>
      <c r="DU422" s="438"/>
      <c r="EI422" s="197"/>
      <c r="EK422" s="197"/>
      <c r="EL422" s="197"/>
      <c r="EM422" s="438"/>
      <c r="EP422" s="197"/>
      <c r="EQ422" s="438"/>
      <c r="ET422" s="197"/>
      <c r="EU422" s="438"/>
      <c r="EX422" s="197"/>
      <c r="EY422" s="438"/>
      <c r="FA422" s="438"/>
      <c r="FJ422" s="197"/>
      <c r="FL422" s="197"/>
      <c r="FM422" s="438"/>
      <c r="FP422" s="438"/>
      <c r="FS422" s="438"/>
      <c r="FV422" s="438"/>
      <c r="FX422" s="438"/>
      <c r="GG422" s="197"/>
      <c r="GI422" s="197"/>
      <c r="GJ422" s="438"/>
      <c r="GM422" s="438"/>
      <c r="GP422" s="438"/>
      <c r="GS422" s="438"/>
    </row>
    <row r="423" ht="12.75" customHeight="1">
      <c r="P423" s="438"/>
      <c r="Z423" s="197"/>
      <c r="AC423" s="438"/>
      <c r="AF423" s="438"/>
      <c r="AI423" s="438"/>
      <c r="AL423" s="438"/>
      <c r="AN423" s="438"/>
      <c r="AX423" s="197"/>
      <c r="BD423" s="197"/>
      <c r="BG423" s="438"/>
      <c r="BH423" s="438"/>
      <c r="BK423" s="438"/>
      <c r="BL423" s="438"/>
      <c r="BO423" s="438"/>
      <c r="BP423" s="438"/>
      <c r="BS423" s="438"/>
      <c r="BT423" s="438"/>
      <c r="BV423" s="438"/>
      <c r="CJ423" s="197"/>
      <c r="CL423" s="197"/>
      <c r="CM423" s="438"/>
      <c r="CP423" s="438"/>
      <c r="CS423" s="438"/>
      <c r="CV423" s="438"/>
      <c r="CX423" s="438"/>
      <c r="DG423" s="197"/>
      <c r="DI423" s="197"/>
      <c r="DJ423" s="438"/>
      <c r="DM423" s="438"/>
      <c r="DP423" s="438"/>
      <c r="DS423" s="438"/>
      <c r="DU423" s="438"/>
      <c r="EI423" s="197"/>
      <c r="EK423" s="197"/>
      <c r="EL423" s="197"/>
      <c r="EM423" s="438"/>
      <c r="EP423" s="197"/>
      <c r="EQ423" s="438"/>
      <c r="ET423" s="197"/>
      <c r="EU423" s="438"/>
      <c r="EX423" s="197"/>
      <c r="EY423" s="438"/>
      <c r="FA423" s="438"/>
      <c r="FJ423" s="197"/>
      <c r="FL423" s="197"/>
      <c r="FM423" s="438"/>
      <c r="FP423" s="438"/>
      <c r="FS423" s="438"/>
      <c r="FV423" s="438"/>
      <c r="FX423" s="438"/>
      <c r="GG423" s="197"/>
      <c r="GI423" s="197"/>
      <c r="GJ423" s="438"/>
      <c r="GM423" s="438"/>
      <c r="GP423" s="438"/>
      <c r="GS423" s="438"/>
    </row>
    <row r="424" ht="12.75" customHeight="1">
      <c r="P424" s="438"/>
      <c r="Z424" s="197"/>
      <c r="AC424" s="438"/>
      <c r="AF424" s="438"/>
      <c r="AI424" s="438"/>
      <c r="AL424" s="438"/>
      <c r="AN424" s="438"/>
      <c r="AX424" s="197"/>
      <c r="BD424" s="197"/>
      <c r="BG424" s="438"/>
      <c r="BH424" s="438"/>
      <c r="BK424" s="438"/>
      <c r="BL424" s="438"/>
      <c r="BO424" s="438"/>
      <c r="BP424" s="438"/>
      <c r="BS424" s="438"/>
      <c r="BT424" s="438"/>
      <c r="BV424" s="438"/>
      <c r="CJ424" s="197"/>
      <c r="CL424" s="197"/>
      <c r="CM424" s="438"/>
      <c r="CP424" s="438"/>
      <c r="CS424" s="438"/>
      <c r="CV424" s="438"/>
      <c r="CX424" s="438"/>
      <c r="DG424" s="197"/>
      <c r="DI424" s="197"/>
      <c r="DJ424" s="438"/>
      <c r="DM424" s="438"/>
      <c r="DP424" s="438"/>
      <c r="DS424" s="438"/>
      <c r="DU424" s="438"/>
      <c r="EI424" s="197"/>
      <c r="EK424" s="197"/>
      <c r="EL424" s="197"/>
      <c r="EM424" s="438"/>
      <c r="EP424" s="197"/>
      <c r="EQ424" s="438"/>
      <c r="ET424" s="197"/>
      <c r="EU424" s="438"/>
      <c r="EX424" s="197"/>
      <c r="EY424" s="438"/>
      <c r="FA424" s="438"/>
      <c r="FJ424" s="197"/>
      <c r="FL424" s="197"/>
      <c r="FM424" s="438"/>
      <c r="FP424" s="438"/>
      <c r="FS424" s="438"/>
      <c r="FV424" s="438"/>
      <c r="FX424" s="438"/>
      <c r="GG424" s="197"/>
      <c r="GI424" s="197"/>
      <c r="GJ424" s="438"/>
      <c r="GM424" s="438"/>
      <c r="GP424" s="438"/>
      <c r="GS424" s="438"/>
    </row>
    <row r="425" ht="12.75" customHeight="1">
      <c r="P425" s="438"/>
      <c r="Z425" s="197"/>
      <c r="AC425" s="438"/>
      <c r="AF425" s="438"/>
      <c r="AI425" s="438"/>
      <c r="AL425" s="438"/>
      <c r="AN425" s="438"/>
      <c r="AX425" s="197"/>
      <c r="BD425" s="197"/>
      <c r="BG425" s="438"/>
      <c r="BH425" s="438"/>
      <c r="BK425" s="438"/>
      <c r="BL425" s="438"/>
      <c r="BO425" s="438"/>
      <c r="BP425" s="438"/>
      <c r="BS425" s="438"/>
      <c r="BT425" s="438"/>
      <c r="BV425" s="438"/>
      <c r="CJ425" s="197"/>
      <c r="CL425" s="197"/>
      <c r="CM425" s="438"/>
      <c r="CP425" s="438"/>
      <c r="CS425" s="438"/>
      <c r="CV425" s="438"/>
      <c r="CX425" s="438"/>
      <c r="DG425" s="197"/>
      <c r="DI425" s="197"/>
      <c r="DJ425" s="438"/>
      <c r="DM425" s="438"/>
      <c r="DP425" s="438"/>
      <c r="DS425" s="438"/>
      <c r="DU425" s="438"/>
      <c r="EI425" s="197"/>
      <c r="EK425" s="197"/>
      <c r="EL425" s="197"/>
      <c r="EM425" s="438"/>
      <c r="EP425" s="197"/>
      <c r="EQ425" s="438"/>
      <c r="ET425" s="197"/>
      <c r="EU425" s="438"/>
      <c r="EX425" s="197"/>
      <c r="EY425" s="438"/>
      <c r="FA425" s="438"/>
      <c r="FJ425" s="197"/>
      <c r="FL425" s="197"/>
      <c r="FM425" s="438"/>
      <c r="FP425" s="438"/>
      <c r="FS425" s="438"/>
      <c r="FV425" s="438"/>
      <c r="FX425" s="438"/>
      <c r="GG425" s="197"/>
      <c r="GI425" s="197"/>
      <c r="GJ425" s="438"/>
      <c r="GM425" s="438"/>
      <c r="GP425" s="438"/>
      <c r="GS425" s="438"/>
    </row>
    <row r="426" ht="12.75" customHeight="1">
      <c r="P426" s="438"/>
      <c r="Z426" s="197"/>
      <c r="AC426" s="438"/>
      <c r="AF426" s="438"/>
      <c r="AI426" s="438"/>
      <c r="AL426" s="438"/>
      <c r="AN426" s="438"/>
      <c r="AX426" s="197"/>
      <c r="BD426" s="197"/>
      <c r="BG426" s="438"/>
      <c r="BH426" s="438"/>
      <c r="BK426" s="438"/>
      <c r="BL426" s="438"/>
      <c r="BO426" s="438"/>
      <c r="BP426" s="438"/>
      <c r="BS426" s="438"/>
      <c r="BT426" s="438"/>
      <c r="BV426" s="438"/>
      <c r="CJ426" s="197"/>
      <c r="CL426" s="197"/>
      <c r="CM426" s="438"/>
      <c r="CP426" s="438"/>
      <c r="CS426" s="438"/>
      <c r="CV426" s="438"/>
      <c r="CX426" s="438"/>
      <c r="DG426" s="197"/>
      <c r="DI426" s="197"/>
      <c r="DJ426" s="438"/>
      <c r="DM426" s="438"/>
      <c r="DP426" s="438"/>
      <c r="DS426" s="438"/>
      <c r="DU426" s="438"/>
      <c r="EI426" s="197"/>
      <c r="EK426" s="197"/>
      <c r="EL426" s="197"/>
      <c r="EM426" s="438"/>
      <c r="EP426" s="197"/>
      <c r="EQ426" s="438"/>
      <c r="ET426" s="197"/>
      <c r="EU426" s="438"/>
      <c r="EX426" s="197"/>
      <c r="EY426" s="438"/>
      <c r="FA426" s="438"/>
      <c r="FJ426" s="197"/>
      <c r="FL426" s="197"/>
      <c r="FM426" s="438"/>
      <c r="FP426" s="438"/>
      <c r="FS426" s="438"/>
      <c r="FV426" s="438"/>
      <c r="FX426" s="438"/>
      <c r="GG426" s="197"/>
      <c r="GI426" s="197"/>
      <c r="GJ426" s="438"/>
      <c r="GM426" s="438"/>
      <c r="GP426" s="438"/>
      <c r="GS426" s="438"/>
    </row>
    <row r="427" ht="12.75" customHeight="1">
      <c r="P427" s="438"/>
      <c r="Z427" s="197"/>
      <c r="AC427" s="438"/>
      <c r="AF427" s="438"/>
      <c r="AI427" s="438"/>
      <c r="AL427" s="438"/>
      <c r="AN427" s="438"/>
      <c r="AX427" s="197"/>
      <c r="BD427" s="197"/>
      <c r="BG427" s="438"/>
      <c r="BH427" s="438"/>
      <c r="BK427" s="438"/>
      <c r="BL427" s="438"/>
      <c r="BO427" s="438"/>
      <c r="BP427" s="438"/>
      <c r="BS427" s="438"/>
      <c r="BT427" s="438"/>
      <c r="BV427" s="438"/>
      <c r="CJ427" s="197"/>
      <c r="CL427" s="197"/>
      <c r="CM427" s="438"/>
      <c r="CP427" s="438"/>
      <c r="CS427" s="438"/>
      <c r="CV427" s="438"/>
      <c r="CX427" s="438"/>
      <c r="DG427" s="197"/>
      <c r="DI427" s="197"/>
      <c r="DJ427" s="438"/>
      <c r="DM427" s="438"/>
      <c r="DP427" s="438"/>
      <c r="DS427" s="438"/>
      <c r="DU427" s="438"/>
      <c r="EI427" s="197"/>
      <c r="EK427" s="197"/>
      <c r="EL427" s="197"/>
      <c r="EM427" s="438"/>
      <c r="EP427" s="197"/>
      <c r="EQ427" s="438"/>
      <c r="ET427" s="197"/>
      <c r="EU427" s="438"/>
      <c r="EX427" s="197"/>
      <c r="EY427" s="438"/>
      <c r="FA427" s="438"/>
      <c r="FJ427" s="197"/>
      <c r="FL427" s="197"/>
      <c r="FM427" s="438"/>
      <c r="FP427" s="438"/>
      <c r="FS427" s="438"/>
      <c r="FV427" s="438"/>
      <c r="FX427" s="438"/>
      <c r="GG427" s="197"/>
      <c r="GI427" s="197"/>
      <c r="GJ427" s="438"/>
      <c r="GM427" s="438"/>
      <c r="GP427" s="438"/>
      <c r="GS427" s="438"/>
    </row>
    <row r="428" ht="12.75" customHeight="1">
      <c r="P428" s="438"/>
      <c r="Z428" s="197"/>
      <c r="AC428" s="438"/>
      <c r="AF428" s="438"/>
      <c r="AI428" s="438"/>
      <c r="AL428" s="438"/>
      <c r="AN428" s="438"/>
      <c r="AX428" s="197"/>
      <c r="BD428" s="197"/>
      <c r="BG428" s="438"/>
      <c r="BH428" s="438"/>
      <c r="BK428" s="438"/>
      <c r="BL428" s="438"/>
      <c r="BO428" s="438"/>
      <c r="BP428" s="438"/>
      <c r="BS428" s="438"/>
      <c r="BT428" s="438"/>
      <c r="BV428" s="438"/>
      <c r="CJ428" s="197"/>
      <c r="CL428" s="197"/>
      <c r="CM428" s="438"/>
      <c r="CP428" s="438"/>
      <c r="CS428" s="438"/>
      <c r="CV428" s="438"/>
      <c r="CX428" s="438"/>
      <c r="DG428" s="197"/>
      <c r="DI428" s="197"/>
      <c r="DJ428" s="438"/>
      <c r="DM428" s="438"/>
      <c r="DP428" s="438"/>
      <c r="DS428" s="438"/>
      <c r="DU428" s="438"/>
      <c r="EI428" s="197"/>
      <c r="EK428" s="197"/>
      <c r="EL428" s="197"/>
      <c r="EM428" s="438"/>
      <c r="EP428" s="197"/>
      <c r="EQ428" s="438"/>
      <c r="ET428" s="197"/>
      <c r="EU428" s="438"/>
      <c r="EX428" s="197"/>
      <c r="EY428" s="438"/>
      <c r="FA428" s="438"/>
      <c r="FJ428" s="197"/>
      <c r="FL428" s="197"/>
      <c r="FM428" s="438"/>
      <c r="FP428" s="438"/>
      <c r="FS428" s="438"/>
      <c r="FV428" s="438"/>
      <c r="FX428" s="438"/>
      <c r="GG428" s="197"/>
      <c r="GI428" s="197"/>
      <c r="GJ428" s="438"/>
      <c r="GM428" s="438"/>
      <c r="GP428" s="438"/>
      <c r="GS428" s="438"/>
    </row>
    <row r="429" ht="12.75" customHeight="1">
      <c r="P429" s="438"/>
      <c r="Z429" s="197"/>
      <c r="AC429" s="438"/>
      <c r="AF429" s="438"/>
      <c r="AI429" s="438"/>
      <c r="AL429" s="438"/>
      <c r="AN429" s="438"/>
      <c r="AX429" s="197"/>
      <c r="BD429" s="197"/>
      <c r="BG429" s="438"/>
      <c r="BH429" s="438"/>
      <c r="BK429" s="438"/>
      <c r="BL429" s="438"/>
      <c r="BO429" s="438"/>
      <c r="BP429" s="438"/>
      <c r="BS429" s="438"/>
      <c r="BT429" s="438"/>
      <c r="BV429" s="438"/>
      <c r="CJ429" s="197"/>
      <c r="CL429" s="197"/>
      <c r="CM429" s="438"/>
      <c r="CP429" s="438"/>
      <c r="CS429" s="438"/>
      <c r="CV429" s="438"/>
      <c r="CX429" s="438"/>
      <c r="DG429" s="197"/>
      <c r="DI429" s="197"/>
      <c r="DJ429" s="438"/>
      <c r="DM429" s="438"/>
      <c r="DP429" s="438"/>
      <c r="DS429" s="438"/>
      <c r="DU429" s="438"/>
      <c r="EI429" s="197"/>
      <c r="EK429" s="197"/>
      <c r="EL429" s="197"/>
      <c r="EM429" s="438"/>
      <c r="EP429" s="197"/>
      <c r="EQ429" s="438"/>
      <c r="ET429" s="197"/>
      <c r="EU429" s="438"/>
      <c r="EX429" s="197"/>
      <c r="EY429" s="438"/>
      <c r="FA429" s="438"/>
      <c r="FJ429" s="197"/>
      <c r="FL429" s="197"/>
      <c r="FM429" s="438"/>
      <c r="FP429" s="438"/>
      <c r="FS429" s="438"/>
      <c r="FV429" s="438"/>
      <c r="FX429" s="438"/>
      <c r="GG429" s="197"/>
      <c r="GI429" s="197"/>
      <c r="GJ429" s="438"/>
      <c r="GM429" s="438"/>
      <c r="GP429" s="438"/>
      <c r="GS429" s="438"/>
    </row>
    <row r="430" ht="12.75" customHeight="1">
      <c r="P430" s="438"/>
      <c r="Z430" s="197"/>
      <c r="AC430" s="438"/>
      <c r="AF430" s="438"/>
      <c r="AI430" s="438"/>
      <c r="AL430" s="438"/>
      <c r="AN430" s="438"/>
      <c r="AX430" s="197"/>
      <c r="BD430" s="197"/>
      <c r="BG430" s="438"/>
      <c r="BH430" s="438"/>
      <c r="BK430" s="438"/>
      <c r="BL430" s="438"/>
      <c r="BO430" s="438"/>
      <c r="BP430" s="438"/>
      <c r="BS430" s="438"/>
      <c r="BT430" s="438"/>
      <c r="BV430" s="438"/>
      <c r="CJ430" s="197"/>
      <c r="CL430" s="197"/>
      <c r="CM430" s="438"/>
      <c r="CP430" s="438"/>
      <c r="CS430" s="438"/>
      <c r="CV430" s="438"/>
      <c r="CX430" s="438"/>
      <c r="DG430" s="197"/>
      <c r="DI430" s="197"/>
      <c r="DJ430" s="438"/>
      <c r="DM430" s="438"/>
      <c r="DP430" s="438"/>
      <c r="DS430" s="438"/>
      <c r="DU430" s="438"/>
      <c r="EI430" s="197"/>
      <c r="EK430" s="197"/>
      <c r="EL430" s="197"/>
      <c r="EM430" s="438"/>
      <c r="EP430" s="197"/>
      <c r="EQ430" s="438"/>
      <c r="ET430" s="197"/>
      <c r="EU430" s="438"/>
      <c r="EX430" s="197"/>
      <c r="EY430" s="438"/>
      <c r="FA430" s="438"/>
      <c r="FJ430" s="197"/>
      <c r="FL430" s="197"/>
      <c r="FM430" s="438"/>
      <c r="FP430" s="438"/>
      <c r="FS430" s="438"/>
      <c r="FV430" s="438"/>
      <c r="FX430" s="438"/>
      <c r="GG430" s="197"/>
      <c r="GI430" s="197"/>
      <c r="GJ430" s="438"/>
      <c r="GM430" s="438"/>
      <c r="GP430" s="438"/>
      <c r="GS430" s="438"/>
    </row>
    <row r="431" ht="12.75" customHeight="1">
      <c r="P431" s="438"/>
      <c r="Z431" s="197"/>
      <c r="AC431" s="438"/>
      <c r="AF431" s="438"/>
      <c r="AI431" s="438"/>
      <c r="AL431" s="438"/>
      <c r="AN431" s="438"/>
      <c r="AX431" s="197"/>
      <c r="BD431" s="197"/>
      <c r="BG431" s="438"/>
      <c r="BH431" s="438"/>
      <c r="BK431" s="438"/>
      <c r="BL431" s="438"/>
      <c r="BO431" s="438"/>
      <c r="BP431" s="438"/>
      <c r="BS431" s="438"/>
      <c r="BT431" s="438"/>
      <c r="BV431" s="438"/>
      <c r="CJ431" s="197"/>
      <c r="CL431" s="197"/>
      <c r="CM431" s="438"/>
      <c r="CP431" s="438"/>
      <c r="CS431" s="438"/>
      <c r="CV431" s="438"/>
      <c r="CX431" s="438"/>
      <c r="DG431" s="197"/>
      <c r="DI431" s="197"/>
      <c r="DJ431" s="438"/>
      <c r="DM431" s="438"/>
      <c r="DP431" s="438"/>
      <c r="DS431" s="438"/>
      <c r="DU431" s="438"/>
      <c r="EI431" s="197"/>
      <c r="EK431" s="197"/>
      <c r="EL431" s="197"/>
      <c r="EM431" s="438"/>
      <c r="EP431" s="197"/>
      <c r="EQ431" s="438"/>
      <c r="ET431" s="197"/>
      <c r="EU431" s="438"/>
      <c r="EX431" s="197"/>
      <c r="EY431" s="438"/>
      <c r="FA431" s="438"/>
      <c r="FJ431" s="197"/>
      <c r="FL431" s="197"/>
      <c r="FM431" s="438"/>
      <c r="FP431" s="438"/>
      <c r="FS431" s="438"/>
      <c r="FV431" s="438"/>
      <c r="FX431" s="438"/>
      <c r="GG431" s="197"/>
      <c r="GI431" s="197"/>
      <c r="GJ431" s="438"/>
      <c r="GM431" s="438"/>
      <c r="GP431" s="438"/>
      <c r="GS431" s="438"/>
    </row>
    <row r="432" ht="12.75" customHeight="1">
      <c r="P432" s="438"/>
      <c r="Z432" s="197"/>
      <c r="AC432" s="438"/>
      <c r="AF432" s="438"/>
      <c r="AI432" s="438"/>
      <c r="AL432" s="438"/>
      <c r="AN432" s="438"/>
      <c r="AX432" s="197"/>
      <c r="BD432" s="197"/>
      <c r="BG432" s="438"/>
      <c r="BH432" s="438"/>
      <c r="BK432" s="438"/>
      <c r="BL432" s="438"/>
      <c r="BO432" s="438"/>
      <c r="BP432" s="438"/>
      <c r="BS432" s="438"/>
      <c r="BT432" s="438"/>
      <c r="BV432" s="438"/>
      <c r="CJ432" s="197"/>
      <c r="CL432" s="197"/>
      <c r="CM432" s="438"/>
      <c r="CP432" s="438"/>
      <c r="CS432" s="438"/>
      <c r="CV432" s="438"/>
      <c r="CX432" s="438"/>
      <c r="DG432" s="197"/>
      <c r="DI432" s="197"/>
      <c r="DJ432" s="438"/>
      <c r="DM432" s="438"/>
      <c r="DP432" s="438"/>
      <c r="DS432" s="438"/>
      <c r="DU432" s="438"/>
      <c r="EI432" s="197"/>
      <c r="EK432" s="197"/>
      <c r="EL432" s="197"/>
      <c r="EM432" s="438"/>
      <c r="EP432" s="197"/>
      <c r="EQ432" s="438"/>
      <c r="ET432" s="197"/>
      <c r="EU432" s="438"/>
      <c r="EX432" s="197"/>
      <c r="EY432" s="438"/>
      <c r="FA432" s="438"/>
      <c r="FJ432" s="197"/>
      <c r="FL432" s="197"/>
      <c r="FM432" s="438"/>
      <c r="FP432" s="438"/>
      <c r="FS432" s="438"/>
      <c r="FV432" s="438"/>
      <c r="FX432" s="438"/>
      <c r="GG432" s="197"/>
      <c r="GI432" s="197"/>
      <c r="GJ432" s="438"/>
      <c r="GM432" s="438"/>
      <c r="GP432" s="438"/>
      <c r="GS432" s="438"/>
    </row>
    <row r="433" ht="12.75" customHeight="1">
      <c r="P433" s="438"/>
      <c r="Z433" s="197"/>
      <c r="AC433" s="438"/>
      <c r="AF433" s="438"/>
      <c r="AI433" s="438"/>
      <c r="AL433" s="438"/>
      <c r="AN433" s="438"/>
      <c r="AX433" s="197"/>
      <c r="BD433" s="197"/>
      <c r="BG433" s="438"/>
      <c r="BH433" s="438"/>
      <c r="BK433" s="438"/>
      <c r="BL433" s="438"/>
      <c r="BO433" s="438"/>
      <c r="BP433" s="438"/>
      <c r="BS433" s="438"/>
      <c r="BT433" s="438"/>
      <c r="BV433" s="438"/>
      <c r="CJ433" s="197"/>
      <c r="CL433" s="197"/>
      <c r="CM433" s="438"/>
      <c r="CP433" s="438"/>
      <c r="CS433" s="438"/>
      <c r="CV433" s="438"/>
      <c r="CX433" s="438"/>
      <c r="DG433" s="197"/>
      <c r="DI433" s="197"/>
      <c r="DJ433" s="438"/>
      <c r="DM433" s="438"/>
      <c r="DP433" s="438"/>
      <c r="DS433" s="438"/>
      <c r="DU433" s="438"/>
      <c r="EI433" s="197"/>
      <c r="EK433" s="197"/>
      <c r="EL433" s="197"/>
      <c r="EM433" s="438"/>
      <c r="EP433" s="197"/>
      <c r="EQ433" s="438"/>
      <c r="ET433" s="197"/>
      <c r="EU433" s="438"/>
      <c r="EX433" s="197"/>
      <c r="EY433" s="438"/>
      <c r="FA433" s="438"/>
      <c r="FJ433" s="197"/>
      <c r="FL433" s="197"/>
      <c r="FM433" s="438"/>
      <c r="FP433" s="438"/>
      <c r="FS433" s="438"/>
      <c r="FV433" s="438"/>
      <c r="FX433" s="438"/>
      <c r="GG433" s="197"/>
      <c r="GI433" s="197"/>
      <c r="GJ433" s="438"/>
      <c r="GM433" s="438"/>
      <c r="GP433" s="438"/>
      <c r="GS433" s="438"/>
    </row>
    <row r="434" ht="12.75" customHeight="1">
      <c r="P434" s="438"/>
      <c r="Z434" s="197"/>
      <c r="AC434" s="438"/>
      <c r="AF434" s="438"/>
      <c r="AI434" s="438"/>
      <c r="AL434" s="438"/>
      <c r="AN434" s="438"/>
      <c r="AX434" s="197"/>
      <c r="BD434" s="197"/>
      <c r="BG434" s="438"/>
      <c r="BH434" s="438"/>
      <c r="BK434" s="438"/>
      <c r="BL434" s="438"/>
      <c r="BO434" s="438"/>
      <c r="BP434" s="438"/>
      <c r="BS434" s="438"/>
      <c r="BT434" s="438"/>
      <c r="BV434" s="438"/>
      <c r="CJ434" s="197"/>
      <c r="CL434" s="197"/>
      <c r="CM434" s="438"/>
      <c r="CP434" s="438"/>
      <c r="CS434" s="438"/>
      <c r="CV434" s="438"/>
      <c r="CX434" s="438"/>
      <c r="DG434" s="197"/>
      <c r="DI434" s="197"/>
      <c r="DJ434" s="438"/>
      <c r="DM434" s="438"/>
      <c r="DP434" s="438"/>
      <c r="DS434" s="438"/>
      <c r="DU434" s="438"/>
      <c r="EI434" s="197"/>
      <c r="EK434" s="197"/>
      <c r="EL434" s="197"/>
      <c r="EM434" s="438"/>
      <c r="EP434" s="197"/>
      <c r="EQ434" s="438"/>
      <c r="ET434" s="197"/>
      <c r="EU434" s="438"/>
      <c r="EX434" s="197"/>
      <c r="EY434" s="438"/>
      <c r="FA434" s="438"/>
      <c r="FJ434" s="197"/>
      <c r="FL434" s="197"/>
      <c r="FM434" s="438"/>
      <c r="FP434" s="438"/>
      <c r="FS434" s="438"/>
      <c r="FV434" s="438"/>
      <c r="FX434" s="438"/>
      <c r="GG434" s="197"/>
      <c r="GI434" s="197"/>
      <c r="GJ434" s="438"/>
      <c r="GM434" s="438"/>
      <c r="GP434" s="438"/>
      <c r="GS434" s="438"/>
    </row>
    <row r="435" ht="12.75" customHeight="1">
      <c r="P435" s="438"/>
      <c r="Z435" s="197"/>
      <c r="AC435" s="438"/>
      <c r="AF435" s="438"/>
      <c r="AI435" s="438"/>
      <c r="AL435" s="438"/>
      <c r="AN435" s="438"/>
      <c r="AX435" s="197"/>
      <c r="BD435" s="197"/>
      <c r="BG435" s="438"/>
      <c r="BH435" s="438"/>
      <c r="BK435" s="438"/>
      <c r="BL435" s="438"/>
      <c r="BO435" s="438"/>
      <c r="BP435" s="438"/>
      <c r="BS435" s="438"/>
      <c r="BT435" s="438"/>
      <c r="BV435" s="438"/>
      <c r="CJ435" s="197"/>
      <c r="CL435" s="197"/>
      <c r="CM435" s="438"/>
      <c r="CP435" s="438"/>
      <c r="CS435" s="438"/>
      <c r="CV435" s="438"/>
      <c r="CX435" s="438"/>
      <c r="DG435" s="197"/>
      <c r="DI435" s="197"/>
      <c r="DJ435" s="438"/>
      <c r="DM435" s="438"/>
      <c r="DP435" s="438"/>
      <c r="DS435" s="438"/>
      <c r="DU435" s="438"/>
      <c r="EI435" s="197"/>
      <c r="EK435" s="197"/>
      <c r="EL435" s="197"/>
      <c r="EM435" s="438"/>
      <c r="EP435" s="197"/>
      <c r="EQ435" s="438"/>
      <c r="ET435" s="197"/>
      <c r="EU435" s="438"/>
      <c r="EX435" s="197"/>
      <c r="EY435" s="438"/>
      <c r="FA435" s="438"/>
      <c r="FJ435" s="197"/>
      <c r="FL435" s="197"/>
      <c r="FM435" s="438"/>
      <c r="FP435" s="438"/>
      <c r="FS435" s="438"/>
      <c r="FV435" s="438"/>
      <c r="FX435" s="438"/>
      <c r="GG435" s="197"/>
      <c r="GI435" s="197"/>
      <c r="GJ435" s="438"/>
      <c r="GM435" s="438"/>
      <c r="GP435" s="438"/>
      <c r="GS435" s="438"/>
    </row>
    <row r="436" ht="12.75" customHeight="1">
      <c r="P436" s="438"/>
      <c r="Z436" s="197"/>
      <c r="AC436" s="438"/>
      <c r="AF436" s="438"/>
      <c r="AI436" s="438"/>
      <c r="AL436" s="438"/>
      <c r="AN436" s="438"/>
      <c r="AX436" s="197"/>
      <c r="BD436" s="197"/>
      <c r="BG436" s="438"/>
      <c r="BH436" s="438"/>
      <c r="BK436" s="438"/>
      <c r="BL436" s="438"/>
      <c r="BO436" s="438"/>
      <c r="BP436" s="438"/>
      <c r="BS436" s="438"/>
      <c r="BT436" s="438"/>
      <c r="BV436" s="438"/>
      <c r="CJ436" s="197"/>
      <c r="CL436" s="197"/>
      <c r="CM436" s="438"/>
      <c r="CP436" s="438"/>
      <c r="CS436" s="438"/>
      <c r="CV436" s="438"/>
      <c r="CX436" s="438"/>
      <c r="DG436" s="197"/>
      <c r="DI436" s="197"/>
      <c r="DJ436" s="438"/>
      <c r="DM436" s="438"/>
      <c r="DP436" s="438"/>
      <c r="DS436" s="438"/>
      <c r="DU436" s="438"/>
      <c r="EI436" s="197"/>
      <c r="EK436" s="197"/>
      <c r="EL436" s="197"/>
      <c r="EM436" s="438"/>
      <c r="EP436" s="197"/>
      <c r="EQ436" s="438"/>
      <c r="ET436" s="197"/>
      <c r="EU436" s="438"/>
      <c r="EX436" s="197"/>
      <c r="EY436" s="438"/>
      <c r="FA436" s="438"/>
      <c r="FJ436" s="197"/>
      <c r="FL436" s="197"/>
      <c r="FM436" s="438"/>
      <c r="FP436" s="438"/>
      <c r="FS436" s="438"/>
      <c r="FV436" s="438"/>
      <c r="FX436" s="438"/>
      <c r="GG436" s="197"/>
      <c r="GI436" s="197"/>
      <c r="GJ436" s="438"/>
      <c r="GM436" s="438"/>
      <c r="GP436" s="438"/>
      <c r="GS436" s="438"/>
    </row>
    <row r="437" ht="12.75" customHeight="1">
      <c r="P437" s="438"/>
      <c r="Z437" s="197"/>
      <c r="AC437" s="438"/>
      <c r="AF437" s="438"/>
      <c r="AI437" s="438"/>
      <c r="AL437" s="438"/>
      <c r="AN437" s="438"/>
      <c r="AX437" s="197"/>
      <c r="BD437" s="197"/>
      <c r="BG437" s="438"/>
      <c r="BH437" s="438"/>
      <c r="BK437" s="438"/>
      <c r="BL437" s="438"/>
      <c r="BO437" s="438"/>
      <c r="BP437" s="438"/>
      <c r="BS437" s="438"/>
      <c r="BT437" s="438"/>
      <c r="BV437" s="438"/>
      <c r="CJ437" s="197"/>
      <c r="CL437" s="197"/>
      <c r="CM437" s="438"/>
      <c r="CP437" s="438"/>
      <c r="CS437" s="438"/>
      <c r="CV437" s="438"/>
      <c r="CX437" s="438"/>
      <c r="DG437" s="197"/>
      <c r="DI437" s="197"/>
      <c r="DJ437" s="438"/>
      <c r="DM437" s="438"/>
      <c r="DP437" s="438"/>
      <c r="DS437" s="438"/>
      <c r="DU437" s="438"/>
      <c r="EI437" s="197"/>
      <c r="EK437" s="197"/>
      <c r="EL437" s="197"/>
      <c r="EM437" s="438"/>
      <c r="EP437" s="197"/>
      <c r="EQ437" s="438"/>
      <c r="ET437" s="197"/>
      <c r="EU437" s="438"/>
      <c r="EX437" s="197"/>
      <c r="EY437" s="438"/>
      <c r="FA437" s="438"/>
      <c r="FJ437" s="197"/>
      <c r="FL437" s="197"/>
      <c r="FM437" s="438"/>
      <c r="FP437" s="438"/>
      <c r="FS437" s="438"/>
      <c r="FV437" s="438"/>
      <c r="FX437" s="438"/>
      <c r="GG437" s="197"/>
      <c r="GI437" s="197"/>
      <c r="GJ437" s="438"/>
      <c r="GM437" s="438"/>
      <c r="GP437" s="438"/>
      <c r="GS437" s="438"/>
    </row>
    <row r="438" ht="12.75" customHeight="1">
      <c r="P438" s="438"/>
      <c r="Z438" s="197"/>
      <c r="AC438" s="438"/>
      <c r="AF438" s="438"/>
      <c r="AI438" s="438"/>
      <c r="AL438" s="438"/>
      <c r="AN438" s="438"/>
      <c r="AX438" s="197"/>
      <c r="BD438" s="197"/>
      <c r="BG438" s="438"/>
      <c r="BH438" s="438"/>
      <c r="BK438" s="438"/>
      <c r="BL438" s="438"/>
      <c r="BO438" s="438"/>
      <c r="BP438" s="438"/>
      <c r="BS438" s="438"/>
      <c r="BT438" s="438"/>
      <c r="BV438" s="438"/>
      <c r="CJ438" s="197"/>
      <c r="CL438" s="197"/>
      <c r="CM438" s="438"/>
      <c r="CP438" s="438"/>
      <c r="CS438" s="438"/>
      <c r="CV438" s="438"/>
      <c r="CX438" s="438"/>
      <c r="DG438" s="197"/>
      <c r="DI438" s="197"/>
      <c r="DJ438" s="438"/>
      <c r="DM438" s="438"/>
      <c r="DP438" s="438"/>
      <c r="DS438" s="438"/>
      <c r="DU438" s="438"/>
      <c r="EI438" s="197"/>
      <c r="EK438" s="197"/>
      <c r="EL438" s="197"/>
      <c r="EM438" s="438"/>
      <c r="EP438" s="197"/>
      <c r="EQ438" s="438"/>
      <c r="ET438" s="197"/>
      <c r="EU438" s="438"/>
      <c r="EX438" s="197"/>
      <c r="EY438" s="438"/>
      <c r="FA438" s="438"/>
      <c r="FJ438" s="197"/>
      <c r="FL438" s="197"/>
      <c r="FM438" s="438"/>
      <c r="FP438" s="438"/>
      <c r="FS438" s="438"/>
      <c r="FV438" s="438"/>
      <c r="FX438" s="438"/>
      <c r="GG438" s="197"/>
      <c r="GI438" s="197"/>
      <c r="GJ438" s="438"/>
      <c r="GM438" s="438"/>
      <c r="GP438" s="438"/>
      <c r="GS438" s="438"/>
    </row>
    <row r="439" ht="12.75" customHeight="1">
      <c r="P439" s="438"/>
      <c r="Z439" s="197"/>
      <c r="AC439" s="438"/>
      <c r="AF439" s="438"/>
      <c r="AI439" s="438"/>
      <c r="AL439" s="438"/>
      <c r="AN439" s="438"/>
      <c r="AX439" s="197"/>
      <c r="BD439" s="197"/>
      <c r="BG439" s="438"/>
      <c r="BH439" s="438"/>
      <c r="BK439" s="438"/>
      <c r="BL439" s="438"/>
      <c r="BO439" s="438"/>
      <c r="BP439" s="438"/>
      <c r="BS439" s="438"/>
      <c r="BT439" s="438"/>
      <c r="BV439" s="438"/>
      <c r="CJ439" s="197"/>
      <c r="CL439" s="197"/>
      <c r="CM439" s="438"/>
      <c r="CP439" s="438"/>
      <c r="CS439" s="438"/>
      <c r="CV439" s="438"/>
      <c r="CX439" s="438"/>
      <c r="DG439" s="197"/>
      <c r="DI439" s="197"/>
      <c r="DJ439" s="438"/>
      <c r="DM439" s="438"/>
      <c r="DP439" s="438"/>
      <c r="DS439" s="438"/>
      <c r="DU439" s="438"/>
      <c r="EI439" s="197"/>
      <c r="EK439" s="197"/>
      <c r="EL439" s="197"/>
      <c r="EM439" s="438"/>
      <c r="EP439" s="197"/>
      <c r="EQ439" s="438"/>
      <c r="ET439" s="197"/>
      <c r="EU439" s="438"/>
      <c r="EX439" s="197"/>
      <c r="EY439" s="438"/>
      <c r="FA439" s="438"/>
      <c r="FJ439" s="197"/>
      <c r="FL439" s="197"/>
      <c r="FM439" s="438"/>
      <c r="FP439" s="438"/>
      <c r="FS439" s="438"/>
      <c r="FV439" s="438"/>
      <c r="FX439" s="438"/>
      <c r="GG439" s="197"/>
      <c r="GI439" s="197"/>
      <c r="GJ439" s="438"/>
      <c r="GM439" s="438"/>
      <c r="GP439" s="438"/>
      <c r="GS439" s="438"/>
    </row>
    <row r="440" ht="12.75" customHeight="1">
      <c r="P440" s="438"/>
      <c r="Z440" s="197"/>
      <c r="AC440" s="438"/>
      <c r="AF440" s="438"/>
      <c r="AI440" s="438"/>
      <c r="AL440" s="438"/>
      <c r="AN440" s="438"/>
      <c r="AX440" s="197"/>
      <c r="BD440" s="197"/>
      <c r="BG440" s="438"/>
      <c r="BH440" s="438"/>
      <c r="BK440" s="438"/>
      <c r="BL440" s="438"/>
      <c r="BO440" s="438"/>
      <c r="BP440" s="438"/>
      <c r="BS440" s="438"/>
      <c r="BT440" s="438"/>
      <c r="BV440" s="438"/>
      <c r="CJ440" s="197"/>
      <c r="CL440" s="197"/>
      <c r="CM440" s="438"/>
      <c r="CP440" s="438"/>
      <c r="CS440" s="438"/>
      <c r="CV440" s="438"/>
      <c r="CX440" s="438"/>
      <c r="DG440" s="197"/>
      <c r="DI440" s="197"/>
      <c r="DJ440" s="438"/>
      <c r="DM440" s="438"/>
      <c r="DP440" s="438"/>
      <c r="DS440" s="438"/>
      <c r="DU440" s="438"/>
      <c r="EI440" s="197"/>
      <c r="EK440" s="197"/>
      <c r="EL440" s="197"/>
      <c r="EM440" s="438"/>
      <c r="EP440" s="197"/>
      <c r="EQ440" s="438"/>
      <c r="ET440" s="197"/>
      <c r="EU440" s="438"/>
      <c r="EX440" s="197"/>
      <c r="EY440" s="438"/>
      <c r="FA440" s="438"/>
      <c r="FJ440" s="197"/>
      <c r="FL440" s="197"/>
      <c r="FM440" s="438"/>
      <c r="FP440" s="438"/>
      <c r="FS440" s="438"/>
      <c r="FV440" s="438"/>
      <c r="FX440" s="438"/>
      <c r="GG440" s="197"/>
      <c r="GI440" s="197"/>
      <c r="GJ440" s="438"/>
      <c r="GM440" s="438"/>
      <c r="GP440" s="438"/>
      <c r="GS440" s="438"/>
    </row>
    <row r="441" ht="12.75" customHeight="1">
      <c r="P441" s="438"/>
      <c r="Z441" s="197"/>
      <c r="AC441" s="438"/>
      <c r="AF441" s="438"/>
      <c r="AI441" s="438"/>
      <c r="AL441" s="438"/>
      <c r="AN441" s="438"/>
      <c r="AX441" s="197"/>
      <c r="BD441" s="197"/>
      <c r="BG441" s="438"/>
      <c r="BH441" s="438"/>
      <c r="BK441" s="438"/>
      <c r="BL441" s="438"/>
      <c r="BO441" s="438"/>
      <c r="BP441" s="438"/>
      <c r="BS441" s="438"/>
      <c r="BT441" s="438"/>
      <c r="BV441" s="438"/>
      <c r="CJ441" s="197"/>
      <c r="CL441" s="197"/>
      <c r="CM441" s="438"/>
      <c r="CP441" s="438"/>
      <c r="CS441" s="438"/>
      <c r="CV441" s="438"/>
      <c r="CX441" s="438"/>
      <c r="DG441" s="197"/>
      <c r="DI441" s="197"/>
      <c r="DJ441" s="438"/>
      <c r="DM441" s="438"/>
      <c r="DP441" s="438"/>
      <c r="DS441" s="438"/>
      <c r="DU441" s="438"/>
      <c r="EI441" s="197"/>
      <c r="EK441" s="197"/>
      <c r="EL441" s="197"/>
      <c r="EM441" s="438"/>
      <c r="EP441" s="197"/>
      <c r="EQ441" s="438"/>
      <c r="ET441" s="197"/>
      <c r="EU441" s="438"/>
      <c r="EX441" s="197"/>
      <c r="EY441" s="438"/>
      <c r="FA441" s="438"/>
      <c r="FJ441" s="197"/>
      <c r="FL441" s="197"/>
      <c r="FM441" s="438"/>
      <c r="FP441" s="438"/>
      <c r="FS441" s="438"/>
      <c r="FV441" s="438"/>
      <c r="FX441" s="438"/>
      <c r="GG441" s="197"/>
      <c r="GI441" s="197"/>
      <c r="GJ441" s="438"/>
      <c r="GM441" s="438"/>
      <c r="GP441" s="438"/>
      <c r="GS441" s="438"/>
    </row>
    <row r="442" ht="12.75" customHeight="1">
      <c r="P442" s="438"/>
      <c r="Z442" s="197"/>
      <c r="AC442" s="438"/>
      <c r="AF442" s="438"/>
      <c r="AI442" s="438"/>
      <c r="AL442" s="438"/>
      <c r="AN442" s="438"/>
      <c r="AX442" s="197"/>
      <c r="BD442" s="197"/>
      <c r="BG442" s="438"/>
      <c r="BH442" s="438"/>
      <c r="BK442" s="438"/>
      <c r="BL442" s="438"/>
      <c r="BO442" s="438"/>
      <c r="BP442" s="438"/>
      <c r="BS442" s="438"/>
      <c r="BT442" s="438"/>
      <c r="BV442" s="438"/>
      <c r="CJ442" s="197"/>
      <c r="CL442" s="197"/>
      <c r="CM442" s="438"/>
      <c r="CP442" s="438"/>
      <c r="CS442" s="438"/>
      <c r="CV442" s="438"/>
      <c r="CX442" s="438"/>
      <c r="DG442" s="197"/>
      <c r="DI442" s="197"/>
      <c r="DJ442" s="438"/>
      <c r="DM442" s="438"/>
      <c r="DP442" s="438"/>
      <c r="DS442" s="438"/>
      <c r="DU442" s="438"/>
      <c r="EI442" s="197"/>
      <c r="EK442" s="197"/>
      <c r="EL442" s="197"/>
      <c r="EM442" s="438"/>
      <c r="EP442" s="197"/>
      <c r="EQ442" s="438"/>
      <c r="ET442" s="197"/>
      <c r="EU442" s="438"/>
      <c r="EX442" s="197"/>
      <c r="EY442" s="438"/>
      <c r="FA442" s="438"/>
      <c r="FJ442" s="197"/>
      <c r="FL442" s="197"/>
      <c r="FM442" s="438"/>
      <c r="FP442" s="438"/>
      <c r="FS442" s="438"/>
      <c r="FV442" s="438"/>
      <c r="FX442" s="438"/>
      <c r="GG442" s="197"/>
      <c r="GI442" s="197"/>
      <c r="GJ442" s="438"/>
      <c r="GM442" s="438"/>
      <c r="GP442" s="438"/>
      <c r="GS442" s="438"/>
    </row>
    <row r="443" ht="12.75" customHeight="1">
      <c r="P443" s="438"/>
      <c r="Z443" s="197"/>
      <c r="AC443" s="438"/>
      <c r="AF443" s="438"/>
      <c r="AI443" s="438"/>
      <c r="AL443" s="438"/>
      <c r="AN443" s="438"/>
      <c r="AX443" s="197"/>
      <c r="BD443" s="197"/>
      <c r="BG443" s="438"/>
      <c r="BH443" s="438"/>
      <c r="BK443" s="438"/>
      <c r="BL443" s="438"/>
      <c r="BO443" s="438"/>
      <c r="BP443" s="438"/>
      <c r="BS443" s="438"/>
      <c r="BT443" s="438"/>
      <c r="BV443" s="438"/>
      <c r="CJ443" s="197"/>
      <c r="CL443" s="197"/>
      <c r="CM443" s="438"/>
      <c r="CP443" s="438"/>
      <c r="CS443" s="438"/>
      <c r="CV443" s="438"/>
      <c r="CX443" s="438"/>
      <c r="DG443" s="197"/>
      <c r="DI443" s="197"/>
      <c r="DJ443" s="438"/>
      <c r="DM443" s="438"/>
      <c r="DP443" s="438"/>
      <c r="DS443" s="438"/>
      <c r="DU443" s="438"/>
      <c r="EI443" s="197"/>
      <c r="EK443" s="197"/>
      <c r="EL443" s="197"/>
      <c r="EM443" s="438"/>
      <c r="EP443" s="197"/>
      <c r="EQ443" s="438"/>
      <c r="ET443" s="197"/>
      <c r="EU443" s="438"/>
      <c r="EX443" s="197"/>
      <c r="EY443" s="438"/>
      <c r="FA443" s="438"/>
      <c r="FJ443" s="197"/>
      <c r="FL443" s="197"/>
      <c r="FM443" s="438"/>
      <c r="FP443" s="438"/>
      <c r="FS443" s="438"/>
      <c r="FV443" s="438"/>
      <c r="FX443" s="438"/>
      <c r="GG443" s="197"/>
      <c r="GI443" s="197"/>
      <c r="GJ443" s="438"/>
      <c r="GM443" s="438"/>
      <c r="GP443" s="438"/>
      <c r="GS443" s="438"/>
    </row>
    <row r="444" ht="12.75" customHeight="1">
      <c r="P444" s="438"/>
      <c r="Z444" s="197"/>
      <c r="AC444" s="438"/>
      <c r="AF444" s="438"/>
      <c r="AI444" s="438"/>
      <c r="AL444" s="438"/>
      <c r="AN444" s="438"/>
      <c r="AX444" s="197"/>
      <c r="BD444" s="197"/>
      <c r="BG444" s="438"/>
      <c r="BH444" s="438"/>
      <c r="BK444" s="438"/>
      <c r="BL444" s="438"/>
      <c r="BO444" s="438"/>
      <c r="BP444" s="438"/>
      <c r="BS444" s="438"/>
      <c r="BT444" s="438"/>
      <c r="BV444" s="438"/>
      <c r="CJ444" s="197"/>
      <c r="CL444" s="197"/>
      <c r="CM444" s="438"/>
      <c r="CP444" s="438"/>
      <c r="CS444" s="438"/>
      <c r="CV444" s="438"/>
      <c r="CX444" s="438"/>
      <c r="DG444" s="197"/>
      <c r="DI444" s="197"/>
      <c r="DJ444" s="438"/>
      <c r="DM444" s="438"/>
      <c r="DP444" s="438"/>
      <c r="DS444" s="438"/>
      <c r="DU444" s="438"/>
      <c r="EI444" s="197"/>
      <c r="EK444" s="197"/>
      <c r="EL444" s="197"/>
      <c r="EM444" s="438"/>
      <c r="EP444" s="197"/>
      <c r="EQ444" s="438"/>
      <c r="ET444" s="197"/>
      <c r="EU444" s="438"/>
      <c r="EX444" s="197"/>
      <c r="EY444" s="438"/>
      <c r="FA444" s="438"/>
      <c r="FJ444" s="197"/>
      <c r="FL444" s="197"/>
      <c r="FM444" s="438"/>
      <c r="FP444" s="438"/>
      <c r="FS444" s="438"/>
      <c r="FV444" s="438"/>
      <c r="FX444" s="438"/>
      <c r="GG444" s="197"/>
      <c r="GI444" s="197"/>
      <c r="GJ444" s="438"/>
      <c r="GM444" s="438"/>
      <c r="GP444" s="438"/>
      <c r="GS444" s="438"/>
    </row>
    <row r="445" ht="12.75" customHeight="1">
      <c r="P445" s="438"/>
      <c r="Z445" s="197"/>
      <c r="AC445" s="438"/>
      <c r="AF445" s="438"/>
      <c r="AI445" s="438"/>
      <c r="AL445" s="438"/>
      <c r="AN445" s="438"/>
      <c r="AX445" s="197"/>
      <c r="BD445" s="197"/>
      <c r="BG445" s="438"/>
      <c r="BH445" s="438"/>
      <c r="BK445" s="438"/>
      <c r="BL445" s="438"/>
      <c r="BO445" s="438"/>
      <c r="BP445" s="438"/>
      <c r="BS445" s="438"/>
      <c r="BT445" s="438"/>
      <c r="BV445" s="438"/>
      <c r="CJ445" s="197"/>
      <c r="CL445" s="197"/>
      <c r="CM445" s="438"/>
      <c r="CP445" s="438"/>
      <c r="CS445" s="438"/>
      <c r="CV445" s="438"/>
      <c r="CX445" s="438"/>
      <c r="DG445" s="197"/>
      <c r="DI445" s="197"/>
      <c r="DJ445" s="438"/>
      <c r="DM445" s="438"/>
      <c r="DP445" s="438"/>
      <c r="DS445" s="438"/>
      <c r="DU445" s="438"/>
      <c r="EI445" s="197"/>
      <c r="EK445" s="197"/>
      <c r="EL445" s="197"/>
      <c r="EM445" s="438"/>
      <c r="EP445" s="197"/>
      <c r="EQ445" s="438"/>
      <c r="ET445" s="197"/>
      <c r="EU445" s="438"/>
      <c r="EX445" s="197"/>
      <c r="EY445" s="438"/>
      <c r="FA445" s="438"/>
      <c r="FJ445" s="197"/>
      <c r="FL445" s="197"/>
      <c r="FM445" s="438"/>
      <c r="FP445" s="438"/>
      <c r="FS445" s="438"/>
      <c r="FV445" s="438"/>
      <c r="FX445" s="438"/>
      <c r="GG445" s="197"/>
      <c r="GI445" s="197"/>
      <c r="GJ445" s="438"/>
      <c r="GM445" s="438"/>
      <c r="GP445" s="438"/>
      <c r="GS445" s="438"/>
    </row>
    <row r="446" ht="12.75" customHeight="1">
      <c r="P446" s="438"/>
      <c r="Z446" s="197"/>
      <c r="AC446" s="438"/>
      <c r="AF446" s="438"/>
      <c r="AI446" s="438"/>
      <c r="AL446" s="438"/>
      <c r="AN446" s="438"/>
      <c r="AX446" s="197"/>
      <c r="BD446" s="197"/>
      <c r="BG446" s="438"/>
      <c r="BH446" s="438"/>
      <c r="BK446" s="438"/>
      <c r="BL446" s="438"/>
      <c r="BO446" s="438"/>
      <c r="BP446" s="438"/>
      <c r="BS446" s="438"/>
      <c r="BT446" s="438"/>
      <c r="BV446" s="438"/>
      <c r="CJ446" s="197"/>
      <c r="CL446" s="197"/>
      <c r="CM446" s="438"/>
      <c r="CP446" s="438"/>
      <c r="CS446" s="438"/>
      <c r="CV446" s="438"/>
      <c r="CX446" s="438"/>
      <c r="DG446" s="197"/>
      <c r="DI446" s="197"/>
      <c r="DJ446" s="438"/>
      <c r="DM446" s="438"/>
      <c r="DP446" s="438"/>
      <c r="DS446" s="438"/>
      <c r="DU446" s="438"/>
      <c r="EI446" s="197"/>
      <c r="EK446" s="197"/>
      <c r="EL446" s="197"/>
      <c r="EM446" s="438"/>
      <c r="EP446" s="197"/>
      <c r="EQ446" s="438"/>
      <c r="ET446" s="197"/>
      <c r="EU446" s="438"/>
      <c r="EX446" s="197"/>
      <c r="EY446" s="438"/>
      <c r="FA446" s="438"/>
      <c r="FJ446" s="197"/>
      <c r="FL446" s="197"/>
      <c r="FM446" s="438"/>
      <c r="FP446" s="438"/>
      <c r="FS446" s="438"/>
      <c r="FV446" s="438"/>
      <c r="FX446" s="438"/>
      <c r="GG446" s="197"/>
      <c r="GI446" s="197"/>
      <c r="GJ446" s="438"/>
      <c r="GM446" s="438"/>
      <c r="GP446" s="438"/>
      <c r="GS446" s="438"/>
    </row>
    <row r="447" ht="12.75" customHeight="1">
      <c r="P447" s="438"/>
      <c r="Z447" s="197"/>
      <c r="AC447" s="438"/>
      <c r="AF447" s="438"/>
      <c r="AI447" s="438"/>
      <c r="AL447" s="438"/>
      <c r="AN447" s="438"/>
      <c r="AX447" s="197"/>
      <c r="BD447" s="197"/>
      <c r="BG447" s="438"/>
      <c r="BH447" s="438"/>
      <c r="BK447" s="438"/>
      <c r="BL447" s="438"/>
      <c r="BO447" s="438"/>
      <c r="BP447" s="438"/>
      <c r="BS447" s="438"/>
      <c r="BT447" s="438"/>
      <c r="BV447" s="438"/>
      <c r="CJ447" s="197"/>
      <c r="CL447" s="197"/>
      <c r="CM447" s="438"/>
      <c r="CP447" s="438"/>
      <c r="CS447" s="438"/>
      <c r="CV447" s="438"/>
      <c r="CX447" s="438"/>
      <c r="DG447" s="197"/>
      <c r="DI447" s="197"/>
      <c r="DJ447" s="438"/>
      <c r="DM447" s="438"/>
      <c r="DP447" s="438"/>
      <c r="DS447" s="438"/>
      <c r="DU447" s="438"/>
      <c r="EI447" s="197"/>
      <c r="EK447" s="197"/>
      <c r="EL447" s="197"/>
      <c r="EM447" s="438"/>
      <c r="EP447" s="197"/>
      <c r="EQ447" s="438"/>
      <c r="ET447" s="197"/>
      <c r="EU447" s="438"/>
      <c r="EX447" s="197"/>
      <c r="EY447" s="438"/>
      <c r="FA447" s="438"/>
      <c r="FJ447" s="197"/>
      <c r="FL447" s="197"/>
      <c r="FM447" s="438"/>
      <c r="FP447" s="438"/>
      <c r="FS447" s="438"/>
      <c r="FV447" s="438"/>
      <c r="FX447" s="438"/>
      <c r="GG447" s="197"/>
      <c r="GI447" s="197"/>
      <c r="GJ447" s="438"/>
      <c r="GM447" s="438"/>
      <c r="GP447" s="438"/>
      <c r="GS447" s="438"/>
    </row>
    <row r="448" ht="12.75" customHeight="1">
      <c r="P448" s="438"/>
      <c r="Z448" s="197"/>
      <c r="AC448" s="438"/>
      <c r="AF448" s="438"/>
      <c r="AI448" s="438"/>
      <c r="AL448" s="438"/>
      <c r="AN448" s="438"/>
      <c r="AX448" s="197"/>
      <c r="BD448" s="197"/>
      <c r="BG448" s="438"/>
      <c r="BH448" s="438"/>
      <c r="BK448" s="438"/>
      <c r="BL448" s="438"/>
      <c r="BO448" s="438"/>
      <c r="BP448" s="438"/>
      <c r="BS448" s="438"/>
      <c r="BT448" s="438"/>
      <c r="BV448" s="438"/>
      <c r="CJ448" s="197"/>
      <c r="CL448" s="197"/>
      <c r="CM448" s="438"/>
      <c r="CP448" s="438"/>
      <c r="CS448" s="438"/>
      <c r="CV448" s="438"/>
      <c r="CX448" s="438"/>
      <c r="DG448" s="197"/>
      <c r="DI448" s="197"/>
      <c r="DJ448" s="438"/>
      <c r="DM448" s="438"/>
      <c r="DP448" s="438"/>
      <c r="DS448" s="438"/>
      <c r="DU448" s="438"/>
      <c r="EI448" s="197"/>
      <c r="EK448" s="197"/>
      <c r="EL448" s="197"/>
      <c r="EM448" s="438"/>
      <c r="EP448" s="197"/>
      <c r="EQ448" s="438"/>
      <c r="ET448" s="197"/>
      <c r="EU448" s="438"/>
      <c r="EX448" s="197"/>
      <c r="EY448" s="438"/>
      <c r="FA448" s="438"/>
      <c r="FJ448" s="197"/>
      <c r="FL448" s="197"/>
      <c r="FM448" s="438"/>
      <c r="FP448" s="438"/>
      <c r="FS448" s="438"/>
      <c r="FV448" s="438"/>
      <c r="FX448" s="438"/>
      <c r="GG448" s="197"/>
      <c r="GI448" s="197"/>
      <c r="GJ448" s="438"/>
      <c r="GM448" s="438"/>
      <c r="GP448" s="438"/>
      <c r="GS448" s="438"/>
    </row>
    <row r="449" ht="12.75" customHeight="1">
      <c r="P449" s="438"/>
      <c r="Z449" s="197"/>
      <c r="AC449" s="438"/>
      <c r="AF449" s="438"/>
      <c r="AI449" s="438"/>
      <c r="AL449" s="438"/>
      <c r="AN449" s="438"/>
      <c r="AX449" s="197"/>
      <c r="BD449" s="197"/>
      <c r="BG449" s="438"/>
      <c r="BH449" s="438"/>
      <c r="BK449" s="438"/>
      <c r="BL449" s="438"/>
      <c r="BO449" s="438"/>
      <c r="BP449" s="438"/>
      <c r="BS449" s="438"/>
      <c r="BT449" s="438"/>
      <c r="BV449" s="438"/>
      <c r="CJ449" s="197"/>
      <c r="CL449" s="197"/>
      <c r="CM449" s="438"/>
      <c r="CP449" s="438"/>
      <c r="CS449" s="438"/>
      <c r="CV449" s="438"/>
      <c r="CX449" s="438"/>
      <c r="DG449" s="197"/>
      <c r="DI449" s="197"/>
      <c r="DJ449" s="438"/>
      <c r="DM449" s="438"/>
      <c r="DP449" s="438"/>
      <c r="DS449" s="438"/>
      <c r="DU449" s="438"/>
      <c r="EI449" s="197"/>
      <c r="EK449" s="197"/>
      <c r="EL449" s="197"/>
      <c r="EM449" s="438"/>
      <c r="EP449" s="197"/>
      <c r="EQ449" s="438"/>
      <c r="ET449" s="197"/>
      <c r="EU449" s="438"/>
      <c r="EX449" s="197"/>
      <c r="EY449" s="438"/>
      <c r="FA449" s="438"/>
      <c r="FJ449" s="197"/>
      <c r="FL449" s="197"/>
      <c r="FM449" s="438"/>
      <c r="FP449" s="438"/>
      <c r="FS449" s="438"/>
      <c r="FV449" s="438"/>
      <c r="FX449" s="438"/>
      <c r="GG449" s="197"/>
      <c r="GI449" s="197"/>
      <c r="GJ449" s="438"/>
      <c r="GM449" s="438"/>
      <c r="GP449" s="438"/>
      <c r="GS449" s="438"/>
    </row>
    <row r="450" ht="12.75" customHeight="1">
      <c r="P450" s="438"/>
      <c r="Z450" s="197"/>
      <c r="AC450" s="438"/>
      <c r="AF450" s="438"/>
      <c r="AI450" s="438"/>
      <c r="AL450" s="438"/>
      <c r="AN450" s="438"/>
      <c r="AX450" s="197"/>
      <c r="BD450" s="197"/>
      <c r="BG450" s="438"/>
      <c r="BH450" s="438"/>
      <c r="BK450" s="438"/>
      <c r="BL450" s="438"/>
      <c r="BO450" s="438"/>
      <c r="BP450" s="438"/>
      <c r="BS450" s="438"/>
      <c r="BT450" s="438"/>
      <c r="BV450" s="438"/>
      <c r="CJ450" s="197"/>
      <c r="CL450" s="197"/>
      <c r="CM450" s="438"/>
      <c r="CP450" s="438"/>
      <c r="CS450" s="438"/>
      <c r="CV450" s="438"/>
      <c r="CX450" s="438"/>
      <c r="DG450" s="197"/>
      <c r="DI450" s="197"/>
      <c r="DJ450" s="438"/>
      <c r="DM450" s="438"/>
      <c r="DP450" s="438"/>
      <c r="DS450" s="438"/>
      <c r="DU450" s="438"/>
      <c r="EI450" s="197"/>
      <c r="EK450" s="197"/>
      <c r="EL450" s="197"/>
      <c r="EM450" s="438"/>
      <c r="EP450" s="197"/>
      <c r="EQ450" s="438"/>
      <c r="ET450" s="197"/>
      <c r="EU450" s="438"/>
      <c r="EX450" s="197"/>
      <c r="EY450" s="438"/>
      <c r="FA450" s="438"/>
      <c r="FJ450" s="197"/>
      <c r="FL450" s="197"/>
      <c r="FM450" s="438"/>
      <c r="FP450" s="438"/>
      <c r="FS450" s="438"/>
      <c r="FV450" s="438"/>
      <c r="FX450" s="438"/>
      <c r="GG450" s="197"/>
      <c r="GI450" s="197"/>
      <c r="GJ450" s="438"/>
      <c r="GM450" s="438"/>
      <c r="GP450" s="438"/>
      <c r="GS450" s="438"/>
    </row>
    <row r="451" ht="12.75" customHeight="1">
      <c r="P451" s="438"/>
      <c r="Z451" s="197"/>
      <c r="AC451" s="438"/>
      <c r="AF451" s="438"/>
      <c r="AI451" s="438"/>
      <c r="AL451" s="438"/>
      <c r="AN451" s="438"/>
      <c r="AX451" s="197"/>
      <c r="BD451" s="197"/>
      <c r="BG451" s="438"/>
      <c r="BH451" s="438"/>
      <c r="BK451" s="438"/>
      <c r="BL451" s="438"/>
      <c r="BO451" s="438"/>
      <c r="BP451" s="438"/>
      <c r="BS451" s="438"/>
      <c r="BT451" s="438"/>
      <c r="BV451" s="438"/>
      <c r="CJ451" s="197"/>
      <c r="CL451" s="197"/>
      <c r="CM451" s="438"/>
      <c r="CP451" s="438"/>
      <c r="CS451" s="438"/>
      <c r="CV451" s="438"/>
      <c r="CX451" s="438"/>
      <c r="DG451" s="197"/>
      <c r="DI451" s="197"/>
      <c r="DJ451" s="438"/>
      <c r="DM451" s="438"/>
      <c r="DP451" s="438"/>
      <c r="DS451" s="438"/>
      <c r="DU451" s="438"/>
      <c r="EI451" s="197"/>
      <c r="EK451" s="197"/>
      <c r="EL451" s="197"/>
      <c r="EM451" s="438"/>
      <c r="EP451" s="197"/>
      <c r="EQ451" s="438"/>
      <c r="ET451" s="197"/>
      <c r="EU451" s="438"/>
      <c r="EX451" s="197"/>
      <c r="EY451" s="438"/>
      <c r="FA451" s="438"/>
      <c r="FJ451" s="197"/>
      <c r="FL451" s="197"/>
      <c r="FM451" s="438"/>
      <c r="FP451" s="438"/>
      <c r="FS451" s="438"/>
      <c r="FV451" s="438"/>
      <c r="FX451" s="438"/>
      <c r="GG451" s="197"/>
      <c r="GI451" s="197"/>
      <c r="GJ451" s="438"/>
      <c r="GM451" s="438"/>
      <c r="GP451" s="438"/>
      <c r="GS451" s="438"/>
    </row>
    <row r="452" ht="12.75" customHeight="1">
      <c r="P452" s="438"/>
      <c r="Z452" s="197"/>
      <c r="AC452" s="438"/>
      <c r="AF452" s="438"/>
      <c r="AI452" s="438"/>
      <c r="AL452" s="438"/>
      <c r="AN452" s="438"/>
      <c r="AX452" s="197"/>
      <c r="BD452" s="197"/>
      <c r="BG452" s="438"/>
      <c r="BH452" s="438"/>
      <c r="BK452" s="438"/>
      <c r="BL452" s="438"/>
      <c r="BO452" s="438"/>
      <c r="BP452" s="438"/>
      <c r="BS452" s="438"/>
      <c r="BT452" s="438"/>
      <c r="BV452" s="438"/>
      <c r="CJ452" s="197"/>
      <c r="CL452" s="197"/>
      <c r="CM452" s="438"/>
      <c r="CP452" s="438"/>
      <c r="CS452" s="438"/>
      <c r="CV452" s="438"/>
      <c r="CX452" s="438"/>
      <c r="DG452" s="197"/>
      <c r="DI452" s="197"/>
      <c r="DJ452" s="438"/>
      <c r="DM452" s="438"/>
      <c r="DP452" s="438"/>
      <c r="DS452" s="438"/>
      <c r="DU452" s="438"/>
      <c r="EI452" s="197"/>
      <c r="EK452" s="197"/>
      <c r="EL452" s="197"/>
      <c r="EM452" s="438"/>
      <c r="EP452" s="197"/>
      <c r="EQ452" s="438"/>
      <c r="ET452" s="197"/>
      <c r="EU452" s="438"/>
      <c r="EX452" s="197"/>
      <c r="EY452" s="438"/>
      <c r="FA452" s="438"/>
      <c r="FJ452" s="197"/>
      <c r="FL452" s="197"/>
      <c r="FM452" s="438"/>
      <c r="FP452" s="438"/>
      <c r="FS452" s="438"/>
      <c r="FV452" s="438"/>
      <c r="FX452" s="438"/>
      <c r="GG452" s="197"/>
      <c r="GI452" s="197"/>
      <c r="GJ452" s="438"/>
      <c r="GM452" s="438"/>
      <c r="GP452" s="438"/>
      <c r="GS452" s="438"/>
    </row>
    <row r="453" ht="12.75" customHeight="1">
      <c r="P453" s="438"/>
      <c r="Z453" s="197"/>
      <c r="AC453" s="438"/>
      <c r="AF453" s="438"/>
      <c r="AI453" s="438"/>
      <c r="AL453" s="438"/>
      <c r="AN453" s="438"/>
      <c r="AX453" s="197"/>
      <c r="BD453" s="197"/>
      <c r="BG453" s="438"/>
      <c r="BH453" s="438"/>
      <c r="BK453" s="438"/>
      <c r="BL453" s="438"/>
      <c r="BO453" s="438"/>
      <c r="BP453" s="438"/>
      <c r="BS453" s="438"/>
      <c r="BT453" s="438"/>
      <c r="BV453" s="438"/>
      <c r="CJ453" s="197"/>
      <c r="CL453" s="197"/>
      <c r="CM453" s="438"/>
      <c r="CP453" s="438"/>
      <c r="CS453" s="438"/>
      <c r="CV453" s="438"/>
      <c r="CX453" s="438"/>
      <c r="DG453" s="197"/>
      <c r="DI453" s="197"/>
      <c r="DJ453" s="438"/>
      <c r="DM453" s="438"/>
      <c r="DP453" s="438"/>
      <c r="DS453" s="438"/>
      <c r="DU453" s="438"/>
      <c r="EI453" s="197"/>
      <c r="EK453" s="197"/>
      <c r="EL453" s="197"/>
      <c r="EM453" s="438"/>
      <c r="EP453" s="197"/>
      <c r="EQ453" s="438"/>
      <c r="ET453" s="197"/>
      <c r="EU453" s="438"/>
      <c r="EX453" s="197"/>
      <c r="EY453" s="438"/>
      <c r="FA453" s="438"/>
      <c r="FJ453" s="197"/>
      <c r="FL453" s="197"/>
      <c r="FM453" s="438"/>
      <c r="FP453" s="438"/>
      <c r="FS453" s="438"/>
      <c r="FV453" s="438"/>
      <c r="FX453" s="438"/>
      <c r="GG453" s="197"/>
      <c r="GI453" s="197"/>
      <c r="GJ453" s="438"/>
      <c r="GM453" s="438"/>
      <c r="GP453" s="438"/>
      <c r="GS453" s="438"/>
    </row>
    <row r="454" ht="12.75" customHeight="1">
      <c r="P454" s="438"/>
      <c r="Z454" s="197"/>
      <c r="AC454" s="438"/>
      <c r="AF454" s="438"/>
      <c r="AI454" s="438"/>
      <c r="AL454" s="438"/>
      <c r="AN454" s="438"/>
      <c r="AX454" s="197"/>
      <c r="BD454" s="197"/>
      <c r="BG454" s="438"/>
      <c r="BH454" s="438"/>
      <c r="BK454" s="438"/>
      <c r="BL454" s="438"/>
      <c r="BO454" s="438"/>
      <c r="BP454" s="438"/>
      <c r="BS454" s="438"/>
      <c r="BT454" s="438"/>
      <c r="BV454" s="438"/>
      <c r="CJ454" s="197"/>
      <c r="CL454" s="197"/>
      <c r="CM454" s="438"/>
      <c r="CP454" s="438"/>
      <c r="CS454" s="438"/>
      <c r="CV454" s="438"/>
      <c r="CX454" s="438"/>
      <c r="DG454" s="197"/>
      <c r="DI454" s="197"/>
      <c r="DJ454" s="438"/>
      <c r="DM454" s="438"/>
      <c r="DP454" s="438"/>
      <c r="DS454" s="438"/>
      <c r="DU454" s="438"/>
      <c r="EI454" s="197"/>
      <c r="EK454" s="197"/>
      <c r="EL454" s="197"/>
      <c r="EM454" s="438"/>
      <c r="EP454" s="197"/>
      <c r="EQ454" s="438"/>
      <c r="ET454" s="197"/>
      <c r="EU454" s="438"/>
      <c r="EX454" s="197"/>
      <c r="EY454" s="438"/>
      <c r="FA454" s="438"/>
      <c r="FJ454" s="197"/>
      <c r="FL454" s="197"/>
      <c r="FM454" s="438"/>
      <c r="FP454" s="438"/>
      <c r="FS454" s="438"/>
      <c r="FV454" s="438"/>
      <c r="FX454" s="438"/>
      <c r="GG454" s="197"/>
      <c r="GI454" s="197"/>
      <c r="GJ454" s="438"/>
      <c r="GM454" s="438"/>
      <c r="GP454" s="438"/>
      <c r="GS454" s="438"/>
    </row>
    <row r="455" ht="12.75" customHeight="1">
      <c r="P455" s="438"/>
      <c r="Z455" s="197"/>
      <c r="AC455" s="438"/>
      <c r="AF455" s="438"/>
      <c r="AI455" s="438"/>
      <c r="AL455" s="438"/>
      <c r="AN455" s="438"/>
      <c r="AX455" s="197"/>
      <c r="BD455" s="197"/>
      <c r="BG455" s="438"/>
      <c r="BH455" s="438"/>
      <c r="BK455" s="438"/>
      <c r="BL455" s="438"/>
      <c r="BO455" s="438"/>
      <c r="BP455" s="438"/>
      <c r="BS455" s="438"/>
      <c r="BT455" s="438"/>
      <c r="BV455" s="438"/>
      <c r="CJ455" s="197"/>
      <c r="CL455" s="197"/>
      <c r="CM455" s="438"/>
      <c r="CP455" s="438"/>
      <c r="CS455" s="438"/>
      <c r="CV455" s="438"/>
      <c r="CX455" s="438"/>
      <c r="DG455" s="197"/>
      <c r="DI455" s="197"/>
      <c r="DJ455" s="438"/>
      <c r="DM455" s="438"/>
      <c r="DP455" s="438"/>
      <c r="DS455" s="438"/>
      <c r="DU455" s="438"/>
      <c r="EI455" s="197"/>
      <c r="EK455" s="197"/>
      <c r="EL455" s="197"/>
      <c r="EM455" s="438"/>
      <c r="EP455" s="197"/>
      <c r="EQ455" s="438"/>
      <c r="ET455" s="197"/>
      <c r="EU455" s="438"/>
      <c r="EX455" s="197"/>
      <c r="EY455" s="438"/>
      <c r="FA455" s="438"/>
      <c r="FJ455" s="197"/>
      <c r="FL455" s="197"/>
      <c r="FM455" s="438"/>
      <c r="FP455" s="438"/>
      <c r="FS455" s="438"/>
      <c r="FV455" s="438"/>
      <c r="FX455" s="438"/>
      <c r="GG455" s="197"/>
      <c r="GI455" s="197"/>
      <c r="GJ455" s="438"/>
      <c r="GM455" s="438"/>
      <c r="GP455" s="438"/>
      <c r="GS455" s="438"/>
    </row>
    <row r="456" ht="12.75" customHeight="1">
      <c r="P456" s="438"/>
      <c r="Z456" s="197"/>
      <c r="AC456" s="438"/>
      <c r="AF456" s="438"/>
      <c r="AI456" s="438"/>
      <c r="AL456" s="438"/>
      <c r="AN456" s="438"/>
      <c r="AX456" s="197"/>
      <c r="BD456" s="197"/>
      <c r="BG456" s="438"/>
      <c r="BH456" s="438"/>
      <c r="BK456" s="438"/>
      <c r="BL456" s="438"/>
      <c r="BO456" s="438"/>
      <c r="BP456" s="438"/>
      <c r="BS456" s="438"/>
      <c r="BT456" s="438"/>
      <c r="BV456" s="438"/>
      <c r="CJ456" s="197"/>
      <c r="CL456" s="197"/>
      <c r="CM456" s="438"/>
      <c r="CP456" s="438"/>
      <c r="CS456" s="438"/>
      <c r="CV456" s="438"/>
      <c r="CX456" s="438"/>
      <c r="DG456" s="197"/>
      <c r="DI456" s="197"/>
      <c r="DJ456" s="438"/>
      <c r="DM456" s="438"/>
      <c r="DP456" s="438"/>
      <c r="DS456" s="438"/>
      <c r="DU456" s="438"/>
      <c r="EI456" s="197"/>
      <c r="EK456" s="197"/>
      <c r="EL456" s="197"/>
      <c r="EM456" s="438"/>
      <c r="EP456" s="197"/>
      <c r="EQ456" s="438"/>
      <c r="ET456" s="197"/>
      <c r="EU456" s="438"/>
      <c r="EX456" s="197"/>
      <c r="EY456" s="438"/>
      <c r="FA456" s="438"/>
      <c r="FJ456" s="197"/>
      <c r="FL456" s="197"/>
      <c r="FM456" s="438"/>
      <c r="FP456" s="438"/>
      <c r="FS456" s="438"/>
      <c r="FV456" s="438"/>
      <c r="FX456" s="438"/>
      <c r="GG456" s="197"/>
      <c r="GI456" s="197"/>
      <c r="GJ456" s="438"/>
      <c r="GM456" s="438"/>
      <c r="GP456" s="438"/>
      <c r="GS456" s="438"/>
    </row>
    <row r="457" ht="12.75" customHeight="1">
      <c r="P457" s="438"/>
      <c r="Z457" s="197"/>
      <c r="AC457" s="438"/>
      <c r="AF457" s="438"/>
      <c r="AI457" s="438"/>
      <c r="AL457" s="438"/>
      <c r="AN457" s="438"/>
      <c r="AX457" s="197"/>
      <c r="BD457" s="197"/>
      <c r="BG457" s="438"/>
      <c r="BH457" s="438"/>
      <c r="BK457" s="438"/>
      <c r="BL457" s="438"/>
      <c r="BO457" s="438"/>
      <c r="BP457" s="438"/>
      <c r="BS457" s="438"/>
      <c r="BT457" s="438"/>
      <c r="BV457" s="438"/>
      <c r="CJ457" s="197"/>
      <c r="CL457" s="197"/>
      <c r="CM457" s="438"/>
      <c r="CP457" s="438"/>
      <c r="CS457" s="438"/>
      <c r="CV457" s="438"/>
      <c r="CX457" s="438"/>
      <c r="DG457" s="197"/>
      <c r="DI457" s="197"/>
      <c r="DJ457" s="438"/>
      <c r="DM457" s="438"/>
      <c r="DP457" s="438"/>
      <c r="DS457" s="438"/>
      <c r="DU457" s="438"/>
      <c r="EI457" s="197"/>
      <c r="EK457" s="197"/>
      <c r="EL457" s="197"/>
      <c r="EM457" s="438"/>
      <c r="EP457" s="197"/>
      <c r="EQ457" s="438"/>
      <c r="ET457" s="197"/>
      <c r="EU457" s="438"/>
      <c r="EX457" s="197"/>
      <c r="EY457" s="438"/>
      <c r="FA457" s="438"/>
      <c r="FJ457" s="197"/>
      <c r="FL457" s="197"/>
      <c r="FM457" s="438"/>
      <c r="FP457" s="438"/>
      <c r="FS457" s="438"/>
      <c r="FV457" s="438"/>
      <c r="FX457" s="438"/>
      <c r="GG457" s="197"/>
      <c r="GI457" s="197"/>
      <c r="GJ457" s="438"/>
      <c r="GM457" s="438"/>
      <c r="GP457" s="438"/>
      <c r="GS457" s="438"/>
    </row>
    <row r="458" ht="12.75" customHeight="1">
      <c r="P458" s="438"/>
      <c r="Z458" s="197"/>
      <c r="AC458" s="438"/>
      <c r="AF458" s="438"/>
      <c r="AI458" s="438"/>
      <c r="AL458" s="438"/>
      <c r="AN458" s="438"/>
      <c r="AX458" s="197"/>
      <c r="BD458" s="197"/>
      <c r="BG458" s="438"/>
      <c r="BH458" s="438"/>
      <c r="BK458" s="438"/>
      <c r="BL458" s="438"/>
      <c r="BO458" s="438"/>
      <c r="BP458" s="438"/>
      <c r="BS458" s="438"/>
      <c r="BT458" s="438"/>
      <c r="BV458" s="438"/>
      <c r="CJ458" s="197"/>
      <c r="CL458" s="197"/>
      <c r="CM458" s="438"/>
      <c r="CP458" s="438"/>
      <c r="CS458" s="438"/>
      <c r="CV458" s="438"/>
      <c r="CX458" s="438"/>
      <c r="DG458" s="197"/>
      <c r="DI458" s="197"/>
      <c r="DJ458" s="438"/>
      <c r="DM458" s="438"/>
      <c r="DP458" s="438"/>
      <c r="DS458" s="438"/>
      <c r="DU458" s="438"/>
      <c r="EI458" s="197"/>
      <c r="EK458" s="197"/>
      <c r="EL458" s="197"/>
      <c r="EM458" s="438"/>
      <c r="EP458" s="197"/>
      <c r="EQ458" s="438"/>
      <c r="ET458" s="197"/>
      <c r="EU458" s="438"/>
      <c r="EX458" s="197"/>
      <c r="EY458" s="438"/>
      <c r="FA458" s="438"/>
      <c r="FJ458" s="197"/>
      <c r="FL458" s="197"/>
      <c r="FM458" s="438"/>
      <c r="FP458" s="438"/>
      <c r="FS458" s="438"/>
      <c r="FV458" s="438"/>
      <c r="FX458" s="438"/>
      <c r="GG458" s="197"/>
      <c r="GI458" s="197"/>
      <c r="GJ458" s="438"/>
      <c r="GM458" s="438"/>
      <c r="GP458" s="438"/>
      <c r="GS458" s="438"/>
    </row>
    <row r="459" ht="12.75" customHeight="1">
      <c r="P459" s="438"/>
      <c r="Z459" s="197"/>
      <c r="AC459" s="438"/>
      <c r="AF459" s="438"/>
      <c r="AI459" s="438"/>
      <c r="AL459" s="438"/>
      <c r="AN459" s="438"/>
      <c r="AX459" s="197"/>
      <c r="BD459" s="197"/>
      <c r="BG459" s="438"/>
      <c r="BH459" s="438"/>
      <c r="BK459" s="438"/>
      <c r="BL459" s="438"/>
      <c r="BO459" s="438"/>
      <c r="BP459" s="438"/>
      <c r="BS459" s="438"/>
      <c r="BT459" s="438"/>
      <c r="BV459" s="438"/>
      <c r="CJ459" s="197"/>
      <c r="CL459" s="197"/>
      <c r="CM459" s="438"/>
      <c r="CP459" s="438"/>
      <c r="CS459" s="438"/>
      <c r="CV459" s="438"/>
      <c r="CX459" s="438"/>
      <c r="DG459" s="197"/>
      <c r="DI459" s="197"/>
      <c r="DJ459" s="438"/>
      <c r="DM459" s="438"/>
      <c r="DP459" s="438"/>
      <c r="DS459" s="438"/>
      <c r="DU459" s="438"/>
      <c r="EI459" s="197"/>
      <c r="EK459" s="197"/>
      <c r="EL459" s="197"/>
      <c r="EM459" s="438"/>
      <c r="EP459" s="197"/>
      <c r="EQ459" s="438"/>
      <c r="ET459" s="197"/>
      <c r="EU459" s="438"/>
      <c r="EX459" s="197"/>
      <c r="EY459" s="438"/>
      <c r="FA459" s="438"/>
      <c r="FJ459" s="197"/>
      <c r="FL459" s="197"/>
      <c r="FM459" s="438"/>
      <c r="FP459" s="438"/>
      <c r="FS459" s="438"/>
      <c r="FV459" s="438"/>
      <c r="FX459" s="438"/>
      <c r="GG459" s="197"/>
      <c r="GI459" s="197"/>
      <c r="GJ459" s="438"/>
      <c r="GM459" s="438"/>
      <c r="GP459" s="438"/>
      <c r="GS459" s="438"/>
    </row>
    <row r="460" ht="12.75" customHeight="1">
      <c r="P460" s="438"/>
      <c r="Z460" s="197"/>
      <c r="AC460" s="438"/>
      <c r="AF460" s="438"/>
      <c r="AI460" s="438"/>
      <c r="AL460" s="438"/>
      <c r="AN460" s="438"/>
      <c r="AX460" s="197"/>
      <c r="BD460" s="197"/>
      <c r="BG460" s="438"/>
      <c r="BH460" s="438"/>
      <c r="BK460" s="438"/>
      <c r="BL460" s="438"/>
      <c r="BO460" s="438"/>
      <c r="BP460" s="438"/>
      <c r="BS460" s="438"/>
      <c r="BT460" s="438"/>
      <c r="BV460" s="438"/>
      <c r="CJ460" s="197"/>
      <c r="CL460" s="197"/>
      <c r="CM460" s="438"/>
      <c r="CP460" s="438"/>
      <c r="CS460" s="438"/>
      <c r="CV460" s="438"/>
      <c r="CX460" s="438"/>
      <c r="DG460" s="197"/>
      <c r="DI460" s="197"/>
      <c r="DJ460" s="438"/>
      <c r="DM460" s="438"/>
      <c r="DP460" s="438"/>
      <c r="DS460" s="438"/>
      <c r="DU460" s="438"/>
      <c r="EI460" s="197"/>
      <c r="EK460" s="197"/>
      <c r="EL460" s="197"/>
      <c r="EM460" s="438"/>
      <c r="EP460" s="197"/>
      <c r="EQ460" s="438"/>
      <c r="ET460" s="197"/>
      <c r="EU460" s="438"/>
      <c r="EX460" s="197"/>
      <c r="EY460" s="438"/>
      <c r="FA460" s="438"/>
      <c r="FJ460" s="197"/>
      <c r="FL460" s="197"/>
      <c r="FM460" s="438"/>
      <c r="FP460" s="438"/>
      <c r="FS460" s="438"/>
      <c r="FV460" s="438"/>
      <c r="FX460" s="438"/>
      <c r="GG460" s="197"/>
      <c r="GI460" s="197"/>
      <c r="GJ460" s="438"/>
      <c r="GM460" s="438"/>
      <c r="GP460" s="438"/>
      <c r="GS460" s="438"/>
    </row>
    <row r="461" ht="12.75" customHeight="1">
      <c r="P461" s="438"/>
      <c r="Z461" s="197"/>
      <c r="AC461" s="438"/>
      <c r="AF461" s="438"/>
      <c r="AI461" s="438"/>
      <c r="AL461" s="438"/>
      <c r="AN461" s="438"/>
      <c r="AX461" s="197"/>
      <c r="BD461" s="197"/>
      <c r="BG461" s="438"/>
      <c r="BH461" s="438"/>
      <c r="BK461" s="438"/>
      <c r="BL461" s="438"/>
      <c r="BO461" s="438"/>
      <c r="BP461" s="438"/>
      <c r="BS461" s="438"/>
      <c r="BT461" s="438"/>
      <c r="BV461" s="438"/>
      <c r="CJ461" s="197"/>
      <c r="CL461" s="197"/>
      <c r="CM461" s="438"/>
      <c r="CP461" s="438"/>
      <c r="CS461" s="438"/>
      <c r="CV461" s="438"/>
      <c r="CX461" s="438"/>
      <c r="DG461" s="197"/>
      <c r="DI461" s="197"/>
      <c r="DJ461" s="438"/>
      <c r="DM461" s="438"/>
      <c r="DP461" s="438"/>
      <c r="DS461" s="438"/>
      <c r="DU461" s="438"/>
      <c r="EI461" s="197"/>
      <c r="EK461" s="197"/>
      <c r="EL461" s="197"/>
      <c r="EM461" s="438"/>
      <c r="EP461" s="197"/>
      <c r="EQ461" s="438"/>
      <c r="ET461" s="197"/>
      <c r="EU461" s="438"/>
      <c r="EX461" s="197"/>
      <c r="EY461" s="438"/>
      <c r="FA461" s="438"/>
      <c r="FJ461" s="197"/>
      <c r="FL461" s="197"/>
      <c r="FM461" s="438"/>
      <c r="FP461" s="438"/>
      <c r="FS461" s="438"/>
      <c r="FV461" s="438"/>
      <c r="FX461" s="438"/>
      <c r="GG461" s="197"/>
      <c r="GI461" s="197"/>
      <c r="GJ461" s="438"/>
      <c r="GM461" s="438"/>
      <c r="GP461" s="438"/>
      <c r="GS461" s="438"/>
    </row>
    <row r="462" ht="12.75" customHeight="1">
      <c r="P462" s="438"/>
      <c r="Z462" s="197"/>
      <c r="AC462" s="438"/>
      <c r="AF462" s="438"/>
      <c r="AI462" s="438"/>
      <c r="AL462" s="438"/>
      <c r="AN462" s="438"/>
      <c r="AX462" s="197"/>
      <c r="BD462" s="197"/>
      <c r="BG462" s="438"/>
      <c r="BH462" s="438"/>
      <c r="BK462" s="438"/>
      <c r="BL462" s="438"/>
      <c r="BO462" s="438"/>
      <c r="BP462" s="438"/>
      <c r="BS462" s="438"/>
      <c r="BT462" s="438"/>
      <c r="BV462" s="438"/>
      <c r="CJ462" s="197"/>
      <c r="CL462" s="197"/>
      <c r="CM462" s="438"/>
      <c r="CP462" s="438"/>
      <c r="CS462" s="438"/>
      <c r="CV462" s="438"/>
      <c r="CX462" s="438"/>
      <c r="DG462" s="197"/>
      <c r="DI462" s="197"/>
      <c r="DJ462" s="438"/>
      <c r="DM462" s="438"/>
      <c r="DP462" s="438"/>
      <c r="DS462" s="438"/>
      <c r="DU462" s="438"/>
      <c r="EI462" s="197"/>
      <c r="EK462" s="197"/>
      <c r="EL462" s="197"/>
      <c r="EM462" s="438"/>
      <c r="EP462" s="197"/>
      <c r="EQ462" s="438"/>
      <c r="ET462" s="197"/>
      <c r="EU462" s="438"/>
      <c r="EX462" s="197"/>
      <c r="EY462" s="438"/>
      <c r="FA462" s="438"/>
      <c r="FJ462" s="197"/>
      <c r="FL462" s="197"/>
      <c r="FM462" s="438"/>
      <c r="FP462" s="438"/>
      <c r="FS462" s="438"/>
      <c r="FV462" s="438"/>
      <c r="FX462" s="438"/>
      <c r="GG462" s="197"/>
      <c r="GI462" s="197"/>
      <c r="GJ462" s="438"/>
      <c r="GM462" s="438"/>
      <c r="GP462" s="438"/>
      <c r="GS462" s="438"/>
    </row>
    <row r="463" ht="12.75" customHeight="1">
      <c r="P463" s="438"/>
      <c r="Z463" s="197"/>
      <c r="AC463" s="438"/>
      <c r="AF463" s="438"/>
      <c r="AI463" s="438"/>
      <c r="AL463" s="438"/>
      <c r="AN463" s="438"/>
      <c r="AX463" s="197"/>
      <c r="BD463" s="197"/>
      <c r="BG463" s="438"/>
      <c r="BH463" s="438"/>
      <c r="BK463" s="438"/>
      <c r="BL463" s="438"/>
      <c r="BO463" s="438"/>
      <c r="BP463" s="438"/>
      <c r="BS463" s="438"/>
      <c r="BT463" s="438"/>
      <c r="BV463" s="438"/>
      <c r="CJ463" s="197"/>
      <c r="CL463" s="197"/>
      <c r="CM463" s="438"/>
      <c r="CP463" s="438"/>
      <c r="CS463" s="438"/>
      <c r="CV463" s="438"/>
      <c r="CX463" s="438"/>
      <c r="DG463" s="197"/>
      <c r="DI463" s="197"/>
      <c r="DJ463" s="438"/>
      <c r="DM463" s="438"/>
      <c r="DP463" s="438"/>
      <c r="DS463" s="438"/>
      <c r="DU463" s="438"/>
      <c r="EI463" s="197"/>
      <c r="EK463" s="197"/>
      <c r="EL463" s="197"/>
      <c r="EM463" s="438"/>
      <c r="EP463" s="197"/>
      <c r="EQ463" s="438"/>
      <c r="ET463" s="197"/>
      <c r="EU463" s="438"/>
      <c r="EX463" s="197"/>
      <c r="EY463" s="438"/>
      <c r="FA463" s="438"/>
      <c r="FJ463" s="197"/>
      <c r="FL463" s="197"/>
      <c r="FM463" s="438"/>
      <c r="FP463" s="438"/>
      <c r="FS463" s="438"/>
      <c r="FV463" s="438"/>
      <c r="FX463" s="438"/>
      <c r="GG463" s="197"/>
      <c r="GI463" s="197"/>
      <c r="GJ463" s="438"/>
      <c r="GM463" s="438"/>
      <c r="GP463" s="438"/>
      <c r="GS463" s="438"/>
    </row>
    <row r="464" ht="12.75" customHeight="1">
      <c r="P464" s="438"/>
      <c r="Z464" s="197"/>
      <c r="AC464" s="438"/>
      <c r="AF464" s="438"/>
      <c r="AI464" s="438"/>
      <c r="AL464" s="438"/>
      <c r="AN464" s="438"/>
      <c r="AX464" s="197"/>
      <c r="BD464" s="197"/>
      <c r="BG464" s="438"/>
      <c r="BH464" s="438"/>
      <c r="BK464" s="438"/>
      <c r="BL464" s="438"/>
      <c r="BO464" s="438"/>
      <c r="BP464" s="438"/>
      <c r="BS464" s="438"/>
      <c r="BT464" s="438"/>
      <c r="BV464" s="438"/>
      <c r="CJ464" s="197"/>
      <c r="CL464" s="197"/>
      <c r="CM464" s="438"/>
      <c r="CP464" s="438"/>
      <c r="CS464" s="438"/>
      <c r="CV464" s="438"/>
      <c r="CX464" s="438"/>
      <c r="DG464" s="197"/>
      <c r="DI464" s="197"/>
      <c r="DJ464" s="438"/>
      <c r="DM464" s="438"/>
      <c r="DP464" s="438"/>
      <c r="DS464" s="438"/>
      <c r="DU464" s="438"/>
      <c r="EI464" s="197"/>
      <c r="EK464" s="197"/>
      <c r="EL464" s="197"/>
      <c r="EM464" s="438"/>
      <c r="EP464" s="197"/>
      <c r="EQ464" s="438"/>
      <c r="ET464" s="197"/>
      <c r="EU464" s="438"/>
      <c r="EX464" s="197"/>
      <c r="EY464" s="438"/>
      <c r="FA464" s="438"/>
      <c r="FJ464" s="197"/>
      <c r="FL464" s="197"/>
      <c r="FM464" s="438"/>
      <c r="FP464" s="438"/>
      <c r="FS464" s="438"/>
      <c r="FV464" s="438"/>
      <c r="FX464" s="438"/>
      <c r="GG464" s="197"/>
      <c r="GI464" s="197"/>
      <c r="GJ464" s="438"/>
      <c r="GM464" s="438"/>
      <c r="GP464" s="438"/>
      <c r="GS464" s="438"/>
    </row>
    <row r="465" ht="12.75" customHeight="1">
      <c r="P465" s="438"/>
      <c r="Z465" s="197"/>
      <c r="AC465" s="438"/>
      <c r="AF465" s="438"/>
      <c r="AI465" s="438"/>
      <c r="AL465" s="438"/>
      <c r="AN465" s="438"/>
      <c r="AX465" s="197"/>
      <c r="BD465" s="197"/>
      <c r="BG465" s="438"/>
      <c r="BH465" s="438"/>
      <c r="BK465" s="438"/>
      <c r="BL465" s="438"/>
      <c r="BO465" s="438"/>
      <c r="BP465" s="438"/>
      <c r="BS465" s="438"/>
      <c r="BT465" s="438"/>
      <c r="BV465" s="438"/>
      <c r="CJ465" s="197"/>
      <c r="CL465" s="197"/>
      <c r="CM465" s="438"/>
      <c r="CP465" s="438"/>
      <c r="CS465" s="438"/>
      <c r="CV465" s="438"/>
      <c r="CX465" s="438"/>
      <c r="DG465" s="197"/>
      <c r="DI465" s="197"/>
      <c r="DJ465" s="438"/>
      <c r="DM465" s="438"/>
      <c r="DP465" s="438"/>
      <c r="DS465" s="438"/>
      <c r="DU465" s="438"/>
      <c r="EI465" s="197"/>
      <c r="EK465" s="197"/>
      <c r="EL465" s="197"/>
      <c r="EM465" s="438"/>
      <c r="EP465" s="197"/>
      <c r="EQ465" s="438"/>
      <c r="ET465" s="197"/>
      <c r="EU465" s="438"/>
      <c r="EX465" s="197"/>
      <c r="EY465" s="438"/>
      <c r="FA465" s="438"/>
      <c r="FJ465" s="197"/>
      <c r="FL465" s="197"/>
      <c r="FM465" s="438"/>
      <c r="FP465" s="438"/>
      <c r="FS465" s="438"/>
      <c r="FV465" s="438"/>
      <c r="FX465" s="438"/>
      <c r="GG465" s="197"/>
      <c r="GI465" s="197"/>
      <c r="GJ465" s="438"/>
      <c r="GM465" s="438"/>
      <c r="GP465" s="438"/>
      <c r="GS465" s="438"/>
    </row>
    <row r="466" ht="12.75" customHeight="1">
      <c r="P466" s="438"/>
      <c r="Z466" s="197"/>
      <c r="AC466" s="438"/>
      <c r="AF466" s="438"/>
      <c r="AI466" s="438"/>
      <c r="AL466" s="438"/>
      <c r="AN466" s="438"/>
      <c r="AX466" s="197"/>
      <c r="BD466" s="197"/>
      <c r="BG466" s="438"/>
      <c r="BH466" s="438"/>
      <c r="BK466" s="438"/>
      <c r="BL466" s="438"/>
      <c r="BO466" s="438"/>
      <c r="BP466" s="438"/>
      <c r="BS466" s="438"/>
      <c r="BT466" s="438"/>
      <c r="BV466" s="438"/>
      <c r="CJ466" s="197"/>
      <c r="CL466" s="197"/>
      <c r="CM466" s="438"/>
      <c r="CP466" s="438"/>
      <c r="CS466" s="438"/>
      <c r="CV466" s="438"/>
      <c r="CX466" s="438"/>
      <c r="DG466" s="197"/>
      <c r="DI466" s="197"/>
      <c r="DJ466" s="438"/>
      <c r="DM466" s="438"/>
      <c r="DP466" s="438"/>
      <c r="DS466" s="438"/>
      <c r="DU466" s="438"/>
      <c r="EI466" s="197"/>
      <c r="EK466" s="197"/>
      <c r="EL466" s="197"/>
      <c r="EM466" s="438"/>
      <c r="EP466" s="197"/>
      <c r="EQ466" s="438"/>
      <c r="ET466" s="197"/>
      <c r="EU466" s="438"/>
      <c r="EX466" s="197"/>
      <c r="EY466" s="438"/>
      <c r="FA466" s="438"/>
      <c r="FJ466" s="197"/>
      <c r="FL466" s="197"/>
      <c r="FM466" s="438"/>
      <c r="FP466" s="438"/>
      <c r="FS466" s="438"/>
      <c r="FV466" s="438"/>
      <c r="FX466" s="438"/>
      <c r="GG466" s="197"/>
      <c r="GI466" s="197"/>
      <c r="GJ466" s="438"/>
      <c r="GM466" s="438"/>
      <c r="GP466" s="438"/>
      <c r="GS466" s="438"/>
    </row>
    <row r="467" ht="12.75" customHeight="1">
      <c r="P467" s="438"/>
      <c r="Z467" s="197"/>
      <c r="AC467" s="438"/>
      <c r="AF467" s="438"/>
      <c r="AI467" s="438"/>
      <c r="AL467" s="438"/>
      <c r="AN467" s="438"/>
      <c r="AX467" s="197"/>
      <c r="BD467" s="197"/>
      <c r="BG467" s="438"/>
      <c r="BH467" s="438"/>
      <c r="BK467" s="438"/>
      <c r="BL467" s="438"/>
      <c r="BO467" s="438"/>
      <c r="BP467" s="438"/>
      <c r="BS467" s="438"/>
      <c r="BT467" s="438"/>
      <c r="BV467" s="438"/>
      <c r="CJ467" s="197"/>
      <c r="CL467" s="197"/>
      <c r="CM467" s="438"/>
      <c r="CP467" s="438"/>
      <c r="CS467" s="438"/>
      <c r="CV467" s="438"/>
      <c r="CX467" s="438"/>
      <c r="DG467" s="197"/>
      <c r="DI467" s="197"/>
      <c r="DJ467" s="438"/>
      <c r="DM467" s="438"/>
      <c r="DP467" s="438"/>
      <c r="DS467" s="438"/>
      <c r="DU467" s="438"/>
      <c r="EI467" s="197"/>
      <c r="EK467" s="197"/>
      <c r="EL467" s="197"/>
      <c r="EM467" s="438"/>
      <c r="EP467" s="197"/>
      <c r="EQ467" s="438"/>
      <c r="ET467" s="197"/>
      <c r="EU467" s="438"/>
      <c r="EX467" s="197"/>
      <c r="EY467" s="438"/>
      <c r="FA467" s="438"/>
      <c r="FJ467" s="197"/>
      <c r="FL467" s="197"/>
      <c r="FM467" s="438"/>
      <c r="FP467" s="438"/>
      <c r="FS467" s="438"/>
      <c r="FV467" s="438"/>
      <c r="FX467" s="438"/>
      <c r="GG467" s="197"/>
      <c r="GI467" s="197"/>
      <c r="GJ467" s="438"/>
      <c r="GM467" s="438"/>
      <c r="GP467" s="438"/>
      <c r="GS467" s="438"/>
    </row>
    <row r="468" ht="12.75" customHeight="1">
      <c r="P468" s="438"/>
      <c r="Z468" s="197"/>
      <c r="AC468" s="438"/>
      <c r="AF468" s="438"/>
      <c r="AI468" s="438"/>
      <c r="AL468" s="438"/>
      <c r="AN468" s="438"/>
      <c r="AX468" s="197"/>
      <c r="BD468" s="197"/>
      <c r="BG468" s="438"/>
      <c r="BH468" s="438"/>
      <c r="BK468" s="438"/>
      <c r="BL468" s="438"/>
      <c r="BO468" s="438"/>
      <c r="BP468" s="438"/>
      <c r="BS468" s="438"/>
      <c r="BT468" s="438"/>
      <c r="BV468" s="438"/>
      <c r="CJ468" s="197"/>
      <c r="CL468" s="197"/>
      <c r="CM468" s="438"/>
      <c r="CP468" s="438"/>
      <c r="CS468" s="438"/>
      <c r="CV468" s="438"/>
      <c r="CX468" s="438"/>
      <c r="DG468" s="197"/>
      <c r="DI468" s="197"/>
      <c r="DJ468" s="438"/>
      <c r="DM468" s="438"/>
      <c r="DP468" s="438"/>
      <c r="DS468" s="438"/>
      <c r="DU468" s="438"/>
      <c r="EI468" s="197"/>
      <c r="EK468" s="197"/>
      <c r="EL468" s="197"/>
      <c r="EM468" s="438"/>
      <c r="EP468" s="197"/>
      <c r="EQ468" s="438"/>
      <c r="ET468" s="197"/>
      <c r="EU468" s="438"/>
      <c r="EX468" s="197"/>
      <c r="EY468" s="438"/>
      <c r="FA468" s="438"/>
      <c r="FJ468" s="197"/>
      <c r="FL468" s="197"/>
      <c r="FM468" s="438"/>
      <c r="FP468" s="438"/>
      <c r="FS468" s="438"/>
      <c r="FV468" s="438"/>
      <c r="FX468" s="438"/>
      <c r="GG468" s="197"/>
      <c r="GI468" s="197"/>
      <c r="GJ468" s="438"/>
      <c r="GM468" s="438"/>
      <c r="GP468" s="438"/>
      <c r="GS468" s="438"/>
    </row>
    <row r="469" ht="12.75" customHeight="1">
      <c r="P469" s="438"/>
      <c r="Z469" s="197"/>
      <c r="AC469" s="438"/>
      <c r="AF469" s="438"/>
      <c r="AI469" s="438"/>
      <c r="AL469" s="438"/>
      <c r="AN469" s="438"/>
      <c r="AX469" s="197"/>
      <c r="BD469" s="197"/>
      <c r="BG469" s="438"/>
      <c r="BH469" s="438"/>
      <c r="BK469" s="438"/>
      <c r="BL469" s="438"/>
      <c r="BO469" s="438"/>
      <c r="BP469" s="438"/>
      <c r="BS469" s="438"/>
      <c r="BT469" s="438"/>
      <c r="BV469" s="438"/>
      <c r="CJ469" s="197"/>
      <c r="CL469" s="197"/>
      <c r="CM469" s="438"/>
      <c r="CP469" s="438"/>
      <c r="CS469" s="438"/>
      <c r="CV469" s="438"/>
      <c r="CX469" s="438"/>
      <c r="DG469" s="197"/>
      <c r="DI469" s="197"/>
      <c r="DJ469" s="438"/>
      <c r="DM469" s="438"/>
      <c r="DP469" s="438"/>
      <c r="DS469" s="438"/>
      <c r="DU469" s="438"/>
      <c r="EI469" s="197"/>
      <c r="EK469" s="197"/>
      <c r="EL469" s="197"/>
      <c r="EM469" s="438"/>
      <c r="EP469" s="197"/>
      <c r="EQ469" s="438"/>
      <c r="ET469" s="197"/>
      <c r="EU469" s="438"/>
      <c r="EX469" s="197"/>
      <c r="EY469" s="438"/>
      <c r="FA469" s="438"/>
      <c r="FJ469" s="197"/>
      <c r="FL469" s="197"/>
      <c r="FM469" s="438"/>
      <c r="FP469" s="438"/>
      <c r="FS469" s="438"/>
      <c r="FV469" s="438"/>
      <c r="FX469" s="438"/>
      <c r="GG469" s="197"/>
      <c r="GI469" s="197"/>
      <c r="GJ469" s="438"/>
      <c r="GM469" s="438"/>
      <c r="GP469" s="438"/>
      <c r="GS469" s="438"/>
    </row>
    <row r="470" ht="12.75" customHeight="1">
      <c r="P470" s="438"/>
      <c r="Z470" s="197"/>
      <c r="AC470" s="438"/>
      <c r="AF470" s="438"/>
      <c r="AI470" s="438"/>
      <c r="AL470" s="438"/>
      <c r="AN470" s="438"/>
      <c r="AX470" s="197"/>
      <c r="BD470" s="197"/>
      <c r="BG470" s="438"/>
      <c r="BH470" s="438"/>
      <c r="BK470" s="438"/>
      <c r="BL470" s="438"/>
      <c r="BO470" s="438"/>
      <c r="BP470" s="438"/>
      <c r="BS470" s="438"/>
      <c r="BT470" s="438"/>
      <c r="BV470" s="438"/>
      <c r="CJ470" s="197"/>
      <c r="CL470" s="197"/>
      <c r="CM470" s="438"/>
      <c r="CP470" s="438"/>
      <c r="CS470" s="438"/>
      <c r="CV470" s="438"/>
      <c r="CX470" s="438"/>
      <c r="DG470" s="197"/>
      <c r="DI470" s="197"/>
      <c r="DJ470" s="438"/>
      <c r="DM470" s="438"/>
      <c r="DP470" s="438"/>
      <c r="DS470" s="438"/>
      <c r="DU470" s="438"/>
      <c r="EI470" s="197"/>
      <c r="EK470" s="197"/>
      <c r="EL470" s="197"/>
      <c r="EM470" s="438"/>
      <c r="EP470" s="197"/>
      <c r="EQ470" s="438"/>
      <c r="ET470" s="197"/>
      <c r="EU470" s="438"/>
      <c r="EX470" s="197"/>
      <c r="EY470" s="438"/>
      <c r="FA470" s="438"/>
      <c r="FJ470" s="197"/>
      <c r="FL470" s="197"/>
      <c r="FM470" s="438"/>
      <c r="FP470" s="438"/>
      <c r="FS470" s="438"/>
      <c r="FV470" s="438"/>
      <c r="FX470" s="438"/>
      <c r="GG470" s="197"/>
      <c r="GI470" s="197"/>
      <c r="GJ470" s="438"/>
      <c r="GM470" s="438"/>
      <c r="GP470" s="438"/>
      <c r="GS470" s="438"/>
    </row>
    <row r="471" ht="12.75" customHeight="1">
      <c r="P471" s="438"/>
      <c r="Z471" s="197"/>
      <c r="AC471" s="438"/>
      <c r="AF471" s="438"/>
      <c r="AI471" s="438"/>
      <c r="AL471" s="438"/>
      <c r="AN471" s="438"/>
      <c r="AX471" s="197"/>
      <c r="BD471" s="197"/>
      <c r="BG471" s="438"/>
      <c r="BH471" s="438"/>
      <c r="BK471" s="438"/>
      <c r="BL471" s="438"/>
      <c r="BO471" s="438"/>
      <c r="BP471" s="438"/>
      <c r="BS471" s="438"/>
      <c r="BT471" s="438"/>
      <c r="BV471" s="438"/>
      <c r="CJ471" s="197"/>
      <c r="CL471" s="197"/>
      <c r="CM471" s="438"/>
      <c r="CP471" s="438"/>
      <c r="CS471" s="438"/>
      <c r="CV471" s="438"/>
      <c r="CX471" s="438"/>
      <c r="DG471" s="197"/>
      <c r="DI471" s="197"/>
      <c r="DJ471" s="438"/>
      <c r="DM471" s="438"/>
      <c r="DP471" s="438"/>
      <c r="DS471" s="438"/>
      <c r="DU471" s="438"/>
      <c r="EI471" s="197"/>
      <c r="EK471" s="197"/>
      <c r="EL471" s="197"/>
      <c r="EM471" s="438"/>
      <c r="EP471" s="197"/>
      <c r="EQ471" s="438"/>
      <c r="ET471" s="197"/>
      <c r="EU471" s="438"/>
      <c r="EX471" s="197"/>
      <c r="EY471" s="438"/>
      <c r="FA471" s="438"/>
      <c r="FJ471" s="197"/>
      <c r="FL471" s="197"/>
      <c r="FM471" s="438"/>
      <c r="FP471" s="438"/>
      <c r="FS471" s="438"/>
      <c r="FV471" s="438"/>
      <c r="FX471" s="438"/>
      <c r="GG471" s="197"/>
      <c r="GI471" s="197"/>
      <c r="GJ471" s="438"/>
      <c r="GM471" s="438"/>
      <c r="GP471" s="438"/>
      <c r="GS471" s="438"/>
    </row>
    <row r="472" ht="12.75" customHeight="1">
      <c r="P472" s="438"/>
      <c r="Z472" s="197"/>
      <c r="AC472" s="438"/>
      <c r="AF472" s="438"/>
      <c r="AI472" s="438"/>
      <c r="AL472" s="438"/>
      <c r="AN472" s="438"/>
      <c r="AX472" s="197"/>
      <c r="BD472" s="197"/>
      <c r="BG472" s="438"/>
      <c r="BH472" s="438"/>
      <c r="BK472" s="438"/>
      <c r="BL472" s="438"/>
      <c r="BO472" s="438"/>
      <c r="BP472" s="438"/>
      <c r="BS472" s="438"/>
      <c r="BT472" s="438"/>
      <c r="BV472" s="438"/>
      <c r="CJ472" s="197"/>
      <c r="CL472" s="197"/>
      <c r="CM472" s="438"/>
      <c r="CP472" s="438"/>
      <c r="CS472" s="438"/>
      <c r="CV472" s="438"/>
      <c r="CX472" s="438"/>
      <c r="DG472" s="197"/>
      <c r="DI472" s="197"/>
      <c r="DJ472" s="438"/>
      <c r="DM472" s="438"/>
      <c r="DP472" s="438"/>
      <c r="DS472" s="438"/>
      <c r="DU472" s="438"/>
      <c r="EI472" s="197"/>
      <c r="EK472" s="197"/>
      <c r="EL472" s="197"/>
      <c r="EM472" s="438"/>
      <c r="EP472" s="197"/>
      <c r="EQ472" s="438"/>
      <c r="ET472" s="197"/>
      <c r="EU472" s="438"/>
      <c r="EX472" s="197"/>
      <c r="EY472" s="438"/>
      <c r="FA472" s="438"/>
      <c r="FJ472" s="197"/>
      <c r="FL472" s="197"/>
      <c r="FM472" s="438"/>
      <c r="FP472" s="438"/>
      <c r="FS472" s="438"/>
      <c r="FV472" s="438"/>
      <c r="FX472" s="438"/>
      <c r="GG472" s="197"/>
      <c r="GI472" s="197"/>
      <c r="GJ472" s="438"/>
      <c r="GM472" s="438"/>
      <c r="GP472" s="438"/>
      <c r="GS472" s="438"/>
    </row>
    <row r="473" ht="12.75" customHeight="1">
      <c r="P473" s="438"/>
      <c r="Z473" s="197"/>
      <c r="AC473" s="438"/>
      <c r="AF473" s="438"/>
      <c r="AI473" s="438"/>
      <c r="AL473" s="438"/>
      <c r="AN473" s="438"/>
      <c r="AX473" s="197"/>
      <c r="BD473" s="197"/>
      <c r="BG473" s="438"/>
      <c r="BH473" s="438"/>
      <c r="BK473" s="438"/>
      <c r="BL473" s="438"/>
      <c r="BO473" s="438"/>
      <c r="BP473" s="438"/>
      <c r="BS473" s="438"/>
      <c r="BT473" s="438"/>
      <c r="BV473" s="438"/>
      <c r="CJ473" s="197"/>
      <c r="CL473" s="197"/>
      <c r="CM473" s="438"/>
      <c r="CP473" s="438"/>
      <c r="CS473" s="438"/>
      <c r="CV473" s="438"/>
      <c r="CX473" s="438"/>
      <c r="DG473" s="197"/>
      <c r="DI473" s="197"/>
      <c r="DJ473" s="438"/>
      <c r="DM473" s="438"/>
      <c r="DP473" s="438"/>
      <c r="DS473" s="438"/>
      <c r="DU473" s="438"/>
      <c r="EI473" s="197"/>
      <c r="EK473" s="197"/>
      <c r="EL473" s="197"/>
      <c r="EM473" s="438"/>
      <c r="EP473" s="197"/>
      <c r="EQ473" s="438"/>
      <c r="ET473" s="197"/>
      <c r="EU473" s="438"/>
      <c r="EX473" s="197"/>
      <c r="EY473" s="438"/>
      <c r="FA473" s="438"/>
      <c r="FJ473" s="197"/>
      <c r="FL473" s="197"/>
      <c r="FM473" s="438"/>
      <c r="FP473" s="438"/>
      <c r="FS473" s="438"/>
      <c r="FV473" s="438"/>
      <c r="FX473" s="438"/>
      <c r="GG473" s="197"/>
      <c r="GI473" s="197"/>
      <c r="GJ473" s="438"/>
      <c r="GM473" s="438"/>
      <c r="GP473" s="438"/>
      <c r="GS473" s="438"/>
    </row>
    <row r="474" ht="12.75" customHeight="1">
      <c r="P474" s="438"/>
      <c r="Z474" s="197"/>
      <c r="AC474" s="438"/>
      <c r="AF474" s="438"/>
      <c r="AI474" s="438"/>
      <c r="AL474" s="438"/>
      <c r="AN474" s="438"/>
      <c r="AX474" s="197"/>
      <c r="BD474" s="197"/>
      <c r="BG474" s="438"/>
      <c r="BH474" s="438"/>
      <c r="BK474" s="438"/>
      <c r="BL474" s="438"/>
      <c r="BO474" s="438"/>
      <c r="BP474" s="438"/>
      <c r="BS474" s="438"/>
      <c r="BT474" s="438"/>
      <c r="BV474" s="438"/>
      <c r="CJ474" s="197"/>
      <c r="CL474" s="197"/>
      <c r="CM474" s="438"/>
      <c r="CP474" s="438"/>
      <c r="CS474" s="438"/>
      <c r="CV474" s="438"/>
      <c r="CX474" s="438"/>
      <c r="DG474" s="197"/>
      <c r="DI474" s="197"/>
      <c r="DJ474" s="438"/>
      <c r="DM474" s="438"/>
      <c r="DP474" s="438"/>
      <c r="DS474" s="438"/>
      <c r="DU474" s="438"/>
      <c r="EI474" s="197"/>
      <c r="EK474" s="197"/>
      <c r="EL474" s="197"/>
      <c r="EM474" s="438"/>
      <c r="EP474" s="197"/>
      <c r="EQ474" s="438"/>
      <c r="ET474" s="197"/>
      <c r="EU474" s="438"/>
      <c r="EX474" s="197"/>
      <c r="EY474" s="438"/>
      <c r="FA474" s="438"/>
      <c r="FJ474" s="197"/>
      <c r="FL474" s="197"/>
      <c r="FM474" s="438"/>
      <c r="FP474" s="438"/>
      <c r="FS474" s="438"/>
      <c r="FV474" s="438"/>
      <c r="FX474" s="438"/>
      <c r="GG474" s="197"/>
      <c r="GI474" s="197"/>
      <c r="GJ474" s="438"/>
      <c r="GM474" s="438"/>
      <c r="GP474" s="438"/>
      <c r="GS474" s="438"/>
    </row>
    <row r="475" ht="12.75" customHeight="1">
      <c r="P475" s="438"/>
      <c r="Z475" s="197"/>
      <c r="AC475" s="438"/>
      <c r="AF475" s="438"/>
      <c r="AI475" s="438"/>
      <c r="AL475" s="438"/>
      <c r="AN475" s="438"/>
      <c r="AX475" s="197"/>
      <c r="BD475" s="197"/>
      <c r="BG475" s="438"/>
      <c r="BH475" s="438"/>
      <c r="BK475" s="438"/>
      <c r="BL475" s="438"/>
      <c r="BO475" s="438"/>
      <c r="BP475" s="438"/>
      <c r="BS475" s="438"/>
      <c r="BT475" s="438"/>
      <c r="BV475" s="438"/>
      <c r="CJ475" s="197"/>
      <c r="CL475" s="197"/>
      <c r="CM475" s="438"/>
      <c r="CP475" s="438"/>
      <c r="CS475" s="438"/>
      <c r="CV475" s="438"/>
      <c r="CX475" s="438"/>
      <c r="DG475" s="197"/>
      <c r="DI475" s="197"/>
      <c r="DJ475" s="438"/>
      <c r="DM475" s="438"/>
      <c r="DP475" s="438"/>
      <c r="DS475" s="438"/>
      <c r="DU475" s="438"/>
      <c r="EI475" s="197"/>
      <c r="EK475" s="197"/>
      <c r="EL475" s="197"/>
      <c r="EM475" s="438"/>
      <c r="EP475" s="197"/>
      <c r="EQ475" s="438"/>
      <c r="ET475" s="197"/>
      <c r="EU475" s="438"/>
      <c r="EX475" s="197"/>
      <c r="EY475" s="438"/>
      <c r="FA475" s="438"/>
      <c r="FJ475" s="197"/>
      <c r="FL475" s="197"/>
      <c r="FM475" s="438"/>
      <c r="FP475" s="438"/>
      <c r="FS475" s="438"/>
      <c r="FV475" s="438"/>
      <c r="FX475" s="438"/>
      <c r="GG475" s="197"/>
      <c r="GI475" s="197"/>
      <c r="GJ475" s="438"/>
      <c r="GM475" s="438"/>
      <c r="GP475" s="438"/>
      <c r="GS475" s="438"/>
    </row>
    <row r="476" ht="12.75" customHeight="1">
      <c r="P476" s="438"/>
      <c r="Z476" s="197"/>
      <c r="AC476" s="438"/>
      <c r="AF476" s="438"/>
      <c r="AI476" s="438"/>
      <c r="AL476" s="438"/>
      <c r="AN476" s="438"/>
      <c r="AX476" s="197"/>
      <c r="BD476" s="197"/>
      <c r="BG476" s="438"/>
      <c r="BH476" s="438"/>
      <c r="BK476" s="438"/>
      <c r="BL476" s="438"/>
      <c r="BO476" s="438"/>
      <c r="BP476" s="438"/>
      <c r="BS476" s="438"/>
      <c r="BT476" s="438"/>
      <c r="BV476" s="438"/>
      <c r="CJ476" s="197"/>
      <c r="CL476" s="197"/>
      <c r="CM476" s="438"/>
      <c r="CP476" s="438"/>
      <c r="CS476" s="438"/>
      <c r="CV476" s="438"/>
      <c r="CX476" s="438"/>
      <c r="DG476" s="197"/>
      <c r="DI476" s="197"/>
      <c r="DJ476" s="438"/>
      <c r="DM476" s="438"/>
      <c r="DP476" s="438"/>
      <c r="DS476" s="438"/>
      <c r="DU476" s="438"/>
      <c r="EI476" s="197"/>
      <c r="EK476" s="197"/>
      <c r="EL476" s="197"/>
      <c r="EM476" s="438"/>
      <c r="EP476" s="197"/>
      <c r="EQ476" s="438"/>
      <c r="ET476" s="197"/>
      <c r="EU476" s="438"/>
      <c r="EX476" s="197"/>
      <c r="EY476" s="438"/>
      <c r="FA476" s="438"/>
      <c r="FJ476" s="197"/>
      <c r="FL476" s="197"/>
      <c r="FM476" s="438"/>
      <c r="FP476" s="438"/>
      <c r="FS476" s="438"/>
      <c r="FV476" s="438"/>
      <c r="FX476" s="438"/>
      <c r="GG476" s="197"/>
      <c r="GI476" s="197"/>
      <c r="GJ476" s="438"/>
      <c r="GM476" s="438"/>
      <c r="GP476" s="438"/>
      <c r="GS476" s="438"/>
    </row>
    <row r="477" ht="12.75" customHeight="1">
      <c r="P477" s="438"/>
      <c r="Z477" s="197"/>
      <c r="AC477" s="438"/>
      <c r="AF477" s="438"/>
      <c r="AI477" s="438"/>
      <c r="AL477" s="438"/>
      <c r="AN477" s="438"/>
      <c r="AX477" s="197"/>
      <c r="BD477" s="197"/>
      <c r="BG477" s="438"/>
      <c r="BH477" s="438"/>
      <c r="BK477" s="438"/>
      <c r="BL477" s="438"/>
      <c r="BO477" s="438"/>
      <c r="BP477" s="438"/>
      <c r="BS477" s="438"/>
      <c r="BT477" s="438"/>
      <c r="BV477" s="438"/>
      <c r="CJ477" s="197"/>
      <c r="CL477" s="197"/>
      <c r="CM477" s="438"/>
      <c r="CP477" s="438"/>
      <c r="CS477" s="438"/>
      <c r="CV477" s="438"/>
      <c r="CX477" s="438"/>
      <c r="DG477" s="197"/>
      <c r="DI477" s="197"/>
      <c r="DJ477" s="438"/>
      <c r="DM477" s="438"/>
      <c r="DP477" s="438"/>
      <c r="DS477" s="438"/>
      <c r="DU477" s="438"/>
      <c r="EI477" s="197"/>
      <c r="EK477" s="197"/>
      <c r="EL477" s="197"/>
      <c r="EM477" s="438"/>
      <c r="EP477" s="197"/>
      <c r="EQ477" s="438"/>
      <c r="ET477" s="197"/>
      <c r="EU477" s="438"/>
      <c r="EX477" s="197"/>
      <c r="EY477" s="438"/>
      <c r="FA477" s="438"/>
      <c r="FJ477" s="197"/>
      <c r="FL477" s="197"/>
      <c r="FM477" s="438"/>
      <c r="FP477" s="438"/>
      <c r="FS477" s="438"/>
      <c r="FV477" s="438"/>
      <c r="FX477" s="438"/>
      <c r="GG477" s="197"/>
      <c r="GI477" s="197"/>
      <c r="GJ477" s="438"/>
      <c r="GM477" s="438"/>
      <c r="GP477" s="438"/>
      <c r="GS477" s="438"/>
    </row>
    <row r="478" ht="12.75" customHeight="1">
      <c r="P478" s="438"/>
      <c r="Z478" s="197"/>
      <c r="AC478" s="438"/>
      <c r="AF478" s="438"/>
      <c r="AI478" s="438"/>
      <c r="AL478" s="438"/>
      <c r="AN478" s="438"/>
      <c r="AX478" s="197"/>
      <c r="BD478" s="197"/>
      <c r="BG478" s="438"/>
      <c r="BH478" s="438"/>
      <c r="BK478" s="438"/>
      <c r="BL478" s="438"/>
      <c r="BO478" s="438"/>
      <c r="BP478" s="438"/>
      <c r="BS478" s="438"/>
      <c r="BT478" s="438"/>
      <c r="BV478" s="438"/>
      <c r="CJ478" s="197"/>
      <c r="CL478" s="197"/>
      <c r="CM478" s="438"/>
      <c r="CP478" s="438"/>
      <c r="CS478" s="438"/>
      <c r="CV478" s="438"/>
      <c r="CX478" s="438"/>
      <c r="DG478" s="197"/>
      <c r="DI478" s="197"/>
      <c r="DJ478" s="438"/>
      <c r="DM478" s="438"/>
      <c r="DP478" s="438"/>
      <c r="DS478" s="438"/>
      <c r="DU478" s="438"/>
      <c r="EI478" s="197"/>
      <c r="EK478" s="197"/>
      <c r="EL478" s="197"/>
      <c r="EM478" s="438"/>
      <c r="EP478" s="197"/>
      <c r="EQ478" s="438"/>
      <c r="ET478" s="197"/>
      <c r="EU478" s="438"/>
      <c r="EX478" s="197"/>
      <c r="EY478" s="438"/>
      <c r="FA478" s="438"/>
      <c r="FJ478" s="197"/>
      <c r="FL478" s="197"/>
      <c r="FM478" s="438"/>
      <c r="FP478" s="438"/>
      <c r="FS478" s="438"/>
      <c r="FV478" s="438"/>
      <c r="FX478" s="438"/>
      <c r="GG478" s="197"/>
      <c r="GI478" s="197"/>
      <c r="GJ478" s="438"/>
      <c r="GM478" s="438"/>
      <c r="GP478" s="438"/>
      <c r="GS478" s="438"/>
    </row>
    <row r="479" ht="12.75" customHeight="1">
      <c r="P479" s="438"/>
      <c r="Z479" s="197"/>
      <c r="AC479" s="438"/>
      <c r="AF479" s="438"/>
      <c r="AI479" s="438"/>
      <c r="AL479" s="438"/>
      <c r="AN479" s="438"/>
      <c r="AX479" s="197"/>
      <c r="BD479" s="197"/>
      <c r="BG479" s="438"/>
      <c r="BH479" s="438"/>
      <c r="BK479" s="438"/>
      <c r="BL479" s="438"/>
      <c r="BO479" s="438"/>
      <c r="BP479" s="438"/>
      <c r="BS479" s="438"/>
      <c r="BT479" s="438"/>
      <c r="BV479" s="438"/>
      <c r="CJ479" s="197"/>
      <c r="CL479" s="197"/>
      <c r="CM479" s="438"/>
      <c r="CP479" s="438"/>
      <c r="CS479" s="438"/>
      <c r="CV479" s="438"/>
      <c r="CX479" s="438"/>
      <c r="DG479" s="197"/>
      <c r="DI479" s="197"/>
      <c r="DJ479" s="438"/>
      <c r="DM479" s="438"/>
      <c r="DP479" s="438"/>
      <c r="DS479" s="438"/>
      <c r="DU479" s="438"/>
      <c r="EI479" s="197"/>
      <c r="EK479" s="197"/>
      <c r="EL479" s="197"/>
      <c r="EM479" s="438"/>
      <c r="EP479" s="197"/>
      <c r="EQ479" s="438"/>
      <c r="ET479" s="197"/>
      <c r="EU479" s="438"/>
      <c r="EX479" s="197"/>
      <c r="EY479" s="438"/>
      <c r="FA479" s="438"/>
      <c r="FJ479" s="197"/>
      <c r="FL479" s="197"/>
      <c r="FM479" s="438"/>
      <c r="FP479" s="438"/>
      <c r="FS479" s="438"/>
      <c r="FV479" s="438"/>
      <c r="FX479" s="438"/>
      <c r="GG479" s="197"/>
      <c r="GI479" s="197"/>
      <c r="GJ479" s="438"/>
      <c r="GM479" s="438"/>
      <c r="GP479" s="438"/>
      <c r="GS479" s="438"/>
    </row>
    <row r="480" ht="12.75" customHeight="1">
      <c r="P480" s="438"/>
      <c r="Z480" s="197"/>
      <c r="AC480" s="438"/>
      <c r="AF480" s="438"/>
      <c r="AI480" s="438"/>
      <c r="AL480" s="438"/>
      <c r="AN480" s="438"/>
      <c r="AX480" s="197"/>
      <c r="BD480" s="197"/>
      <c r="BG480" s="438"/>
      <c r="BH480" s="438"/>
      <c r="BK480" s="438"/>
      <c r="BL480" s="438"/>
      <c r="BO480" s="438"/>
      <c r="BP480" s="438"/>
      <c r="BS480" s="438"/>
      <c r="BT480" s="438"/>
      <c r="BV480" s="438"/>
      <c r="CJ480" s="197"/>
      <c r="CL480" s="197"/>
      <c r="CM480" s="438"/>
      <c r="CP480" s="438"/>
      <c r="CS480" s="438"/>
      <c r="CV480" s="438"/>
      <c r="CX480" s="438"/>
      <c r="DG480" s="197"/>
      <c r="DI480" s="197"/>
      <c r="DJ480" s="438"/>
      <c r="DM480" s="438"/>
      <c r="DP480" s="438"/>
      <c r="DS480" s="438"/>
      <c r="DU480" s="438"/>
      <c r="EI480" s="197"/>
      <c r="EK480" s="197"/>
      <c r="EL480" s="197"/>
      <c r="EM480" s="438"/>
      <c r="EP480" s="197"/>
      <c r="EQ480" s="438"/>
      <c r="ET480" s="197"/>
      <c r="EU480" s="438"/>
      <c r="EX480" s="197"/>
      <c r="EY480" s="438"/>
      <c r="FA480" s="438"/>
      <c r="FJ480" s="197"/>
      <c r="FL480" s="197"/>
      <c r="FM480" s="438"/>
      <c r="FP480" s="438"/>
      <c r="FS480" s="438"/>
      <c r="FV480" s="438"/>
      <c r="FX480" s="438"/>
      <c r="GG480" s="197"/>
      <c r="GI480" s="197"/>
      <c r="GJ480" s="438"/>
      <c r="GM480" s="438"/>
      <c r="GP480" s="438"/>
      <c r="GS480" s="438"/>
    </row>
    <row r="481" ht="12.75" customHeight="1">
      <c r="P481" s="438"/>
      <c r="Z481" s="197"/>
      <c r="AC481" s="438"/>
      <c r="AF481" s="438"/>
      <c r="AI481" s="438"/>
      <c r="AL481" s="438"/>
      <c r="AN481" s="438"/>
      <c r="AX481" s="197"/>
      <c r="BD481" s="197"/>
      <c r="BG481" s="438"/>
      <c r="BH481" s="438"/>
      <c r="BK481" s="438"/>
      <c r="BL481" s="438"/>
      <c r="BO481" s="438"/>
      <c r="BP481" s="438"/>
      <c r="BS481" s="438"/>
      <c r="BT481" s="438"/>
      <c r="BV481" s="438"/>
      <c r="CJ481" s="197"/>
      <c r="CL481" s="197"/>
      <c r="CM481" s="438"/>
      <c r="CP481" s="438"/>
      <c r="CS481" s="438"/>
      <c r="CV481" s="438"/>
      <c r="CX481" s="438"/>
      <c r="DG481" s="197"/>
      <c r="DI481" s="197"/>
      <c r="DJ481" s="438"/>
      <c r="DM481" s="438"/>
      <c r="DP481" s="438"/>
      <c r="DS481" s="438"/>
      <c r="DU481" s="438"/>
      <c r="EI481" s="197"/>
      <c r="EK481" s="197"/>
      <c r="EL481" s="197"/>
      <c r="EM481" s="438"/>
      <c r="EP481" s="197"/>
      <c r="EQ481" s="438"/>
      <c r="ET481" s="197"/>
      <c r="EU481" s="438"/>
      <c r="EX481" s="197"/>
      <c r="EY481" s="438"/>
      <c r="FA481" s="438"/>
      <c r="FJ481" s="197"/>
      <c r="FL481" s="197"/>
      <c r="FM481" s="438"/>
      <c r="FP481" s="438"/>
      <c r="FS481" s="438"/>
      <c r="FV481" s="438"/>
      <c r="FX481" s="438"/>
      <c r="GG481" s="197"/>
      <c r="GI481" s="197"/>
      <c r="GJ481" s="438"/>
      <c r="GM481" s="438"/>
      <c r="GP481" s="438"/>
      <c r="GS481" s="438"/>
    </row>
    <row r="482" ht="12.75" customHeight="1">
      <c r="P482" s="438"/>
      <c r="Z482" s="197"/>
      <c r="AC482" s="438"/>
      <c r="AF482" s="438"/>
      <c r="AI482" s="438"/>
      <c r="AL482" s="438"/>
      <c r="AN482" s="438"/>
      <c r="AX482" s="197"/>
      <c r="BD482" s="197"/>
      <c r="BG482" s="438"/>
      <c r="BH482" s="438"/>
      <c r="BK482" s="438"/>
      <c r="BL482" s="438"/>
      <c r="BO482" s="438"/>
      <c r="BP482" s="438"/>
      <c r="BS482" s="438"/>
      <c r="BT482" s="438"/>
      <c r="BV482" s="438"/>
      <c r="CJ482" s="197"/>
      <c r="CL482" s="197"/>
      <c r="CM482" s="438"/>
      <c r="CP482" s="438"/>
      <c r="CS482" s="438"/>
      <c r="CV482" s="438"/>
      <c r="CX482" s="438"/>
      <c r="DG482" s="197"/>
      <c r="DI482" s="197"/>
      <c r="DJ482" s="438"/>
      <c r="DM482" s="438"/>
      <c r="DP482" s="438"/>
      <c r="DS482" s="438"/>
      <c r="DU482" s="438"/>
      <c r="EI482" s="197"/>
      <c r="EK482" s="197"/>
      <c r="EL482" s="197"/>
      <c r="EM482" s="438"/>
      <c r="EP482" s="197"/>
      <c r="EQ482" s="438"/>
      <c r="ET482" s="197"/>
      <c r="EU482" s="438"/>
      <c r="EX482" s="197"/>
      <c r="EY482" s="438"/>
      <c r="FA482" s="438"/>
      <c r="FJ482" s="197"/>
      <c r="FL482" s="197"/>
      <c r="FM482" s="438"/>
      <c r="FP482" s="438"/>
      <c r="FS482" s="438"/>
      <c r="FV482" s="438"/>
      <c r="FX482" s="438"/>
      <c r="GG482" s="197"/>
      <c r="GI482" s="197"/>
      <c r="GJ482" s="438"/>
      <c r="GM482" s="438"/>
      <c r="GP482" s="438"/>
      <c r="GS482" s="438"/>
    </row>
    <row r="483" ht="12.75" customHeight="1">
      <c r="P483" s="438"/>
      <c r="Z483" s="197"/>
      <c r="AC483" s="438"/>
      <c r="AF483" s="438"/>
      <c r="AI483" s="438"/>
      <c r="AL483" s="438"/>
      <c r="AN483" s="438"/>
      <c r="AX483" s="197"/>
      <c r="BD483" s="197"/>
      <c r="BG483" s="438"/>
      <c r="BH483" s="438"/>
      <c r="BK483" s="438"/>
      <c r="BL483" s="438"/>
      <c r="BO483" s="438"/>
      <c r="BP483" s="438"/>
      <c r="BS483" s="438"/>
      <c r="BT483" s="438"/>
      <c r="BV483" s="438"/>
      <c r="CJ483" s="197"/>
      <c r="CL483" s="197"/>
      <c r="CM483" s="438"/>
      <c r="CP483" s="438"/>
      <c r="CS483" s="438"/>
      <c r="CV483" s="438"/>
      <c r="CX483" s="438"/>
      <c r="DG483" s="197"/>
      <c r="DI483" s="197"/>
      <c r="DJ483" s="438"/>
      <c r="DM483" s="438"/>
      <c r="DP483" s="438"/>
      <c r="DS483" s="438"/>
      <c r="DU483" s="438"/>
      <c r="EI483" s="197"/>
      <c r="EK483" s="197"/>
      <c r="EL483" s="197"/>
      <c r="EM483" s="438"/>
      <c r="EP483" s="197"/>
      <c r="EQ483" s="438"/>
      <c r="ET483" s="197"/>
      <c r="EU483" s="438"/>
      <c r="EX483" s="197"/>
      <c r="EY483" s="438"/>
      <c r="FA483" s="438"/>
      <c r="FJ483" s="197"/>
      <c r="FL483" s="197"/>
      <c r="FM483" s="438"/>
      <c r="FP483" s="438"/>
      <c r="FS483" s="438"/>
      <c r="FV483" s="438"/>
      <c r="FX483" s="438"/>
      <c r="GG483" s="197"/>
      <c r="GI483" s="197"/>
      <c r="GJ483" s="438"/>
      <c r="GM483" s="438"/>
      <c r="GP483" s="438"/>
      <c r="GS483" s="438"/>
    </row>
    <row r="484" ht="12.75" customHeight="1">
      <c r="P484" s="438"/>
      <c r="Z484" s="197"/>
      <c r="AC484" s="438"/>
      <c r="AF484" s="438"/>
      <c r="AI484" s="438"/>
      <c r="AL484" s="438"/>
      <c r="AN484" s="438"/>
      <c r="AX484" s="197"/>
      <c r="BD484" s="197"/>
      <c r="BG484" s="438"/>
      <c r="BH484" s="438"/>
      <c r="BK484" s="438"/>
      <c r="BL484" s="438"/>
      <c r="BO484" s="438"/>
      <c r="BP484" s="438"/>
      <c r="BS484" s="438"/>
      <c r="BT484" s="438"/>
      <c r="BV484" s="438"/>
      <c r="CJ484" s="197"/>
      <c r="CL484" s="197"/>
      <c r="CM484" s="438"/>
      <c r="CP484" s="438"/>
      <c r="CS484" s="438"/>
      <c r="CV484" s="438"/>
      <c r="CX484" s="438"/>
      <c r="DG484" s="197"/>
      <c r="DI484" s="197"/>
      <c r="DJ484" s="438"/>
      <c r="DM484" s="438"/>
      <c r="DP484" s="438"/>
      <c r="DS484" s="438"/>
      <c r="DU484" s="438"/>
      <c r="EI484" s="197"/>
      <c r="EK484" s="197"/>
      <c r="EL484" s="197"/>
      <c r="EM484" s="438"/>
      <c r="EP484" s="197"/>
      <c r="EQ484" s="438"/>
      <c r="ET484" s="197"/>
      <c r="EU484" s="438"/>
      <c r="EX484" s="197"/>
      <c r="EY484" s="438"/>
      <c r="FA484" s="438"/>
      <c r="FJ484" s="197"/>
      <c r="FL484" s="197"/>
      <c r="FM484" s="438"/>
      <c r="FP484" s="438"/>
      <c r="FS484" s="438"/>
      <c r="FV484" s="438"/>
      <c r="FX484" s="438"/>
      <c r="GG484" s="197"/>
      <c r="GI484" s="197"/>
      <c r="GJ484" s="438"/>
      <c r="GM484" s="438"/>
      <c r="GP484" s="438"/>
      <c r="GS484" s="438"/>
    </row>
    <row r="485" ht="12.75" customHeight="1">
      <c r="P485" s="438"/>
      <c r="Z485" s="197"/>
      <c r="AC485" s="438"/>
      <c r="AF485" s="438"/>
      <c r="AI485" s="438"/>
      <c r="AL485" s="438"/>
      <c r="AN485" s="438"/>
      <c r="AX485" s="197"/>
      <c r="BD485" s="197"/>
      <c r="BG485" s="438"/>
      <c r="BH485" s="438"/>
      <c r="BK485" s="438"/>
      <c r="BL485" s="438"/>
      <c r="BO485" s="438"/>
      <c r="BP485" s="438"/>
      <c r="BS485" s="438"/>
      <c r="BT485" s="438"/>
      <c r="BV485" s="438"/>
      <c r="CJ485" s="197"/>
      <c r="CL485" s="197"/>
      <c r="CM485" s="438"/>
      <c r="CP485" s="438"/>
      <c r="CS485" s="438"/>
      <c r="CV485" s="438"/>
      <c r="CX485" s="438"/>
      <c r="DG485" s="197"/>
      <c r="DI485" s="197"/>
      <c r="DJ485" s="438"/>
      <c r="DM485" s="438"/>
      <c r="DP485" s="438"/>
      <c r="DS485" s="438"/>
      <c r="DU485" s="438"/>
      <c r="EI485" s="197"/>
      <c r="EK485" s="197"/>
      <c r="EL485" s="197"/>
      <c r="EM485" s="438"/>
      <c r="EP485" s="197"/>
      <c r="EQ485" s="438"/>
      <c r="ET485" s="197"/>
      <c r="EU485" s="438"/>
      <c r="EX485" s="197"/>
      <c r="EY485" s="438"/>
      <c r="FA485" s="438"/>
      <c r="FJ485" s="197"/>
      <c r="FL485" s="197"/>
      <c r="FM485" s="438"/>
      <c r="FP485" s="438"/>
      <c r="FS485" s="438"/>
      <c r="FV485" s="438"/>
      <c r="FX485" s="438"/>
      <c r="GG485" s="197"/>
      <c r="GI485" s="197"/>
      <c r="GJ485" s="438"/>
      <c r="GM485" s="438"/>
      <c r="GP485" s="438"/>
      <c r="GS485" s="438"/>
    </row>
    <row r="486" ht="12.75" customHeight="1">
      <c r="P486" s="438"/>
      <c r="Z486" s="197"/>
      <c r="AC486" s="438"/>
      <c r="AF486" s="438"/>
      <c r="AI486" s="438"/>
      <c r="AL486" s="438"/>
      <c r="AN486" s="438"/>
      <c r="AX486" s="197"/>
      <c r="BD486" s="197"/>
      <c r="BG486" s="438"/>
      <c r="BH486" s="438"/>
      <c r="BK486" s="438"/>
      <c r="BL486" s="438"/>
      <c r="BO486" s="438"/>
      <c r="BP486" s="438"/>
      <c r="BS486" s="438"/>
      <c r="BT486" s="438"/>
      <c r="BV486" s="438"/>
      <c r="CJ486" s="197"/>
      <c r="CL486" s="197"/>
      <c r="CM486" s="438"/>
      <c r="CP486" s="438"/>
      <c r="CS486" s="438"/>
      <c r="CV486" s="438"/>
      <c r="CX486" s="438"/>
      <c r="DG486" s="197"/>
      <c r="DI486" s="197"/>
      <c r="DJ486" s="438"/>
      <c r="DM486" s="438"/>
      <c r="DP486" s="438"/>
      <c r="DS486" s="438"/>
      <c r="DU486" s="438"/>
      <c r="EI486" s="197"/>
      <c r="EK486" s="197"/>
      <c r="EL486" s="197"/>
      <c r="EM486" s="438"/>
      <c r="EP486" s="197"/>
      <c r="EQ486" s="438"/>
      <c r="ET486" s="197"/>
      <c r="EU486" s="438"/>
      <c r="EX486" s="197"/>
      <c r="EY486" s="438"/>
      <c r="FA486" s="438"/>
      <c r="FJ486" s="197"/>
      <c r="FL486" s="197"/>
      <c r="FM486" s="438"/>
      <c r="FP486" s="438"/>
      <c r="FS486" s="438"/>
      <c r="FV486" s="438"/>
      <c r="FX486" s="438"/>
      <c r="GG486" s="197"/>
      <c r="GI486" s="197"/>
      <c r="GJ486" s="438"/>
      <c r="GM486" s="438"/>
      <c r="GP486" s="438"/>
      <c r="GS486" s="438"/>
    </row>
    <row r="487" ht="12.75" customHeight="1">
      <c r="P487" s="438"/>
      <c r="Z487" s="197"/>
      <c r="AC487" s="438"/>
      <c r="AF487" s="438"/>
      <c r="AI487" s="438"/>
      <c r="AL487" s="438"/>
      <c r="AN487" s="438"/>
      <c r="AX487" s="197"/>
      <c r="BD487" s="197"/>
      <c r="BG487" s="438"/>
      <c r="BH487" s="438"/>
      <c r="BK487" s="438"/>
      <c r="BL487" s="438"/>
      <c r="BO487" s="438"/>
      <c r="BP487" s="438"/>
      <c r="BS487" s="438"/>
      <c r="BT487" s="438"/>
      <c r="BV487" s="438"/>
      <c r="CJ487" s="197"/>
      <c r="CL487" s="197"/>
      <c r="CM487" s="438"/>
      <c r="CP487" s="438"/>
      <c r="CS487" s="438"/>
      <c r="CV487" s="438"/>
      <c r="CX487" s="438"/>
      <c r="DG487" s="197"/>
      <c r="DI487" s="197"/>
      <c r="DJ487" s="438"/>
      <c r="DM487" s="438"/>
      <c r="DP487" s="438"/>
      <c r="DS487" s="438"/>
      <c r="DU487" s="438"/>
      <c r="EI487" s="197"/>
      <c r="EK487" s="197"/>
      <c r="EL487" s="197"/>
      <c r="EM487" s="438"/>
      <c r="EP487" s="197"/>
      <c r="EQ487" s="438"/>
      <c r="ET487" s="197"/>
      <c r="EU487" s="438"/>
      <c r="EX487" s="197"/>
      <c r="EY487" s="438"/>
      <c r="FA487" s="438"/>
      <c r="FJ487" s="197"/>
      <c r="FL487" s="197"/>
      <c r="FM487" s="438"/>
      <c r="FP487" s="438"/>
      <c r="FS487" s="438"/>
      <c r="FV487" s="438"/>
      <c r="FX487" s="438"/>
      <c r="GG487" s="197"/>
      <c r="GI487" s="197"/>
      <c r="GJ487" s="438"/>
      <c r="GM487" s="438"/>
      <c r="GP487" s="438"/>
      <c r="GS487" s="438"/>
    </row>
    <row r="488" ht="12.75" customHeight="1">
      <c r="P488" s="438"/>
      <c r="Z488" s="197"/>
      <c r="AC488" s="438"/>
      <c r="AF488" s="438"/>
      <c r="AI488" s="438"/>
      <c r="AL488" s="438"/>
      <c r="AN488" s="438"/>
      <c r="AX488" s="197"/>
      <c r="BD488" s="197"/>
      <c r="BG488" s="438"/>
      <c r="BH488" s="438"/>
      <c r="BK488" s="438"/>
      <c r="BL488" s="438"/>
      <c r="BO488" s="438"/>
      <c r="BP488" s="438"/>
      <c r="BS488" s="438"/>
      <c r="BT488" s="438"/>
      <c r="BV488" s="438"/>
      <c r="CJ488" s="197"/>
      <c r="CL488" s="197"/>
      <c r="CM488" s="438"/>
      <c r="CP488" s="438"/>
      <c r="CS488" s="438"/>
      <c r="CV488" s="438"/>
      <c r="CX488" s="438"/>
      <c r="DG488" s="197"/>
      <c r="DI488" s="197"/>
      <c r="DJ488" s="438"/>
      <c r="DM488" s="438"/>
      <c r="DP488" s="438"/>
      <c r="DS488" s="438"/>
      <c r="DU488" s="438"/>
      <c r="EI488" s="197"/>
      <c r="EK488" s="197"/>
      <c r="EL488" s="197"/>
      <c r="EM488" s="438"/>
      <c r="EP488" s="197"/>
      <c r="EQ488" s="438"/>
      <c r="ET488" s="197"/>
      <c r="EU488" s="438"/>
      <c r="EX488" s="197"/>
      <c r="EY488" s="438"/>
      <c r="FA488" s="438"/>
      <c r="FJ488" s="197"/>
      <c r="FL488" s="197"/>
      <c r="FM488" s="438"/>
      <c r="FP488" s="438"/>
      <c r="FS488" s="438"/>
      <c r="FV488" s="438"/>
      <c r="FX488" s="438"/>
      <c r="GG488" s="197"/>
      <c r="GI488" s="197"/>
      <c r="GJ488" s="438"/>
      <c r="GM488" s="438"/>
      <c r="GP488" s="438"/>
      <c r="GS488" s="438"/>
    </row>
    <row r="489" ht="12.75" customHeight="1">
      <c r="P489" s="438"/>
      <c r="Z489" s="197"/>
      <c r="AC489" s="438"/>
      <c r="AF489" s="438"/>
      <c r="AI489" s="438"/>
      <c r="AL489" s="438"/>
      <c r="AN489" s="438"/>
      <c r="AX489" s="197"/>
      <c r="BD489" s="197"/>
      <c r="BG489" s="438"/>
      <c r="BH489" s="438"/>
      <c r="BK489" s="438"/>
      <c r="BL489" s="438"/>
      <c r="BO489" s="438"/>
      <c r="BP489" s="438"/>
      <c r="BS489" s="438"/>
      <c r="BT489" s="438"/>
      <c r="BV489" s="438"/>
      <c r="CJ489" s="197"/>
      <c r="CL489" s="197"/>
      <c r="CM489" s="438"/>
      <c r="CP489" s="438"/>
      <c r="CS489" s="438"/>
      <c r="CV489" s="438"/>
      <c r="CX489" s="438"/>
      <c r="DG489" s="197"/>
      <c r="DI489" s="197"/>
      <c r="DJ489" s="438"/>
      <c r="DM489" s="438"/>
      <c r="DP489" s="438"/>
      <c r="DS489" s="438"/>
      <c r="DU489" s="438"/>
      <c r="EI489" s="197"/>
      <c r="EK489" s="197"/>
      <c r="EL489" s="197"/>
      <c r="EM489" s="438"/>
      <c r="EP489" s="197"/>
      <c r="EQ489" s="438"/>
      <c r="ET489" s="197"/>
      <c r="EU489" s="438"/>
      <c r="EX489" s="197"/>
      <c r="EY489" s="438"/>
      <c r="FA489" s="438"/>
      <c r="FJ489" s="197"/>
      <c r="FL489" s="197"/>
      <c r="FM489" s="438"/>
      <c r="FP489" s="438"/>
      <c r="FS489" s="438"/>
      <c r="FV489" s="438"/>
      <c r="FX489" s="438"/>
      <c r="GG489" s="197"/>
      <c r="GI489" s="197"/>
      <c r="GJ489" s="438"/>
      <c r="GM489" s="438"/>
      <c r="GP489" s="438"/>
      <c r="GS489" s="438"/>
    </row>
    <row r="490" ht="12.75" customHeight="1">
      <c r="P490" s="438"/>
      <c r="Z490" s="197"/>
      <c r="AC490" s="438"/>
      <c r="AF490" s="438"/>
      <c r="AI490" s="438"/>
      <c r="AL490" s="438"/>
      <c r="AN490" s="438"/>
      <c r="AX490" s="197"/>
      <c r="BD490" s="197"/>
      <c r="BG490" s="438"/>
      <c r="BH490" s="438"/>
      <c r="BK490" s="438"/>
      <c r="BL490" s="438"/>
      <c r="BO490" s="438"/>
      <c r="BP490" s="438"/>
      <c r="BS490" s="438"/>
      <c r="BT490" s="438"/>
      <c r="BV490" s="438"/>
      <c r="CJ490" s="197"/>
      <c r="CL490" s="197"/>
      <c r="CM490" s="438"/>
      <c r="CP490" s="438"/>
      <c r="CS490" s="438"/>
      <c r="CV490" s="438"/>
      <c r="CX490" s="438"/>
      <c r="DG490" s="197"/>
      <c r="DI490" s="197"/>
      <c r="DJ490" s="438"/>
      <c r="DM490" s="438"/>
      <c r="DP490" s="438"/>
      <c r="DS490" s="438"/>
      <c r="DU490" s="438"/>
      <c r="EI490" s="197"/>
      <c r="EK490" s="197"/>
      <c r="EL490" s="197"/>
      <c r="EM490" s="438"/>
      <c r="EP490" s="197"/>
      <c r="EQ490" s="438"/>
      <c r="ET490" s="197"/>
      <c r="EU490" s="438"/>
      <c r="EX490" s="197"/>
      <c r="EY490" s="438"/>
      <c r="FA490" s="438"/>
      <c r="FJ490" s="197"/>
      <c r="FL490" s="197"/>
      <c r="FM490" s="438"/>
      <c r="FP490" s="438"/>
      <c r="FS490" s="438"/>
      <c r="FV490" s="438"/>
      <c r="FX490" s="438"/>
      <c r="GG490" s="197"/>
      <c r="GI490" s="197"/>
      <c r="GJ490" s="438"/>
      <c r="GM490" s="438"/>
      <c r="GP490" s="438"/>
      <c r="GS490" s="438"/>
    </row>
    <row r="491" ht="12.75" customHeight="1">
      <c r="P491" s="438"/>
      <c r="Z491" s="197"/>
      <c r="AC491" s="438"/>
      <c r="AF491" s="438"/>
      <c r="AI491" s="438"/>
      <c r="AL491" s="438"/>
      <c r="AN491" s="438"/>
      <c r="AX491" s="197"/>
      <c r="BD491" s="197"/>
      <c r="BG491" s="438"/>
      <c r="BH491" s="438"/>
      <c r="BK491" s="438"/>
      <c r="BL491" s="438"/>
      <c r="BO491" s="438"/>
      <c r="BP491" s="438"/>
      <c r="BS491" s="438"/>
      <c r="BT491" s="438"/>
      <c r="BV491" s="438"/>
      <c r="CJ491" s="197"/>
      <c r="CL491" s="197"/>
      <c r="CM491" s="438"/>
      <c r="CP491" s="438"/>
      <c r="CS491" s="438"/>
      <c r="CV491" s="438"/>
      <c r="CX491" s="438"/>
      <c r="DG491" s="197"/>
      <c r="DI491" s="197"/>
      <c r="DJ491" s="438"/>
      <c r="DM491" s="438"/>
      <c r="DP491" s="438"/>
      <c r="DS491" s="438"/>
      <c r="DU491" s="438"/>
      <c r="EI491" s="197"/>
      <c r="EK491" s="197"/>
      <c r="EL491" s="197"/>
      <c r="EM491" s="438"/>
      <c r="EP491" s="197"/>
      <c r="EQ491" s="438"/>
      <c r="ET491" s="197"/>
      <c r="EU491" s="438"/>
      <c r="EX491" s="197"/>
      <c r="EY491" s="438"/>
      <c r="FA491" s="438"/>
      <c r="FJ491" s="197"/>
      <c r="FL491" s="197"/>
      <c r="FM491" s="438"/>
      <c r="FP491" s="438"/>
      <c r="FS491" s="438"/>
      <c r="FV491" s="438"/>
      <c r="FX491" s="438"/>
      <c r="GG491" s="197"/>
      <c r="GI491" s="197"/>
      <c r="GJ491" s="438"/>
      <c r="GM491" s="438"/>
      <c r="GP491" s="438"/>
      <c r="GS491" s="438"/>
    </row>
    <row r="492" ht="12.75" customHeight="1">
      <c r="P492" s="438"/>
      <c r="Z492" s="197"/>
      <c r="AC492" s="438"/>
      <c r="AF492" s="438"/>
      <c r="AI492" s="438"/>
      <c r="AL492" s="438"/>
      <c r="AN492" s="438"/>
      <c r="AX492" s="197"/>
      <c r="BD492" s="197"/>
      <c r="BG492" s="438"/>
      <c r="BH492" s="438"/>
      <c r="BK492" s="438"/>
      <c r="BL492" s="438"/>
      <c r="BO492" s="438"/>
      <c r="BP492" s="438"/>
      <c r="BS492" s="438"/>
      <c r="BT492" s="438"/>
      <c r="BV492" s="438"/>
      <c r="CJ492" s="197"/>
      <c r="CL492" s="197"/>
      <c r="CM492" s="438"/>
      <c r="CP492" s="438"/>
      <c r="CS492" s="438"/>
      <c r="CV492" s="438"/>
      <c r="CX492" s="438"/>
      <c r="DG492" s="197"/>
      <c r="DI492" s="197"/>
      <c r="DJ492" s="438"/>
      <c r="DM492" s="438"/>
      <c r="DP492" s="438"/>
      <c r="DS492" s="438"/>
      <c r="DU492" s="438"/>
      <c r="EI492" s="197"/>
      <c r="EK492" s="197"/>
      <c r="EL492" s="197"/>
      <c r="EM492" s="438"/>
      <c r="EP492" s="197"/>
      <c r="EQ492" s="438"/>
      <c r="ET492" s="197"/>
      <c r="EU492" s="438"/>
      <c r="EX492" s="197"/>
      <c r="EY492" s="438"/>
      <c r="FA492" s="438"/>
      <c r="FJ492" s="197"/>
      <c r="FL492" s="197"/>
      <c r="FM492" s="438"/>
      <c r="FP492" s="438"/>
      <c r="FS492" s="438"/>
      <c r="FV492" s="438"/>
      <c r="FX492" s="438"/>
      <c r="GG492" s="197"/>
      <c r="GI492" s="197"/>
      <c r="GJ492" s="438"/>
      <c r="GM492" s="438"/>
      <c r="GP492" s="438"/>
      <c r="GS492" s="438"/>
    </row>
    <row r="493" ht="12.75" customHeight="1">
      <c r="P493" s="438"/>
      <c r="Z493" s="197"/>
      <c r="AC493" s="438"/>
      <c r="AF493" s="438"/>
      <c r="AI493" s="438"/>
      <c r="AL493" s="438"/>
      <c r="AN493" s="438"/>
      <c r="AX493" s="197"/>
      <c r="BD493" s="197"/>
      <c r="BG493" s="438"/>
      <c r="BH493" s="438"/>
      <c r="BK493" s="438"/>
      <c r="BL493" s="438"/>
      <c r="BO493" s="438"/>
      <c r="BP493" s="438"/>
      <c r="BS493" s="438"/>
      <c r="BT493" s="438"/>
      <c r="BV493" s="438"/>
      <c r="CJ493" s="197"/>
      <c r="CL493" s="197"/>
      <c r="CM493" s="438"/>
      <c r="CP493" s="438"/>
      <c r="CS493" s="438"/>
      <c r="CV493" s="438"/>
      <c r="CX493" s="438"/>
      <c r="DG493" s="197"/>
      <c r="DI493" s="197"/>
      <c r="DJ493" s="438"/>
      <c r="DM493" s="438"/>
      <c r="DP493" s="438"/>
      <c r="DS493" s="438"/>
      <c r="DU493" s="438"/>
      <c r="EI493" s="197"/>
      <c r="EK493" s="197"/>
      <c r="EL493" s="197"/>
      <c r="EM493" s="438"/>
      <c r="EP493" s="197"/>
      <c r="EQ493" s="438"/>
      <c r="ET493" s="197"/>
      <c r="EU493" s="438"/>
      <c r="EX493" s="197"/>
      <c r="EY493" s="438"/>
      <c r="FA493" s="438"/>
      <c r="FJ493" s="197"/>
      <c r="FL493" s="197"/>
      <c r="FM493" s="438"/>
      <c r="FP493" s="438"/>
      <c r="FS493" s="438"/>
      <c r="FV493" s="438"/>
      <c r="FX493" s="438"/>
      <c r="GG493" s="197"/>
      <c r="GI493" s="197"/>
      <c r="GJ493" s="438"/>
      <c r="GM493" s="438"/>
      <c r="GP493" s="438"/>
      <c r="GS493" s="438"/>
    </row>
    <row r="494" ht="12.75" customHeight="1">
      <c r="P494" s="438"/>
      <c r="Z494" s="197"/>
      <c r="AC494" s="438"/>
      <c r="AF494" s="438"/>
      <c r="AI494" s="438"/>
      <c r="AL494" s="438"/>
      <c r="AN494" s="438"/>
      <c r="AX494" s="197"/>
      <c r="BD494" s="197"/>
      <c r="BG494" s="438"/>
      <c r="BH494" s="438"/>
      <c r="BK494" s="438"/>
      <c r="BL494" s="438"/>
      <c r="BO494" s="438"/>
      <c r="BP494" s="438"/>
      <c r="BS494" s="438"/>
      <c r="BT494" s="438"/>
      <c r="BV494" s="438"/>
      <c r="CJ494" s="197"/>
      <c r="CL494" s="197"/>
      <c r="CM494" s="438"/>
      <c r="CP494" s="438"/>
      <c r="CS494" s="438"/>
      <c r="CV494" s="438"/>
      <c r="CX494" s="438"/>
      <c r="DG494" s="197"/>
      <c r="DI494" s="197"/>
      <c r="DJ494" s="438"/>
      <c r="DM494" s="438"/>
      <c r="DP494" s="438"/>
      <c r="DS494" s="438"/>
      <c r="DU494" s="438"/>
      <c r="EI494" s="197"/>
      <c r="EK494" s="197"/>
      <c r="EL494" s="197"/>
      <c r="EM494" s="438"/>
      <c r="EP494" s="197"/>
      <c r="EQ494" s="438"/>
      <c r="ET494" s="197"/>
      <c r="EU494" s="438"/>
      <c r="EX494" s="197"/>
      <c r="EY494" s="438"/>
      <c r="FA494" s="438"/>
      <c r="FJ494" s="197"/>
      <c r="FL494" s="197"/>
      <c r="FM494" s="438"/>
      <c r="FP494" s="438"/>
      <c r="FS494" s="438"/>
      <c r="FV494" s="438"/>
      <c r="FX494" s="438"/>
      <c r="GG494" s="197"/>
      <c r="GI494" s="197"/>
      <c r="GJ494" s="438"/>
      <c r="GM494" s="438"/>
      <c r="GP494" s="438"/>
      <c r="GS494" s="438"/>
    </row>
    <row r="495" ht="12.75" customHeight="1">
      <c r="P495" s="438"/>
      <c r="Z495" s="197"/>
      <c r="AC495" s="438"/>
      <c r="AF495" s="438"/>
      <c r="AI495" s="438"/>
      <c r="AL495" s="438"/>
      <c r="AN495" s="438"/>
      <c r="AX495" s="197"/>
      <c r="BD495" s="197"/>
      <c r="BG495" s="438"/>
      <c r="BH495" s="438"/>
      <c r="BK495" s="438"/>
      <c r="BL495" s="438"/>
      <c r="BO495" s="438"/>
      <c r="BP495" s="438"/>
      <c r="BS495" s="438"/>
      <c r="BT495" s="438"/>
      <c r="BV495" s="438"/>
      <c r="CJ495" s="197"/>
      <c r="CL495" s="197"/>
      <c r="CM495" s="438"/>
      <c r="CP495" s="438"/>
      <c r="CS495" s="438"/>
      <c r="CV495" s="438"/>
      <c r="CX495" s="438"/>
      <c r="DG495" s="197"/>
      <c r="DI495" s="197"/>
      <c r="DJ495" s="438"/>
      <c r="DM495" s="438"/>
      <c r="DP495" s="438"/>
      <c r="DS495" s="438"/>
      <c r="DU495" s="438"/>
      <c r="EI495" s="197"/>
      <c r="EK495" s="197"/>
      <c r="EL495" s="197"/>
      <c r="EM495" s="438"/>
      <c r="EP495" s="197"/>
      <c r="EQ495" s="438"/>
      <c r="ET495" s="197"/>
      <c r="EU495" s="438"/>
      <c r="EX495" s="197"/>
      <c r="EY495" s="438"/>
      <c r="FA495" s="438"/>
      <c r="FJ495" s="197"/>
      <c r="FL495" s="197"/>
      <c r="FM495" s="438"/>
      <c r="FP495" s="438"/>
      <c r="FS495" s="438"/>
      <c r="FV495" s="438"/>
      <c r="FX495" s="438"/>
      <c r="GG495" s="197"/>
      <c r="GI495" s="197"/>
      <c r="GJ495" s="438"/>
      <c r="GM495" s="438"/>
      <c r="GP495" s="438"/>
      <c r="GS495" s="438"/>
    </row>
    <row r="496" ht="12.75" customHeight="1">
      <c r="P496" s="438"/>
      <c r="Z496" s="197"/>
      <c r="AC496" s="438"/>
      <c r="AF496" s="438"/>
      <c r="AI496" s="438"/>
      <c r="AL496" s="438"/>
      <c r="AN496" s="438"/>
      <c r="AX496" s="197"/>
      <c r="BD496" s="197"/>
      <c r="BG496" s="438"/>
      <c r="BH496" s="438"/>
      <c r="BK496" s="438"/>
      <c r="BL496" s="438"/>
      <c r="BO496" s="438"/>
      <c r="BP496" s="438"/>
      <c r="BS496" s="438"/>
      <c r="BT496" s="438"/>
      <c r="BV496" s="438"/>
      <c r="CJ496" s="197"/>
      <c r="CL496" s="197"/>
      <c r="CM496" s="438"/>
      <c r="CP496" s="438"/>
      <c r="CS496" s="438"/>
      <c r="CV496" s="438"/>
      <c r="CX496" s="438"/>
      <c r="DG496" s="197"/>
      <c r="DI496" s="197"/>
      <c r="DJ496" s="438"/>
      <c r="DM496" s="438"/>
      <c r="DP496" s="438"/>
      <c r="DS496" s="438"/>
      <c r="DU496" s="438"/>
      <c r="EI496" s="197"/>
      <c r="EK496" s="197"/>
      <c r="EL496" s="197"/>
      <c r="EM496" s="438"/>
      <c r="EP496" s="197"/>
      <c r="EQ496" s="438"/>
      <c r="ET496" s="197"/>
      <c r="EU496" s="438"/>
      <c r="EX496" s="197"/>
      <c r="EY496" s="438"/>
      <c r="FA496" s="438"/>
      <c r="FJ496" s="197"/>
      <c r="FL496" s="197"/>
      <c r="FM496" s="438"/>
      <c r="FP496" s="438"/>
      <c r="FS496" s="438"/>
      <c r="FV496" s="438"/>
      <c r="FX496" s="438"/>
      <c r="GG496" s="197"/>
      <c r="GI496" s="197"/>
      <c r="GJ496" s="438"/>
      <c r="GM496" s="438"/>
      <c r="GP496" s="438"/>
      <c r="GS496" s="438"/>
    </row>
    <row r="497" ht="12.75" customHeight="1">
      <c r="P497" s="438"/>
      <c r="Z497" s="197"/>
      <c r="AC497" s="438"/>
      <c r="AF497" s="438"/>
      <c r="AI497" s="438"/>
      <c r="AL497" s="438"/>
      <c r="AN497" s="438"/>
      <c r="AX497" s="197"/>
      <c r="BD497" s="197"/>
      <c r="BG497" s="438"/>
      <c r="BH497" s="438"/>
      <c r="BK497" s="438"/>
      <c r="BL497" s="438"/>
      <c r="BO497" s="438"/>
      <c r="BP497" s="438"/>
      <c r="BS497" s="438"/>
      <c r="BT497" s="438"/>
      <c r="BV497" s="438"/>
      <c r="CJ497" s="197"/>
      <c r="CL497" s="197"/>
      <c r="CM497" s="438"/>
      <c r="CP497" s="438"/>
      <c r="CS497" s="438"/>
      <c r="CV497" s="438"/>
      <c r="CX497" s="438"/>
      <c r="DG497" s="197"/>
      <c r="DI497" s="197"/>
      <c r="DJ497" s="438"/>
      <c r="DM497" s="438"/>
      <c r="DP497" s="438"/>
      <c r="DS497" s="438"/>
      <c r="DU497" s="438"/>
      <c r="EI497" s="197"/>
      <c r="EK497" s="197"/>
      <c r="EL497" s="197"/>
      <c r="EM497" s="438"/>
      <c r="EP497" s="197"/>
      <c r="EQ497" s="438"/>
      <c r="ET497" s="197"/>
      <c r="EU497" s="438"/>
      <c r="EX497" s="197"/>
      <c r="EY497" s="438"/>
      <c r="FA497" s="438"/>
      <c r="FJ497" s="197"/>
      <c r="FL497" s="197"/>
      <c r="FM497" s="438"/>
      <c r="FP497" s="438"/>
      <c r="FS497" s="438"/>
      <c r="FV497" s="438"/>
      <c r="FX497" s="438"/>
      <c r="GG497" s="197"/>
      <c r="GI497" s="197"/>
      <c r="GJ497" s="438"/>
      <c r="GM497" s="438"/>
      <c r="GP497" s="438"/>
      <c r="GS497" s="438"/>
    </row>
    <row r="498" ht="12.75" customHeight="1">
      <c r="P498" s="438"/>
      <c r="Z498" s="197"/>
      <c r="AC498" s="438"/>
      <c r="AF498" s="438"/>
      <c r="AI498" s="438"/>
      <c r="AL498" s="438"/>
      <c r="AN498" s="438"/>
      <c r="AX498" s="197"/>
      <c r="BD498" s="197"/>
      <c r="BG498" s="438"/>
      <c r="BH498" s="438"/>
      <c r="BK498" s="438"/>
      <c r="BL498" s="438"/>
      <c r="BO498" s="438"/>
      <c r="BP498" s="438"/>
      <c r="BS498" s="438"/>
      <c r="BT498" s="438"/>
      <c r="BV498" s="438"/>
      <c r="CJ498" s="197"/>
      <c r="CL498" s="197"/>
      <c r="CM498" s="438"/>
      <c r="CP498" s="438"/>
      <c r="CS498" s="438"/>
      <c r="CV498" s="438"/>
      <c r="CX498" s="438"/>
      <c r="DG498" s="197"/>
      <c r="DI498" s="197"/>
      <c r="DJ498" s="438"/>
      <c r="DM498" s="438"/>
      <c r="DP498" s="438"/>
      <c r="DS498" s="438"/>
      <c r="DU498" s="438"/>
      <c r="EI498" s="197"/>
      <c r="EK498" s="197"/>
      <c r="EL498" s="197"/>
      <c r="EM498" s="438"/>
      <c r="EP498" s="197"/>
      <c r="EQ498" s="438"/>
      <c r="ET498" s="197"/>
      <c r="EU498" s="438"/>
      <c r="EX498" s="197"/>
      <c r="EY498" s="438"/>
      <c r="FA498" s="438"/>
      <c r="FJ498" s="197"/>
      <c r="FL498" s="197"/>
      <c r="FM498" s="438"/>
      <c r="FP498" s="438"/>
      <c r="FS498" s="438"/>
      <c r="FV498" s="438"/>
      <c r="FX498" s="438"/>
      <c r="GG498" s="197"/>
      <c r="GI498" s="197"/>
      <c r="GJ498" s="438"/>
      <c r="GM498" s="438"/>
      <c r="GP498" s="438"/>
      <c r="GS498" s="438"/>
    </row>
    <row r="499" ht="12.75" customHeight="1">
      <c r="P499" s="438"/>
      <c r="Z499" s="197"/>
      <c r="AC499" s="438"/>
      <c r="AF499" s="438"/>
      <c r="AI499" s="438"/>
      <c r="AL499" s="438"/>
      <c r="AN499" s="438"/>
      <c r="AX499" s="197"/>
      <c r="BD499" s="197"/>
      <c r="BG499" s="438"/>
      <c r="BH499" s="438"/>
      <c r="BK499" s="438"/>
      <c r="BL499" s="438"/>
      <c r="BO499" s="438"/>
      <c r="BP499" s="438"/>
      <c r="BS499" s="438"/>
      <c r="BT499" s="438"/>
      <c r="BV499" s="438"/>
      <c r="CJ499" s="197"/>
      <c r="CL499" s="197"/>
      <c r="CM499" s="438"/>
      <c r="CP499" s="438"/>
      <c r="CS499" s="438"/>
      <c r="CV499" s="438"/>
      <c r="CX499" s="438"/>
      <c r="DG499" s="197"/>
      <c r="DI499" s="197"/>
      <c r="DJ499" s="438"/>
      <c r="DM499" s="438"/>
      <c r="DP499" s="438"/>
      <c r="DS499" s="438"/>
      <c r="DU499" s="438"/>
      <c r="EI499" s="197"/>
      <c r="EK499" s="197"/>
      <c r="EL499" s="197"/>
      <c r="EM499" s="438"/>
      <c r="EP499" s="197"/>
      <c r="EQ499" s="438"/>
      <c r="ET499" s="197"/>
      <c r="EU499" s="438"/>
      <c r="EX499" s="197"/>
      <c r="EY499" s="438"/>
      <c r="FA499" s="438"/>
      <c r="FJ499" s="197"/>
      <c r="FL499" s="197"/>
      <c r="FM499" s="438"/>
      <c r="FP499" s="438"/>
      <c r="FS499" s="438"/>
      <c r="FV499" s="438"/>
      <c r="FX499" s="438"/>
      <c r="GG499" s="197"/>
      <c r="GI499" s="197"/>
      <c r="GJ499" s="438"/>
      <c r="GM499" s="438"/>
      <c r="GP499" s="438"/>
      <c r="GS499" s="438"/>
    </row>
    <row r="500" ht="12.75" customHeight="1">
      <c r="P500" s="438"/>
      <c r="Z500" s="197"/>
      <c r="AC500" s="438"/>
      <c r="AF500" s="438"/>
      <c r="AI500" s="438"/>
      <c r="AL500" s="438"/>
      <c r="AN500" s="438"/>
      <c r="AX500" s="197"/>
      <c r="BD500" s="197"/>
      <c r="BG500" s="438"/>
      <c r="BH500" s="438"/>
      <c r="BK500" s="438"/>
      <c r="BL500" s="438"/>
      <c r="BO500" s="438"/>
      <c r="BP500" s="438"/>
      <c r="BS500" s="438"/>
      <c r="BT500" s="438"/>
      <c r="BV500" s="438"/>
      <c r="CJ500" s="197"/>
      <c r="CL500" s="197"/>
      <c r="CM500" s="438"/>
      <c r="CP500" s="438"/>
      <c r="CS500" s="438"/>
      <c r="CV500" s="438"/>
      <c r="CX500" s="438"/>
      <c r="DG500" s="197"/>
      <c r="DI500" s="197"/>
      <c r="DJ500" s="438"/>
      <c r="DM500" s="438"/>
      <c r="DP500" s="438"/>
      <c r="DS500" s="438"/>
      <c r="DU500" s="438"/>
      <c r="EI500" s="197"/>
      <c r="EK500" s="197"/>
      <c r="EL500" s="197"/>
      <c r="EM500" s="438"/>
      <c r="EP500" s="197"/>
      <c r="EQ500" s="438"/>
      <c r="ET500" s="197"/>
      <c r="EU500" s="438"/>
      <c r="EX500" s="197"/>
      <c r="EY500" s="438"/>
      <c r="FA500" s="438"/>
      <c r="FJ500" s="197"/>
      <c r="FL500" s="197"/>
      <c r="FM500" s="438"/>
      <c r="FP500" s="438"/>
      <c r="FS500" s="438"/>
      <c r="FV500" s="438"/>
      <c r="FX500" s="438"/>
      <c r="GG500" s="197"/>
      <c r="GI500" s="197"/>
      <c r="GJ500" s="438"/>
      <c r="GM500" s="438"/>
      <c r="GP500" s="438"/>
      <c r="GS500" s="438"/>
    </row>
    <row r="501" ht="12.75" customHeight="1">
      <c r="P501" s="438"/>
      <c r="Z501" s="197"/>
      <c r="AC501" s="438"/>
      <c r="AF501" s="438"/>
      <c r="AI501" s="438"/>
      <c r="AL501" s="438"/>
      <c r="AN501" s="438"/>
      <c r="AX501" s="197"/>
      <c r="BD501" s="197"/>
      <c r="BG501" s="438"/>
      <c r="BH501" s="438"/>
      <c r="BK501" s="438"/>
      <c r="BL501" s="438"/>
      <c r="BO501" s="438"/>
      <c r="BP501" s="438"/>
      <c r="BS501" s="438"/>
      <c r="BT501" s="438"/>
      <c r="BV501" s="438"/>
      <c r="CJ501" s="197"/>
      <c r="CL501" s="197"/>
      <c r="CM501" s="438"/>
      <c r="CP501" s="438"/>
      <c r="CS501" s="438"/>
      <c r="CV501" s="438"/>
      <c r="CX501" s="438"/>
      <c r="DG501" s="197"/>
      <c r="DI501" s="197"/>
      <c r="DJ501" s="438"/>
      <c r="DM501" s="438"/>
      <c r="DP501" s="438"/>
      <c r="DS501" s="438"/>
      <c r="DU501" s="438"/>
      <c r="EI501" s="197"/>
      <c r="EK501" s="197"/>
      <c r="EL501" s="197"/>
      <c r="EM501" s="438"/>
      <c r="EP501" s="197"/>
      <c r="EQ501" s="438"/>
      <c r="ET501" s="197"/>
      <c r="EU501" s="438"/>
      <c r="EX501" s="197"/>
      <c r="EY501" s="438"/>
      <c r="FA501" s="438"/>
      <c r="FJ501" s="197"/>
      <c r="FL501" s="197"/>
      <c r="FM501" s="438"/>
      <c r="FP501" s="438"/>
      <c r="FS501" s="438"/>
      <c r="FV501" s="438"/>
      <c r="FX501" s="438"/>
      <c r="GG501" s="197"/>
      <c r="GI501" s="197"/>
      <c r="GJ501" s="438"/>
      <c r="GM501" s="438"/>
      <c r="GP501" s="438"/>
      <c r="GS501" s="438"/>
    </row>
    <row r="502" ht="12.75" customHeight="1">
      <c r="P502" s="438"/>
      <c r="Z502" s="197"/>
      <c r="AC502" s="438"/>
      <c r="AF502" s="438"/>
      <c r="AI502" s="438"/>
      <c r="AL502" s="438"/>
      <c r="AN502" s="438"/>
      <c r="AX502" s="197"/>
      <c r="BD502" s="197"/>
      <c r="BG502" s="438"/>
      <c r="BH502" s="438"/>
      <c r="BK502" s="438"/>
      <c r="BL502" s="438"/>
      <c r="BO502" s="438"/>
      <c r="BP502" s="438"/>
      <c r="BS502" s="438"/>
      <c r="BT502" s="438"/>
      <c r="BV502" s="438"/>
      <c r="CJ502" s="197"/>
      <c r="CL502" s="197"/>
      <c r="CM502" s="438"/>
      <c r="CP502" s="438"/>
      <c r="CS502" s="438"/>
      <c r="CV502" s="438"/>
      <c r="CX502" s="438"/>
      <c r="DG502" s="197"/>
      <c r="DI502" s="197"/>
      <c r="DJ502" s="438"/>
      <c r="DM502" s="438"/>
      <c r="DP502" s="438"/>
      <c r="DS502" s="438"/>
      <c r="DU502" s="438"/>
      <c r="EI502" s="197"/>
      <c r="EK502" s="197"/>
      <c r="EL502" s="197"/>
      <c r="EM502" s="438"/>
      <c r="EP502" s="197"/>
      <c r="EQ502" s="438"/>
      <c r="ET502" s="197"/>
      <c r="EU502" s="438"/>
      <c r="EX502" s="197"/>
      <c r="EY502" s="438"/>
      <c r="FA502" s="438"/>
      <c r="FJ502" s="197"/>
      <c r="FL502" s="197"/>
      <c r="FM502" s="438"/>
      <c r="FP502" s="438"/>
      <c r="FS502" s="438"/>
      <c r="FV502" s="438"/>
      <c r="FX502" s="438"/>
      <c r="GG502" s="197"/>
      <c r="GI502" s="197"/>
      <c r="GJ502" s="438"/>
      <c r="GM502" s="438"/>
      <c r="GP502" s="438"/>
      <c r="GS502" s="438"/>
    </row>
    <row r="503" ht="12.75" customHeight="1">
      <c r="P503" s="438"/>
      <c r="Z503" s="197"/>
      <c r="AC503" s="438"/>
      <c r="AF503" s="438"/>
      <c r="AI503" s="438"/>
      <c r="AL503" s="438"/>
      <c r="AN503" s="438"/>
      <c r="AX503" s="197"/>
      <c r="BD503" s="197"/>
      <c r="BG503" s="438"/>
      <c r="BH503" s="438"/>
      <c r="BK503" s="438"/>
      <c r="BL503" s="438"/>
      <c r="BO503" s="438"/>
      <c r="BP503" s="438"/>
      <c r="BS503" s="438"/>
      <c r="BT503" s="438"/>
      <c r="BV503" s="438"/>
      <c r="CJ503" s="197"/>
      <c r="CL503" s="197"/>
      <c r="CM503" s="438"/>
      <c r="CP503" s="438"/>
      <c r="CS503" s="438"/>
      <c r="CV503" s="438"/>
      <c r="CX503" s="438"/>
      <c r="DG503" s="197"/>
      <c r="DI503" s="197"/>
      <c r="DJ503" s="438"/>
      <c r="DM503" s="438"/>
      <c r="DP503" s="438"/>
      <c r="DS503" s="438"/>
      <c r="DU503" s="438"/>
      <c r="EI503" s="197"/>
      <c r="EK503" s="197"/>
      <c r="EL503" s="197"/>
      <c r="EM503" s="438"/>
      <c r="EP503" s="197"/>
      <c r="EQ503" s="438"/>
      <c r="ET503" s="197"/>
      <c r="EU503" s="438"/>
      <c r="EX503" s="197"/>
      <c r="EY503" s="438"/>
      <c r="FA503" s="438"/>
      <c r="FJ503" s="197"/>
      <c r="FL503" s="197"/>
      <c r="FM503" s="438"/>
      <c r="FP503" s="438"/>
      <c r="FS503" s="438"/>
      <c r="FV503" s="438"/>
      <c r="FX503" s="438"/>
      <c r="GG503" s="197"/>
      <c r="GI503" s="197"/>
      <c r="GJ503" s="438"/>
      <c r="GM503" s="438"/>
      <c r="GP503" s="438"/>
      <c r="GS503" s="438"/>
    </row>
    <row r="504" ht="12.75" customHeight="1">
      <c r="P504" s="438"/>
      <c r="Z504" s="197"/>
      <c r="AC504" s="438"/>
      <c r="AF504" s="438"/>
      <c r="AI504" s="438"/>
      <c r="AL504" s="438"/>
      <c r="AN504" s="438"/>
      <c r="AX504" s="197"/>
      <c r="BD504" s="197"/>
      <c r="BG504" s="438"/>
      <c r="BH504" s="438"/>
      <c r="BK504" s="438"/>
      <c r="BL504" s="438"/>
      <c r="BO504" s="438"/>
      <c r="BP504" s="438"/>
      <c r="BS504" s="438"/>
      <c r="BT504" s="438"/>
      <c r="BV504" s="438"/>
      <c r="CJ504" s="197"/>
      <c r="CL504" s="197"/>
      <c r="CM504" s="438"/>
      <c r="CP504" s="438"/>
      <c r="CS504" s="438"/>
      <c r="CV504" s="438"/>
      <c r="CX504" s="438"/>
      <c r="DG504" s="197"/>
      <c r="DI504" s="197"/>
      <c r="DJ504" s="438"/>
      <c r="DM504" s="438"/>
      <c r="DP504" s="438"/>
      <c r="DS504" s="438"/>
      <c r="DU504" s="438"/>
      <c r="EI504" s="197"/>
      <c r="EK504" s="197"/>
      <c r="EL504" s="197"/>
      <c r="EM504" s="438"/>
      <c r="EP504" s="197"/>
      <c r="EQ504" s="438"/>
      <c r="ET504" s="197"/>
      <c r="EU504" s="438"/>
      <c r="EX504" s="197"/>
      <c r="EY504" s="438"/>
      <c r="FA504" s="438"/>
      <c r="FJ504" s="197"/>
      <c r="FL504" s="197"/>
      <c r="FM504" s="438"/>
      <c r="FP504" s="438"/>
      <c r="FS504" s="438"/>
      <c r="FV504" s="438"/>
      <c r="FX504" s="438"/>
      <c r="GG504" s="197"/>
      <c r="GI504" s="197"/>
      <c r="GJ504" s="438"/>
      <c r="GM504" s="438"/>
      <c r="GP504" s="438"/>
      <c r="GS504" s="438"/>
    </row>
    <row r="505" ht="12.75" customHeight="1">
      <c r="P505" s="438"/>
      <c r="Z505" s="197"/>
      <c r="AC505" s="438"/>
      <c r="AF505" s="438"/>
      <c r="AI505" s="438"/>
      <c r="AL505" s="438"/>
      <c r="AN505" s="438"/>
      <c r="AX505" s="197"/>
      <c r="BD505" s="197"/>
      <c r="BG505" s="438"/>
      <c r="BH505" s="438"/>
      <c r="BK505" s="438"/>
      <c r="BL505" s="438"/>
      <c r="BO505" s="438"/>
      <c r="BP505" s="438"/>
      <c r="BS505" s="438"/>
      <c r="BT505" s="438"/>
      <c r="BV505" s="438"/>
      <c r="CJ505" s="197"/>
      <c r="CL505" s="197"/>
      <c r="CM505" s="438"/>
      <c r="CP505" s="438"/>
      <c r="CS505" s="438"/>
      <c r="CV505" s="438"/>
      <c r="CX505" s="438"/>
      <c r="DG505" s="197"/>
      <c r="DI505" s="197"/>
      <c r="DJ505" s="438"/>
      <c r="DM505" s="438"/>
      <c r="DP505" s="438"/>
      <c r="DS505" s="438"/>
      <c r="DU505" s="438"/>
      <c r="EI505" s="197"/>
      <c r="EK505" s="197"/>
      <c r="EL505" s="197"/>
      <c r="EM505" s="438"/>
      <c r="EP505" s="197"/>
      <c r="EQ505" s="438"/>
      <c r="ET505" s="197"/>
      <c r="EU505" s="438"/>
      <c r="EX505" s="197"/>
      <c r="EY505" s="438"/>
      <c r="FA505" s="438"/>
      <c r="FJ505" s="197"/>
      <c r="FL505" s="197"/>
      <c r="FM505" s="438"/>
      <c r="FP505" s="438"/>
      <c r="FS505" s="438"/>
      <c r="FV505" s="438"/>
      <c r="FX505" s="438"/>
      <c r="GG505" s="197"/>
      <c r="GI505" s="197"/>
      <c r="GJ505" s="438"/>
      <c r="GM505" s="438"/>
      <c r="GP505" s="438"/>
      <c r="GS505" s="438"/>
    </row>
    <row r="506" ht="12.75" customHeight="1">
      <c r="P506" s="438"/>
      <c r="Z506" s="197"/>
      <c r="AC506" s="438"/>
      <c r="AF506" s="438"/>
      <c r="AI506" s="438"/>
      <c r="AL506" s="438"/>
      <c r="AN506" s="438"/>
      <c r="AX506" s="197"/>
      <c r="BD506" s="197"/>
      <c r="BG506" s="438"/>
      <c r="BH506" s="438"/>
      <c r="BK506" s="438"/>
      <c r="BL506" s="438"/>
      <c r="BO506" s="438"/>
      <c r="BP506" s="438"/>
      <c r="BS506" s="438"/>
      <c r="BT506" s="438"/>
      <c r="BV506" s="438"/>
      <c r="CJ506" s="197"/>
      <c r="CL506" s="197"/>
      <c r="CM506" s="438"/>
      <c r="CP506" s="438"/>
      <c r="CS506" s="438"/>
      <c r="CV506" s="438"/>
      <c r="CX506" s="438"/>
      <c r="DG506" s="197"/>
      <c r="DI506" s="197"/>
      <c r="DJ506" s="438"/>
      <c r="DM506" s="438"/>
      <c r="DP506" s="438"/>
      <c r="DS506" s="438"/>
      <c r="DU506" s="438"/>
      <c r="EI506" s="197"/>
      <c r="EK506" s="197"/>
      <c r="EL506" s="197"/>
      <c r="EM506" s="438"/>
      <c r="EP506" s="197"/>
      <c r="EQ506" s="438"/>
      <c r="ET506" s="197"/>
      <c r="EU506" s="438"/>
      <c r="EX506" s="197"/>
      <c r="EY506" s="438"/>
      <c r="FA506" s="438"/>
      <c r="FJ506" s="197"/>
      <c r="FL506" s="197"/>
      <c r="FM506" s="438"/>
      <c r="FP506" s="438"/>
      <c r="FS506" s="438"/>
      <c r="FV506" s="438"/>
      <c r="FX506" s="438"/>
      <c r="GG506" s="197"/>
      <c r="GI506" s="197"/>
      <c r="GJ506" s="438"/>
      <c r="GM506" s="438"/>
      <c r="GP506" s="438"/>
      <c r="GS506" s="438"/>
    </row>
    <row r="507" ht="12.75" customHeight="1">
      <c r="P507" s="438"/>
      <c r="Z507" s="197"/>
      <c r="AC507" s="438"/>
      <c r="AF507" s="438"/>
      <c r="AI507" s="438"/>
      <c r="AL507" s="438"/>
      <c r="AN507" s="438"/>
      <c r="AX507" s="197"/>
      <c r="BD507" s="197"/>
      <c r="BG507" s="438"/>
      <c r="BH507" s="438"/>
      <c r="BK507" s="438"/>
      <c r="BL507" s="438"/>
      <c r="BO507" s="438"/>
      <c r="BP507" s="438"/>
      <c r="BS507" s="438"/>
      <c r="BT507" s="438"/>
      <c r="BV507" s="438"/>
      <c r="CJ507" s="197"/>
      <c r="CL507" s="197"/>
      <c r="CM507" s="438"/>
      <c r="CP507" s="438"/>
      <c r="CS507" s="438"/>
      <c r="CV507" s="438"/>
      <c r="CX507" s="438"/>
      <c r="DG507" s="197"/>
      <c r="DI507" s="197"/>
      <c r="DJ507" s="438"/>
      <c r="DM507" s="438"/>
      <c r="DP507" s="438"/>
      <c r="DS507" s="438"/>
      <c r="DU507" s="438"/>
      <c r="EI507" s="197"/>
      <c r="EK507" s="197"/>
      <c r="EL507" s="197"/>
      <c r="EM507" s="438"/>
      <c r="EP507" s="197"/>
      <c r="EQ507" s="438"/>
      <c r="ET507" s="197"/>
      <c r="EU507" s="438"/>
      <c r="EX507" s="197"/>
      <c r="EY507" s="438"/>
      <c r="FA507" s="438"/>
      <c r="FJ507" s="197"/>
      <c r="FL507" s="197"/>
      <c r="FM507" s="438"/>
      <c r="FP507" s="438"/>
      <c r="FS507" s="438"/>
      <c r="FV507" s="438"/>
      <c r="FX507" s="438"/>
      <c r="GG507" s="197"/>
      <c r="GI507" s="197"/>
      <c r="GJ507" s="438"/>
      <c r="GM507" s="438"/>
      <c r="GP507" s="438"/>
      <c r="GS507" s="438"/>
    </row>
    <row r="508" ht="12.75" customHeight="1">
      <c r="P508" s="438"/>
      <c r="Z508" s="197"/>
      <c r="AC508" s="438"/>
      <c r="AF508" s="438"/>
      <c r="AI508" s="438"/>
      <c r="AL508" s="438"/>
      <c r="AN508" s="438"/>
      <c r="AX508" s="197"/>
      <c r="BD508" s="197"/>
      <c r="BG508" s="438"/>
      <c r="BH508" s="438"/>
      <c r="BK508" s="438"/>
      <c r="BL508" s="438"/>
      <c r="BO508" s="438"/>
      <c r="BP508" s="438"/>
      <c r="BS508" s="438"/>
      <c r="BT508" s="438"/>
      <c r="BV508" s="438"/>
      <c r="CJ508" s="197"/>
      <c r="CL508" s="197"/>
      <c r="CM508" s="438"/>
      <c r="CP508" s="438"/>
      <c r="CS508" s="438"/>
      <c r="CV508" s="438"/>
      <c r="CX508" s="438"/>
      <c r="DG508" s="197"/>
      <c r="DI508" s="197"/>
      <c r="DJ508" s="438"/>
      <c r="DM508" s="438"/>
      <c r="DP508" s="438"/>
      <c r="DS508" s="438"/>
      <c r="DU508" s="438"/>
      <c r="EI508" s="197"/>
      <c r="EK508" s="197"/>
      <c r="EL508" s="197"/>
      <c r="EM508" s="438"/>
      <c r="EP508" s="197"/>
      <c r="EQ508" s="438"/>
      <c r="ET508" s="197"/>
      <c r="EU508" s="438"/>
      <c r="EX508" s="197"/>
      <c r="EY508" s="438"/>
      <c r="FA508" s="438"/>
      <c r="FJ508" s="197"/>
      <c r="FL508" s="197"/>
      <c r="FM508" s="438"/>
      <c r="FP508" s="438"/>
      <c r="FS508" s="438"/>
      <c r="FV508" s="438"/>
      <c r="FX508" s="438"/>
      <c r="GG508" s="197"/>
      <c r="GI508" s="197"/>
      <c r="GJ508" s="438"/>
      <c r="GM508" s="438"/>
      <c r="GP508" s="438"/>
      <c r="GS508" s="438"/>
    </row>
    <row r="509" ht="12.75" customHeight="1">
      <c r="P509" s="438"/>
      <c r="Z509" s="197"/>
      <c r="AC509" s="438"/>
      <c r="AF509" s="438"/>
      <c r="AI509" s="438"/>
      <c r="AL509" s="438"/>
      <c r="AN509" s="438"/>
      <c r="AX509" s="197"/>
      <c r="BD509" s="197"/>
      <c r="BG509" s="438"/>
      <c r="BH509" s="438"/>
      <c r="BK509" s="438"/>
      <c r="BL509" s="438"/>
      <c r="BO509" s="438"/>
      <c r="BP509" s="438"/>
      <c r="BS509" s="438"/>
      <c r="BT509" s="438"/>
      <c r="BV509" s="438"/>
      <c r="CJ509" s="197"/>
      <c r="CL509" s="197"/>
      <c r="CM509" s="438"/>
      <c r="CP509" s="438"/>
      <c r="CS509" s="438"/>
      <c r="CV509" s="438"/>
      <c r="CX509" s="438"/>
      <c r="DG509" s="197"/>
      <c r="DI509" s="197"/>
      <c r="DJ509" s="438"/>
      <c r="DM509" s="438"/>
      <c r="DP509" s="438"/>
      <c r="DS509" s="438"/>
      <c r="DU509" s="438"/>
      <c r="EI509" s="197"/>
      <c r="EK509" s="197"/>
      <c r="EL509" s="197"/>
      <c r="EM509" s="438"/>
      <c r="EP509" s="197"/>
      <c r="EQ509" s="438"/>
      <c r="ET509" s="197"/>
      <c r="EU509" s="438"/>
      <c r="EX509" s="197"/>
      <c r="EY509" s="438"/>
      <c r="FA509" s="438"/>
      <c r="FJ509" s="197"/>
      <c r="FL509" s="197"/>
      <c r="FM509" s="438"/>
      <c r="FP509" s="438"/>
      <c r="FS509" s="438"/>
      <c r="FV509" s="438"/>
      <c r="FX509" s="438"/>
      <c r="GG509" s="197"/>
      <c r="GI509" s="197"/>
      <c r="GJ509" s="438"/>
      <c r="GM509" s="438"/>
      <c r="GP509" s="438"/>
      <c r="GS509" s="438"/>
    </row>
    <row r="510" ht="12.75" customHeight="1">
      <c r="P510" s="438"/>
      <c r="Z510" s="197"/>
      <c r="AC510" s="438"/>
      <c r="AF510" s="438"/>
      <c r="AI510" s="438"/>
      <c r="AL510" s="438"/>
      <c r="AN510" s="438"/>
      <c r="AX510" s="197"/>
      <c r="BD510" s="197"/>
      <c r="BG510" s="438"/>
      <c r="BH510" s="438"/>
      <c r="BK510" s="438"/>
      <c r="BL510" s="438"/>
      <c r="BO510" s="438"/>
      <c r="BP510" s="438"/>
      <c r="BS510" s="438"/>
      <c r="BT510" s="438"/>
      <c r="BV510" s="438"/>
      <c r="CJ510" s="197"/>
      <c r="CL510" s="197"/>
      <c r="CM510" s="438"/>
      <c r="CP510" s="438"/>
      <c r="CS510" s="438"/>
      <c r="CV510" s="438"/>
      <c r="CX510" s="438"/>
      <c r="DG510" s="197"/>
      <c r="DI510" s="197"/>
      <c r="DJ510" s="438"/>
      <c r="DM510" s="438"/>
      <c r="DP510" s="438"/>
      <c r="DS510" s="438"/>
      <c r="DU510" s="438"/>
      <c r="EI510" s="197"/>
      <c r="EK510" s="197"/>
      <c r="EL510" s="197"/>
      <c r="EM510" s="438"/>
      <c r="EP510" s="197"/>
      <c r="EQ510" s="438"/>
      <c r="ET510" s="197"/>
      <c r="EU510" s="438"/>
      <c r="EX510" s="197"/>
      <c r="EY510" s="438"/>
      <c r="FA510" s="438"/>
      <c r="FJ510" s="197"/>
      <c r="FL510" s="197"/>
      <c r="FM510" s="438"/>
      <c r="FP510" s="438"/>
      <c r="FS510" s="438"/>
      <c r="FV510" s="438"/>
      <c r="FX510" s="438"/>
      <c r="GG510" s="197"/>
      <c r="GI510" s="197"/>
      <c r="GJ510" s="438"/>
      <c r="GM510" s="438"/>
      <c r="GP510" s="438"/>
      <c r="GS510" s="438"/>
    </row>
    <row r="511" ht="12.75" customHeight="1">
      <c r="P511" s="438"/>
      <c r="Z511" s="197"/>
      <c r="AC511" s="438"/>
      <c r="AF511" s="438"/>
      <c r="AI511" s="438"/>
      <c r="AL511" s="438"/>
      <c r="AN511" s="438"/>
      <c r="AX511" s="197"/>
      <c r="BD511" s="197"/>
      <c r="BG511" s="438"/>
      <c r="BH511" s="438"/>
      <c r="BK511" s="438"/>
      <c r="BL511" s="438"/>
      <c r="BO511" s="438"/>
      <c r="BP511" s="438"/>
      <c r="BS511" s="438"/>
      <c r="BT511" s="438"/>
      <c r="BV511" s="438"/>
      <c r="CJ511" s="197"/>
      <c r="CL511" s="197"/>
      <c r="CM511" s="438"/>
      <c r="CP511" s="438"/>
      <c r="CS511" s="438"/>
      <c r="CV511" s="438"/>
      <c r="CX511" s="438"/>
      <c r="DG511" s="197"/>
      <c r="DI511" s="197"/>
      <c r="DJ511" s="438"/>
      <c r="DM511" s="438"/>
      <c r="DP511" s="438"/>
      <c r="DS511" s="438"/>
      <c r="DU511" s="438"/>
      <c r="EI511" s="197"/>
      <c r="EK511" s="197"/>
      <c r="EL511" s="197"/>
      <c r="EM511" s="438"/>
      <c r="EP511" s="197"/>
      <c r="EQ511" s="438"/>
      <c r="ET511" s="197"/>
      <c r="EU511" s="438"/>
      <c r="EX511" s="197"/>
      <c r="EY511" s="438"/>
      <c r="FA511" s="438"/>
      <c r="FJ511" s="197"/>
      <c r="FL511" s="197"/>
      <c r="FM511" s="438"/>
      <c r="FP511" s="438"/>
      <c r="FS511" s="438"/>
      <c r="FV511" s="438"/>
      <c r="FX511" s="438"/>
      <c r="GG511" s="197"/>
      <c r="GI511" s="197"/>
      <c r="GJ511" s="438"/>
      <c r="GM511" s="438"/>
      <c r="GP511" s="438"/>
      <c r="GS511" s="438"/>
    </row>
    <row r="512" ht="12.75" customHeight="1">
      <c r="P512" s="438"/>
      <c r="Z512" s="197"/>
      <c r="AC512" s="438"/>
      <c r="AF512" s="438"/>
      <c r="AI512" s="438"/>
      <c r="AL512" s="438"/>
      <c r="AN512" s="438"/>
      <c r="AX512" s="197"/>
      <c r="BD512" s="197"/>
      <c r="BG512" s="438"/>
      <c r="BH512" s="438"/>
      <c r="BK512" s="438"/>
      <c r="BL512" s="438"/>
      <c r="BO512" s="438"/>
      <c r="BP512" s="438"/>
      <c r="BS512" s="438"/>
      <c r="BT512" s="438"/>
      <c r="BV512" s="438"/>
      <c r="CJ512" s="197"/>
      <c r="CL512" s="197"/>
      <c r="CM512" s="438"/>
      <c r="CP512" s="438"/>
      <c r="CS512" s="438"/>
      <c r="CV512" s="438"/>
      <c r="CX512" s="438"/>
      <c r="DG512" s="197"/>
      <c r="DI512" s="197"/>
      <c r="DJ512" s="438"/>
      <c r="DM512" s="438"/>
      <c r="DP512" s="438"/>
      <c r="DS512" s="438"/>
      <c r="DU512" s="438"/>
      <c r="EI512" s="197"/>
      <c r="EK512" s="197"/>
      <c r="EL512" s="197"/>
      <c r="EM512" s="438"/>
      <c r="EP512" s="197"/>
      <c r="EQ512" s="438"/>
      <c r="ET512" s="197"/>
      <c r="EU512" s="438"/>
      <c r="EX512" s="197"/>
      <c r="EY512" s="438"/>
      <c r="FA512" s="438"/>
      <c r="FJ512" s="197"/>
      <c r="FL512" s="197"/>
      <c r="FM512" s="438"/>
      <c r="FP512" s="438"/>
      <c r="FS512" s="438"/>
      <c r="FV512" s="438"/>
      <c r="FX512" s="438"/>
      <c r="GG512" s="197"/>
      <c r="GI512" s="197"/>
      <c r="GJ512" s="438"/>
      <c r="GM512" s="438"/>
      <c r="GP512" s="438"/>
      <c r="GS512" s="438"/>
    </row>
    <row r="513" ht="12.75" customHeight="1">
      <c r="P513" s="438"/>
      <c r="Z513" s="197"/>
      <c r="AC513" s="438"/>
      <c r="AF513" s="438"/>
      <c r="AI513" s="438"/>
      <c r="AL513" s="438"/>
      <c r="AN513" s="438"/>
      <c r="AX513" s="197"/>
      <c r="BD513" s="197"/>
      <c r="BG513" s="438"/>
      <c r="BH513" s="438"/>
      <c r="BK513" s="438"/>
      <c r="BL513" s="438"/>
      <c r="BO513" s="438"/>
      <c r="BP513" s="438"/>
      <c r="BS513" s="438"/>
      <c r="BT513" s="438"/>
      <c r="BV513" s="438"/>
      <c r="CJ513" s="197"/>
      <c r="CL513" s="197"/>
      <c r="CM513" s="438"/>
      <c r="CP513" s="438"/>
      <c r="CS513" s="438"/>
      <c r="CV513" s="438"/>
      <c r="CX513" s="438"/>
      <c r="DG513" s="197"/>
      <c r="DI513" s="197"/>
      <c r="DJ513" s="438"/>
      <c r="DM513" s="438"/>
      <c r="DP513" s="438"/>
      <c r="DS513" s="438"/>
      <c r="DU513" s="438"/>
      <c r="EI513" s="197"/>
      <c r="EK513" s="197"/>
      <c r="EL513" s="197"/>
      <c r="EM513" s="438"/>
      <c r="EP513" s="197"/>
      <c r="EQ513" s="438"/>
      <c r="ET513" s="197"/>
      <c r="EU513" s="438"/>
      <c r="EX513" s="197"/>
      <c r="EY513" s="438"/>
      <c r="FA513" s="438"/>
      <c r="FJ513" s="197"/>
      <c r="FL513" s="197"/>
      <c r="FM513" s="438"/>
      <c r="FP513" s="438"/>
      <c r="FS513" s="438"/>
      <c r="FV513" s="438"/>
      <c r="FX513" s="438"/>
      <c r="GG513" s="197"/>
      <c r="GI513" s="197"/>
      <c r="GJ513" s="438"/>
      <c r="GM513" s="438"/>
      <c r="GP513" s="438"/>
      <c r="GS513" s="438"/>
    </row>
    <row r="514" ht="12.75" customHeight="1">
      <c r="P514" s="438"/>
      <c r="Z514" s="197"/>
      <c r="AC514" s="438"/>
      <c r="AF514" s="438"/>
      <c r="AI514" s="438"/>
      <c r="AL514" s="438"/>
      <c r="AN514" s="438"/>
      <c r="AX514" s="197"/>
      <c r="BD514" s="197"/>
      <c r="BG514" s="438"/>
      <c r="BH514" s="438"/>
      <c r="BK514" s="438"/>
      <c r="BL514" s="438"/>
      <c r="BO514" s="438"/>
      <c r="BP514" s="438"/>
      <c r="BS514" s="438"/>
      <c r="BT514" s="438"/>
      <c r="BV514" s="438"/>
      <c r="CJ514" s="197"/>
      <c r="CL514" s="197"/>
      <c r="CM514" s="438"/>
      <c r="CP514" s="438"/>
      <c r="CS514" s="438"/>
      <c r="CV514" s="438"/>
      <c r="CX514" s="438"/>
      <c r="DG514" s="197"/>
      <c r="DI514" s="197"/>
      <c r="DJ514" s="438"/>
      <c r="DM514" s="438"/>
      <c r="DP514" s="438"/>
      <c r="DS514" s="438"/>
      <c r="DU514" s="438"/>
      <c r="EI514" s="197"/>
      <c r="EK514" s="197"/>
      <c r="EL514" s="197"/>
      <c r="EM514" s="438"/>
      <c r="EP514" s="197"/>
      <c r="EQ514" s="438"/>
      <c r="ET514" s="197"/>
      <c r="EU514" s="438"/>
      <c r="EX514" s="197"/>
      <c r="EY514" s="438"/>
      <c r="FA514" s="438"/>
      <c r="FJ514" s="197"/>
      <c r="FL514" s="197"/>
      <c r="FM514" s="438"/>
      <c r="FP514" s="438"/>
      <c r="FS514" s="438"/>
      <c r="FV514" s="438"/>
      <c r="FX514" s="438"/>
      <c r="GG514" s="197"/>
      <c r="GI514" s="197"/>
      <c r="GJ514" s="438"/>
      <c r="GM514" s="438"/>
      <c r="GP514" s="438"/>
      <c r="GS514" s="438"/>
    </row>
    <row r="515" ht="12.75" customHeight="1">
      <c r="P515" s="438"/>
      <c r="Z515" s="197"/>
      <c r="AC515" s="438"/>
      <c r="AF515" s="438"/>
      <c r="AI515" s="438"/>
      <c r="AL515" s="438"/>
      <c r="AN515" s="438"/>
      <c r="AX515" s="197"/>
      <c r="BD515" s="197"/>
      <c r="BG515" s="438"/>
      <c r="BH515" s="438"/>
      <c r="BK515" s="438"/>
      <c r="BL515" s="438"/>
      <c r="BO515" s="438"/>
      <c r="BP515" s="438"/>
      <c r="BS515" s="438"/>
      <c r="BT515" s="438"/>
      <c r="BV515" s="438"/>
      <c r="CJ515" s="197"/>
      <c r="CL515" s="197"/>
      <c r="CM515" s="438"/>
      <c r="CP515" s="438"/>
      <c r="CS515" s="438"/>
      <c r="CV515" s="438"/>
      <c r="CX515" s="438"/>
      <c r="DG515" s="197"/>
      <c r="DI515" s="197"/>
      <c r="DJ515" s="438"/>
      <c r="DM515" s="438"/>
      <c r="DP515" s="438"/>
      <c r="DS515" s="438"/>
      <c r="DU515" s="438"/>
      <c r="EI515" s="197"/>
      <c r="EK515" s="197"/>
      <c r="EL515" s="197"/>
      <c r="EM515" s="438"/>
      <c r="EP515" s="197"/>
      <c r="EQ515" s="438"/>
      <c r="ET515" s="197"/>
      <c r="EU515" s="438"/>
      <c r="EX515" s="197"/>
      <c r="EY515" s="438"/>
      <c r="FA515" s="438"/>
      <c r="FJ515" s="197"/>
      <c r="FL515" s="197"/>
      <c r="FM515" s="438"/>
      <c r="FP515" s="438"/>
      <c r="FS515" s="438"/>
      <c r="FV515" s="438"/>
      <c r="FX515" s="438"/>
      <c r="GG515" s="197"/>
      <c r="GI515" s="197"/>
      <c r="GJ515" s="438"/>
      <c r="GM515" s="438"/>
      <c r="GP515" s="438"/>
      <c r="GS515" s="438"/>
    </row>
    <row r="516" ht="12.75" customHeight="1">
      <c r="P516" s="438"/>
      <c r="Z516" s="197"/>
      <c r="AC516" s="438"/>
      <c r="AF516" s="438"/>
      <c r="AI516" s="438"/>
      <c r="AL516" s="438"/>
      <c r="AN516" s="438"/>
      <c r="AX516" s="197"/>
      <c r="BD516" s="197"/>
      <c r="BG516" s="438"/>
      <c r="BH516" s="438"/>
      <c r="BK516" s="438"/>
      <c r="BL516" s="438"/>
      <c r="BO516" s="438"/>
      <c r="BP516" s="438"/>
      <c r="BS516" s="438"/>
      <c r="BT516" s="438"/>
      <c r="BV516" s="438"/>
      <c r="CJ516" s="197"/>
      <c r="CL516" s="197"/>
      <c r="CM516" s="438"/>
      <c r="CP516" s="438"/>
      <c r="CS516" s="438"/>
      <c r="CV516" s="438"/>
      <c r="CX516" s="438"/>
      <c r="DG516" s="197"/>
      <c r="DI516" s="197"/>
      <c r="DJ516" s="438"/>
      <c r="DM516" s="438"/>
      <c r="DP516" s="438"/>
      <c r="DS516" s="438"/>
      <c r="DU516" s="438"/>
      <c r="EI516" s="197"/>
      <c r="EK516" s="197"/>
      <c r="EL516" s="197"/>
      <c r="EM516" s="438"/>
      <c r="EP516" s="197"/>
      <c r="EQ516" s="438"/>
      <c r="ET516" s="197"/>
      <c r="EU516" s="438"/>
      <c r="EX516" s="197"/>
      <c r="EY516" s="438"/>
      <c r="FA516" s="438"/>
      <c r="FJ516" s="197"/>
      <c r="FL516" s="197"/>
      <c r="FM516" s="438"/>
      <c r="FP516" s="438"/>
      <c r="FS516" s="438"/>
      <c r="FV516" s="438"/>
      <c r="FX516" s="438"/>
      <c r="GG516" s="197"/>
      <c r="GI516" s="197"/>
      <c r="GJ516" s="438"/>
      <c r="GM516" s="438"/>
      <c r="GP516" s="438"/>
      <c r="GS516" s="438"/>
    </row>
    <row r="517" ht="12.75" customHeight="1">
      <c r="P517" s="438"/>
      <c r="Z517" s="197"/>
      <c r="AC517" s="438"/>
      <c r="AF517" s="438"/>
      <c r="AI517" s="438"/>
      <c r="AL517" s="438"/>
      <c r="AN517" s="438"/>
      <c r="AX517" s="197"/>
      <c r="BD517" s="197"/>
      <c r="BG517" s="438"/>
      <c r="BH517" s="438"/>
      <c r="BK517" s="438"/>
      <c r="BL517" s="438"/>
      <c r="BO517" s="438"/>
      <c r="BP517" s="438"/>
      <c r="BS517" s="438"/>
      <c r="BT517" s="438"/>
      <c r="BV517" s="438"/>
      <c r="CJ517" s="197"/>
      <c r="CL517" s="197"/>
      <c r="CM517" s="438"/>
      <c r="CP517" s="438"/>
      <c r="CS517" s="438"/>
      <c r="CV517" s="438"/>
      <c r="CX517" s="438"/>
      <c r="DG517" s="197"/>
      <c r="DI517" s="197"/>
      <c r="DJ517" s="438"/>
      <c r="DM517" s="438"/>
      <c r="DP517" s="438"/>
      <c r="DS517" s="438"/>
      <c r="DU517" s="438"/>
      <c r="EI517" s="197"/>
      <c r="EK517" s="197"/>
      <c r="EL517" s="197"/>
      <c r="EM517" s="438"/>
      <c r="EP517" s="197"/>
      <c r="EQ517" s="438"/>
      <c r="ET517" s="197"/>
      <c r="EU517" s="438"/>
      <c r="EX517" s="197"/>
      <c r="EY517" s="438"/>
      <c r="FA517" s="438"/>
      <c r="FJ517" s="197"/>
      <c r="FL517" s="197"/>
      <c r="FM517" s="438"/>
      <c r="FP517" s="438"/>
      <c r="FS517" s="438"/>
      <c r="FV517" s="438"/>
      <c r="FX517" s="438"/>
      <c r="GG517" s="197"/>
      <c r="GI517" s="197"/>
      <c r="GJ517" s="438"/>
      <c r="GM517" s="438"/>
      <c r="GP517" s="438"/>
      <c r="GS517" s="438"/>
    </row>
    <row r="518" ht="12.75" customHeight="1">
      <c r="P518" s="438"/>
      <c r="Z518" s="197"/>
      <c r="AC518" s="438"/>
      <c r="AF518" s="438"/>
      <c r="AI518" s="438"/>
      <c r="AL518" s="438"/>
      <c r="AN518" s="438"/>
      <c r="AX518" s="197"/>
      <c r="BD518" s="197"/>
      <c r="BG518" s="438"/>
      <c r="BH518" s="438"/>
      <c r="BK518" s="438"/>
      <c r="BL518" s="438"/>
      <c r="BO518" s="438"/>
      <c r="BP518" s="438"/>
      <c r="BS518" s="438"/>
      <c r="BT518" s="438"/>
      <c r="BV518" s="438"/>
      <c r="CJ518" s="197"/>
      <c r="CL518" s="197"/>
      <c r="CM518" s="438"/>
      <c r="CP518" s="438"/>
      <c r="CS518" s="438"/>
      <c r="CV518" s="438"/>
      <c r="CX518" s="438"/>
      <c r="DG518" s="197"/>
      <c r="DI518" s="197"/>
      <c r="DJ518" s="438"/>
      <c r="DM518" s="438"/>
      <c r="DP518" s="438"/>
      <c r="DS518" s="438"/>
      <c r="DU518" s="438"/>
      <c r="EI518" s="197"/>
      <c r="EK518" s="197"/>
      <c r="EL518" s="197"/>
      <c r="EM518" s="438"/>
      <c r="EP518" s="197"/>
      <c r="EQ518" s="438"/>
      <c r="ET518" s="197"/>
      <c r="EU518" s="438"/>
      <c r="EX518" s="197"/>
      <c r="EY518" s="438"/>
      <c r="FA518" s="438"/>
      <c r="FJ518" s="197"/>
      <c r="FL518" s="197"/>
      <c r="FM518" s="438"/>
      <c r="FP518" s="438"/>
      <c r="FS518" s="438"/>
      <c r="FV518" s="438"/>
      <c r="FX518" s="438"/>
      <c r="GG518" s="197"/>
      <c r="GI518" s="197"/>
      <c r="GJ518" s="438"/>
      <c r="GM518" s="438"/>
      <c r="GP518" s="438"/>
      <c r="GS518" s="438"/>
    </row>
    <row r="519" ht="12.75" customHeight="1">
      <c r="P519" s="438"/>
      <c r="Z519" s="197"/>
      <c r="AC519" s="438"/>
      <c r="AF519" s="438"/>
      <c r="AI519" s="438"/>
      <c r="AL519" s="438"/>
      <c r="AN519" s="438"/>
      <c r="AX519" s="197"/>
      <c r="BD519" s="197"/>
      <c r="BG519" s="438"/>
      <c r="BH519" s="438"/>
      <c r="BK519" s="438"/>
      <c r="BL519" s="438"/>
      <c r="BO519" s="438"/>
      <c r="BP519" s="438"/>
      <c r="BS519" s="438"/>
      <c r="BT519" s="438"/>
      <c r="BV519" s="438"/>
      <c r="CJ519" s="197"/>
      <c r="CL519" s="197"/>
      <c r="CM519" s="438"/>
      <c r="CP519" s="438"/>
      <c r="CS519" s="438"/>
      <c r="CV519" s="438"/>
      <c r="CX519" s="438"/>
      <c r="DG519" s="197"/>
      <c r="DI519" s="197"/>
      <c r="DJ519" s="438"/>
      <c r="DM519" s="438"/>
      <c r="DP519" s="438"/>
      <c r="DS519" s="438"/>
      <c r="DU519" s="438"/>
      <c r="EI519" s="197"/>
      <c r="EK519" s="197"/>
      <c r="EL519" s="197"/>
      <c r="EM519" s="438"/>
      <c r="EP519" s="197"/>
      <c r="EQ519" s="438"/>
      <c r="ET519" s="197"/>
      <c r="EU519" s="438"/>
      <c r="EX519" s="197"/>
      <c r="EY519" s="438"/>
      <c r="FA519" s="438"/>
      <c r="FJ519" s="197"/>
      <c r="FL519" s="197"/>
      <c r="FM519" s="438"/>
      <c r="FP519" s="438"/>
      <c r="FS519" s="438"/>
      <c r="FV519" s="438"/>
      <c r="FX519" s="438"/>
      <c r="GG519" s="197"/>
      <c r="GI519" s="197"/>
      <c r="GJ519" s="438"/>
      <c r="GM519" s="438"/>
      <c r="GP519" s="438"/>
      <c r="GS519" s="438"/>
    </row>
    <row r="520" ht="12.75" customHeight="1">
      <c r="P520" s="438"/>
      <c r="Z520" s="197"/>
      <c r="AC520" s="438"/>
      <c r="AF520" s="438"/>
      <c r="AI520" s="438"/>
      <c r="AL520" s="438"/>
      <c r="AN520" s="438"/>
      <c r="AX520" s="197"/>
      <c r="BD520" s="197"/>
      <c r="BG520" s="438"/>
      <c r="BH520" s="438"/>
      <c r="BK520" s="438"/>
      <c r="BL520" s="438"/>
      <c r="BO520" s="438"/>
      <c r="BP520" s="438"/>
      <c r="BS520" s="438"/>
      <c r="BT520" s="438"/>
      <c r="BV520" s="438"/>
      <c r="CJ520" s="197"/>
      <c r="CL520" s="197"/>
      <c r="CM520" s="438"/>
      <c r="CP520" s="438"/>
      <c r="CS520" s="438"/>
      <c r="CV520" s="438"/>
      <c r="CX520" s="438"/>
      <c r="DG520" s="197"/>
      <c r="DI520" s="197"/>
      <c r="DJ520" s="438"/>
      <c r="DM520" s="438"/>
      <c r="DP520" s="438"/>
      <c r="DS520" s="438"/>
      <c r="DU520" s="438"/>
      <c r="EI520" s="197"/>
      <c r="EK520" s="197"/>
      <c r="EL520" s="197"/>
      <c r="EM520" s="438"/>
      <c r="EP520" s="197"/>
      <c r="EQ520" s="438"/>
      <c r="ET520" s="197"/>
      <c r="EU520" s="438"/>
      <c r="EX520" s="197"/>
      <c r="EY520" s="438"/>
      <c r="FA520" s="438"/>
      <c r="FJ520" s="197"/>
      <c r="FL520" s="197"/>
      <c r="FM520" s="438"/>
      <c r="FP520" s="438"/>
      <c r="FS520" s="438"/>
      <c r="FV520" s="438"/>
      <c r="FX520" s="438"/>
      <c r="GG520" s="197"/>
      <c r="GI520" s="197"/>
      <c r="GJ520" s="438"/>
      <c r="GM520" s="438"/>
      <c r="GP520" s="438"/>
      <c r="GS520" s="438"/>
    </row>
    <row r="521" ht="12.75" customHeight="1">
      <c r="P521" s="438"/>
      <c r="Z521" s="197"/>
      <c r="AC521" s="438"/>
      <c r="AF521" s="438"/>
      <c r="AI521" s="438"/>
      <c r="AL521" s="438"/>
      <c r="AN521" s="438"/>
      <c r="AX521" s="197"/>
      <c r="BD521" s="197"/>
      <c r="BG521" s="438"/>
      <c r="BH521" s="438"/>
      <c r="BK521" s="438"/>
      <c r="BL521" s="438"/>
      <c r="BO521" s="438"/>
      <c r="BP521" s="438"/>
      <c r="BS521" s="438"/>
      <c r="BT521" s="438"/>
      <c r="BV521" s="438"/>
      <c r="CJ521" s="197"/>
      <c r="CL521" s="197"/>
      <c r="CM521" s="438"/>
      <c r="CP521" s="438"/>
      <c r="CS521" s="438"/>
      <c r="CV521" s="438"/>
      <c r="CX521" s="438"/>
      <c r="DG521" s="197"/>
      <c r="DI521" s="197"/>
      <c r="DJ521" s="438"/>
      <c r="DM521" s="438"/>
      <c r="DP521" s="438"/>
      <c r="DS521" s="438"/>
      <c r="DU521" s="438"/>
      <c r="EI521" s="197"/>
      <c r="EK521" s="197"/>
      <c r="EL521" s="197"/>
      <c r="EM521" s="438"/>
      <c r="EP521" s="197"/>
      <c r="EQ521" s="438"/>
      <c r="ET521" s="197"/>
      <c r="EU521" s="438"/>
      <c r="EX521" s="197"/>
      <c r="EY521" s="438"/>
      <c r="FA521" s="438"/>
      <c r="FJ521" s="197"/>
      <c r="FL521" s="197"/>
      <c r="FM521" s="438"/>
      <c r="FP521" s="438"/>
      <c r="FS521" s="438"/>
      <c r="FV521" s="438"/>
      <c r="FX521" s="438"/>
      <c r="GG521" s="197"/>
      <c r="GI521" s="197"/>
      <c r="GJ521" s="438"/>
      <c r="GM521" s="438"/>
      <c r="GP521" s="438"/>
      <c r="GS521" s="438"/>
    </row>
    <row r="522" ht="12.75" customHeight="1">
      <c r="P522" s="438"/>
      <c r="Z522" s="197"/>
      <c r="AC522" s="438"/>
      <c r="AF522" s="438"/>
      <c r="AI522" s="438"/>
      <c r="AL522" s="438"/>
      <c r="AN522" s="438"/>
      <c r="AX522" s="197"/>
      <c r="BD522" s="197"/>
      <c r="BG522" s="438"/>
      <c r="BH522" s="438"/>
      <c r="BK522" s="438"/>
      <c r="BL522" s="438"/>
      <c r="BO522" s="438"/>
      <c r="BP522" s="438"/>
      <c r="BS522" s="438"/>
      <c r="BT522" s="438"/>
      <c r="BV522" s="438"/>
      <c r="CJ522" s="197"/>
      <c r="CL522" s="197"/>
      <c r="CM522" s="438"/>
      <c r="CP522" s="438"/>
      <c r="CS522" s="438"/>
      <c r="CV522" s="438"/>
      <c r="CX522" s="438"/>
      <c r="DG522" s="197"/>
      <c r="DI522" s="197"/>
      <c r="DJ522" s="438"/>
      <c r="DM522" s="438"/>
      <c r="DP522" s="438"/>
      <c r="DS522" s="438"/>
      <c r="DU522" s="438"/>
      <c r="EI522" s="197"/>
      <c r="EK522" s="197"/>
      <c r="EL522" s="197"/>
      <c r="EM522" s="438"/>
      <c r="EP522" s="197"/>
      <c r="EQ522" s="438"/>
      <c r="ET522" s="197"/>
      <c r="EU522" s="438"/>
      <c r="EX522" s="197"/>
      <c r="EY522" s="438"/>
      <c r="FA522" s="438"/>
      <c r="FJ522" s="197"/>
      <c r="FL522" s="197"/>
      <c r="FM522" s="438"/>
      <c r="FP522" s="438"/>
      <c r="FS522" s="438"/>
      <c r="FV522" s="438"/>
      <c r="FX522" s="438"/>
      <c r="GG522" s="197"/>
      <c r="GI522" s="197"/>
      <c r="GJ522" s="438"/>
      <c r="GM522" s="438"/>
      <c r="GP522" s="438"/>
      <c r="GS522" s="438"/>
    </row>
    <row r="523" ht="12.75" customHeight="1">
      <c r="P523" s="438"/>
      <c r="Z523" s="197"/>
      <c r="AC523" s="438"/>
      <c r="AF523" s="438"/>
      <c r="AI523" s="438"/>
      <c r="AL523" s="438"/>
      <c r="AN523" s="438"/>
      <c r="AX523" s="197"/>
      <c r="BD523" s="197"/>
      <c r="BG523" s="438"/>
      <c r="BH523" s="438"/>
      <c r="BK523" s="438"/>
      <c r="BL523" s="438"/>
      <c r="BO523" s="438"/>
      <c r="BP523" s="438"/>
      <c r="BS523" s="438"/>
      <c r="BT523" s="438"/>
      <c r="BV523" s="438"/>
      <c r="CJ523" s="197"/>
      <c r="CL523" s="197"/>
      <c r="CM523" s="438"/>
      <c r="CP523" s="438"/>
      <c r="CS523" s="438"/>
      <c r="CV523" s="438"/>
      <c r="CX523" s="438"/>
      <c r="DG523" s="197"/>
      <c r="DI523" s="197"/>
      <c r="DJ523" s="438"/>
      <c r="DM523" s="438"/>
      <c r="DP523" s="438"/>
      <c r="DS523" s="438"/>
      <c r="DU523" s="438"/>
      <c r="EI523" s="197"/>
      <c r="EK523" s="197"/>
      <c r="EL523" s="197"/>
      <c r="EM523" s="438"/>
      <c r="EP523" s="197"/>
      <c r="EQ523" s="438"/>
      <c r="ET523" s="197"/>
      <c r="EU523" s="438"/>
      <c r="EX523" s="197"/>
      <c r="EY523" s="438"/>
      <c r="FA523" s="438"/>
      <c r="FJ523" s="197"/>
      <c r="FL523" s="197"/>
      <c r="FM523" s="438"/>
      <c r="FP523" s="438"/>
      <c r="FS523" s="438"/>
      <c r="FV523" s="438"/>
      <c r="FX523" s="438"/>
      <c r="GG523" s="197"/>
      <c r="GI523" s="197"/>
      <c r="GJ523" s="438"/>
      <c r="GM523" s="438"/>
      <c r="GP523" s="438"/>
      <c r="GS523" s="438"/>
    </row>
    <row r="524" ht="12.75" customHeight="1">
      <c r="P524" s="438"/>
      <c r="Z524" s="197"/>
      <c r="AC524" s="438"/>
      <c r="AF524" s="438"/>
      <c r="AI524" s="438"/>
      <c r="AL524" s="438"/>
      <c r="AN524" s="438"/>
      <c r="AX524" s="197"/>
      <c r="BD524" s="197"/>
      <c r="BG524" s="438"/>
      <c r="BH524" s="438"/>
      <c r="BK524" s="438"/>
      <c r="BL524" s="438"/>
      <c r="BO524" s="438"/>
      <c r="BP524" s="438"/>
      <c r="BS524" s="438"/>
      <c r="BT524" s="438"/>
      <c r="BV524" s="438"/>
      <c r="CJ524" s="197"/>
      <c r="CL524" s="197"/>
      <c r="CM524" s="438"/>
      <c r="CP524" s="438"/>
      <c r="CS524" s="438"/>
      <c r="CV524" s="438"/>
      <c r="CX524" s="438"/>
      <c r="DG524" s="197"/>
      <c r="DI524" s="197"/>
      <c r="DJ524" s="438"/>
      <c r="DM524" s="438"/>
      <c r="DP524" s="438"/>
      <c r="DS524" s="438"/>
      <c r="DU524" s="438"/>
      <c r="EI524" s="197"/>
      <c r="EK524" s="197"/>
      <c r="EL524" s="197"/>
      <c r="EM524" s="438"/>
      <c r="EP524" s="197"/>
      <c r="EQ524" s="438"/>
      <c r="ET524" s="197"/>
      <c r="EU524" s="438"/>
      <c r="EX524" s="197"/>
      <c r="EY524" s="438"/>
      <c r="FA524" s="438"/>
      <c r="FJ524" s="197"/>
      <c r="FL524" s="197"/>
      <c r="FM524" s="438"/>
      <c r="FP524" s="438"/>
      <c r="FS524" s="438"/>
      <c r="FV524" s="438"/>
      <c r="FX524" s="438"/>
      <c r="GG524" s="197"/>
      <c r="GI524" s="197"/>
      <c r="GJ524" s="438"/>
      <c r="GM524" s="438"/>
      <c r="GP524" s="438"/>
      <c r="GS524" s="438"/>
    </row>
    <row r="525" ht="12.75" customHeight="1">
      <c r="P525" s="438"/>
      <c r="Z525" s="197"/>
      <c r="AC525" s="438"/>
      <c r="AF525" s="438"/>
      <c r="AI525" s="438"/>
      <c r="AL525" s="438"/>
      <c r="AN525" s="438"/>
      <c r="AX525" s="197"/>
      <c r="BD525" s="197"/>
      <c r="BG525" s="438"/>
      <c r="BH525" s="438"/>
      <c r="BK525" s="438"/>
      <c r="BL525" s="438"/>
      <c r="BO525" s="438"/>
      <c r="BP525" s="438"/>
      <c r="BS525" s="438"/>
      <c r="BT525" s="438"/>
      <c r="BV525" s="438"/>
      <c r="CJ525" s="197"/>
      <c r="CL525" s="197"/>
      <c r="CM525" s="438"/>
      <c r="CP525" s="438"/>
      <c r="CS525" s="438"/>
      <c r="CV525" s="438"/>
      <c r="CX525" s="438"/>
      <c r="DG525" s="197"/>
      <c r="DI525" s="197"/>
      <c r="DJ525" s="438"/>
      <c r="DM525" s="438"/>
      <c r="DP525" s="438"/>
      <c r="DS525" s="438"/>
      <c r="DU525" s="438"/>
      <c r="EI525" s="197"/>
      <c r="EK525" s="197"/>
      <c r="EL525" s="197"/>
      <c r="EM525" s="438"/>
      <c r="EP525" s="197"/>
      <c r="EQ525" s="438"/>
      <c r="ET525" s="197"/>
      <c r="EU525" s="438"/>
      <c r="EX525" s="197"/>
      <c r="EY525" s="438"/>
      <c r="FA525" s="438"/>
      <c r="FJ525" s="197"/>
      <c r="FL525" s="197"/>
      <c r="FM525" s="438"/>
      <c r="FP525" s="438"/>
      <c r="FS525" s="438"/>
      <c r="FV525" s="438"/>
      <c r="FX525" s="438"/>
      <c r="GG525" s="197"/>
      <c r="GI525" s="197"/>
      <c r="GJ525" s="438"/>
      <c r="GM525" s="438"/>
      <c r="GP525" s="438"/>
      <c r="GS525" s="438"/>
    </row>
    <row r="526" ht="12.75" customHeight="1">
      <c r="P526" s="438"/>
      <c r="Z526" s="197"/>
      <c r="AC526" s="438"/>
      <c r="AF526" s="438"/>
      <c r="AI526" s="438"/>
      <c r="AL526" s="438"/>
      <c r="AN526" s="438"/>
      <c r="AX526" s="197"/>
      <c r="BD526" s="197"/>
      <c r="BG526" s="438"/>
      <c r="BH526" s="438"/>
      <c r="BK526" s="438"/>
      <c r="BL526" s="438"/>
      <c r="BO526" s="438"/>
      <c r="BP526" s="438"/>
      <c r="BS526" s="438"/>
      <c r="BT526" s="438"/>
      <c r="BV526" s="438"/>
      <c r="CJ526" s="197"/>
      <c r="CL526" s="197"/>
      <c r="CM526" s="438"/>
      <c r="CP526" s="438"/>
      <c r="CS526" s="438"/>
      <c r="CV526" s="438"/>
      <c r="CX526" s="438"/>
      <c r="DG526" s="197"/>
      <c r="DI526" s="197"/>
      <c r="DJ526" s="438"/>
      <c r="DM526" s="438"/>
      <c r="DP526" s="438"/>
      <c r="DS526" s="438"/>
      <c r="DU526" s="438"/>
      <c r="EI526" s="197"/>
      <c r="EK526" s="197"/>
      <c r="EL526" s="197"/>
      <c r="EM526" s="438"/>
      <c r="EP526" s="197"/>
      <c r="EQ526" s="438"/>
      <c r="ET526" s="197"/>
      <c r="EU526" s="438"/>
      <c r="EX526" s="197"/>
      <c r="EY526" s="438"/>
      <c r="FA526" s="438"/>
      <c r="FJ526" s="197"/>
      <c r="FL526" s="197"/>
      <c r="FM526" s="438"/>
      <c r="FP526" s="438"/>
      <c r="FS526" s="438"/>
      <c r="FV526" s="438"/>
      <c r="FX526" s="438"/>
      <c r="GG526" s="197"/>
      <c r="GI526" s="197"/>
      <c r="GJ526" s="438"/>
      <c r="GM526" s="438"/>
      <c r="GP526" s="438"/>
      <c r="GS526" s="438"/>
    </row>
    <row r="527" ht="12.75" customHeight="1">
      <c r="P527" s="438"/>
      <c r="Z527" s="197"/>
      <c r="AC527" s="438"/>
      <c r="AF527" s="438"/>
      <c r="AI527" s="438"/>
      <c r="AL527" s="438"/>
      <c r="AN527" s="438"/>
      <c r="AX527" s="197"/>
      <c r="BD527" s="197"/>
      <c r="BG527" s="438"/>
      <c r="BH527" s="438"/>
      <c r="BK527" s="438"/>
      <c r="BL527" s="438"/>
      <c r="BO527" s="438"/>
      <c r="BP527" s="438"/>
      <c r="BS527" s="438"/>
      <c r="BT527" s="438"/>
      <c r="BV527" s="438"/>
      <c r="CJ527" s="197"/>
      <c r="CL527" s="197"/>
      <c r="CM527" s="438"/>
      <c r="CP527" s="438"/>
      <c r="CS527" s="438"/>
      <c r="CV527" s="438"/>
      <c r="CX527" s="438"/>
      <c r="DG527" s="197"/>
      <c r="DI527" s="197"/>
      <c r="DJ527" s="438"/>
      <c r="DM527" s="438"/>
      <c r="DP527" s="438"/>
      <c r="DS527" s="438"/>
      <c r="DU527" s="438"/>
      <c r="EI527" s="197"/>
      <c r="EK527" s="197"/>
      <c r="EL527" s="197"/>
      <c r="EM527" s="438"/>
      <c r="EP527" s="197"/>
      <c r="EQ527" s="438"/>
      <c r="ET527" s="197"/>
      <c r="EU527" s="438"/>
      <c r="EX527" s="197"/>
      <c r="EY527" s="438"/>
      <c r="FA527" s="438"/>
      <c r="FJ527" s="197"/>
      <c r="FL527" s="197"/>
      <c r="FM527" s="438"/>
      <c r="FP527" s="438"/>
      <c r="FS527" s="438"/>
      <c r="FV527" s="438"/>
      <c r="FX527" s="438"/>
      <c r="GG527" s="197"/>
      <c r="GI527" s="197"/>
      <c r="GJ527" s="438"/>
      <c r="GM527" s="438"/>
      <c r="GP527" s="438"/>
      <c r="GS527" s="438"/>
    </row>
    <row r="528" ht="12.75" customHeight="1">
      <c r="P528" s="438"/>
      <c r="Z528" s="197"/>
      <c r="AC528" s="438"/>
      <c r="AF528" s="438"/>
      <c r="AI528" s="438"/>
      <c r="AL528" s="438"/>
      <c r="AN528" s="438"/>
      <c r="AX528" s="197"/>
      <c r="BD528" s="197"/>
      <c r="BG528" s="438"/>
      <c r="BH528" s="438"/>
      <c r="BK528" s="438"/>
      <c r="BL528" s="438"/>
      <c r="BO528" s="438"/>
      <c r="BP528" s="438"/>
      <c r="BS528" s="438"/>
      <c r="BT528" s="438"/>
      <c r="BV528" s="438"/>
      <c r="CJ528" s="197"/>
      <c r="CL528" s="197"/>
      <c r="CM528" s="438"/>
      <c r="CP528" s="438"/>
      <c r="CS528" s="438"/>
      <c r="CV528" s="438"/>
      <c r="CX528" s="438"/>
      <c r="DG528" s="197"/>
      <c r="DI528" s="197"/>
      <c r="DJ528" s="438"/>
      <c r="DM528" s="438"/>
      <c r="DP528" s="438"/>
      <c r="DS528" s="438"/>
      <c r="DU528" s="438"/>
      <c r="EI528" s="197"/>
      <c r="EK528" s="197"/>
      <c r="EL528" s="197"/>
      <c r="EM528" s="438"/>
      <c r="EP528" s="197"/>
      <c r="EQ528" s="438"/>
      <c r="ET528" s="197"/>
      <c r="EU528" s="438"/>
      <c r="EX528" s="197"/>
      <c r="EY528" s="438"/>
      <c r="FA528" s="438"/>
      <c r="FJ528" s="197"/>
      <c r="FL528" s="197"/>
      <c r="FM528" s="438"/>
      <c r="FP528" s="438"/>
      <c r="FS528" s="438"/>
      <c r="FV528" s="438"/>
      <c r="FX528" s="438"/>
      <c r="GG528" s="197"/>
      <c r="GI528" s="197"/>
      <c r="GJ528" s="438"/>
      <c r="GM528" s="438"/>
      <c r="GP528" s="438"/>
      <c r="GS528" s="438"/>
    </row>
    <row r="529" ht="12.75" customHeight="1">
      <c r="P529" s="438"/>
      <c r="Z529" s="197"/>
      <c r="AC529" s="438"/>
      <c r="AF529" s="438"/>
      <c r="AI529" s="438"/>
      <c r="AL529" s="438"/>
      <c r="AN529" s="438"/>
      <c r="AX529" s="197"/>
      <c r="BD529" s="197"/>
      <c r="BG529" s="438"/>
      <c r="BH529" s="438"/>
      <c r="BK529" s="438"/>
      <c r="BL529" s="438"/>
      <c r="BO529" s="438"/>
      <c r="BP529" s="438"/>
      <c r="BS529" s="438"/>
      <c r="BT529" s="438"/>
      <c r="BV529" s="438"/>
      <c r="CJ529" s="197"/>
      <c r="CL529" s="197"/>
      <c r="CM529" s="438"/>
      <c r="CP529" s="438"/>
      <c r="CS529" s="438"/>
      <c r="CV529" s="438"/>
      <c r="CX529" s="438"/>
      <c r="DG529" s="197"/>
      <c r="DI529" s="197"/>
      <c r="DJ529" s="438"/>
      <c r="DM529" s="438"/>
      <c r="DP529" s="438"/>
      <c r="DS529" s="438"/>
      <c r="DU529" s="438"/>
      <c r="EI529" s="197"/>
      <c r="EK529" s="197"/>
      <c r="EL529" s="197"/>
      <c r="EM529" s="438"/>
      <c r="EP529" s="197"/>
      <c r="EQ529" s="438"/>
      <c r="ET529" s="197"/>
      <c r="EU529" s="438"/>
      <c r="EX529" s="197"/>
      <c r="EY529" s="438"/>
      <c r="FA529" s="438"/>
      <c r="FJ529" s="197"/>
      <c r="FL529" s="197"/>
      <c r="FM529" s="438"/>
      <c r="FP529" s="438"/>
      <c r="FS529" s="438"/>
      <c r="FV529" s="438"/>
      <c r="FX529" s="438"/>
      <c r="GG529" s="197"/>
      <c r="GI529" s="197"/>
      <c r="GJ529" s="438"/>
      <c r="GM529" s="438"/>
      <c r="GP529" s="438"/>
      <c r="GS529" s="438"/>
    </row>
    <row r="530" ht="12.75" customHeight="1">
      <c r="P530" s="438"/>
      <c r="Z530" s="197"/>
      <c r="AC530" s="438"/>
      <c r="AF530" s="438"/>
      <c r="AI530" s="438"/>
      <c r="AL530" s="438"/>
      <c r="AN530" s="438"/>
      <c r="AX530" s="197"/>
      <c r="BD530" s="197"/>
      <c r="BG530" s="438"/>
      <c r="BH530" s="438"/>
      <c r="BK530" s="438"/>
      <c r="BL530" s="438"/>
      <c r="BO530" s="438"/>
      <c r="BP530" s="438"/>
      <c r="BS530" s="438"/>
      <c r="BT530" s="438"/>
      <c r="BV530" s="438"/>
      <c r="CJ530" s="197"/>
      <c r="CL530" s="197"/>
      <c r="CM530" s="438"/>
      <c r="CP530" s="438"/>
      <c r="CS530" s="438"/>
      <c r="CV530" s="438"/>
      <c r="CX530" s="438"/>
      <c r="DG530" s="197"/>
      <c r="DI530" s="197"/>
      <c r="DJ530" s="438"/>
      <c r="DM530" s="438"/>
      <c r="DP530" s="438"/>
      <c r="DS530" s="438"/>
      <c r="DU530" s="438"/>
      <c r="EI530" s="197"/>
      <c r="EK530" s="197"/>
      <c r="EL530" s="197"/>
      <c r="EM530" s="438"/>
      <c r="EP530" s="197"/>
      <c r="EQ530" s="438"/>
      <c r="ET530" s="197"/>
      <c r="EU530" s="438"/>
      <c r="EX530" s="197"/>
      <c r="EY530" s="438"/>
      <c r="FA530" s="438"/>
      <c r="FJ530" s="197"/>
      <c r="FL530" s="197"/>
      <c r="FM530" s="438"/>
      <c r="FP530" s="438"/>
      <c r="FS530" s="438"/>
      <c r="FV530" s="438"/>
      <c r="FX530" s="438"/>
      <c r="GG530" s="197"/>
      <c r="GI530" s="197"/>
      <c r="GJ530" s="438"/>
      <c r="GM530" s="438"/>
      <c r="GP530" s="438"/>
      <c r="GS530" s="438"/>
    </row>
    <row r="531" ht="12.75" customHeight="1">
      <c r="P531" s="438"/>
      <c r="Z531" s="197"/>
      <c r="AC531" s="438"/>
      <c r="AF531" s="438"/>
      <c r="AI531" s="438"/>
      <c r="AL531" s="438"/>
      <c r="AN531" s="438"/>
      <c r="AX531" s="197"/>
      <c r="BD531" s="197"/>
      <c r="BG531" s="438"/>
      <c r="BH531" s="438"/>
      <c r="BK531" s="438"/>
      <c r="BL531" s="438"/>
      <c r="BO531" s="438"/>
      <c r="BP531" s="438"/>
      <c r="BS531" s="438"/>
      <c r="BT531" s="438"/>
      <c r="BV531" s="438"/>
      <c r="CJ531" s="197"/>
      <c r="CL531" s="197"/>
      <c r="CM531" s="438"/>
      <c r="CP531" s="438"/>
      <c r="CS531" s="438"/>
      <c r="CV531" s="438"/>
      <c r="CX531" s="438"/>
      <c r="DG531" s="197"/>
      <c r="DI531" s="197"/>
      <c r="DJ531" s="438"/>
      <c r="DM531" s="438"/>
      <c r="DP531" s="438"/>
      <c r="DS531" s="438"/>
      <c r="DU531" s="438"/>
      <c r="EI531" s="197"/>
      <c r="EK531" s="197"/>
      <c r="EL531" s="197"/>
      <c r="EM531" s="438"/>
      <c r="EP531" s="197"/>
      <c r="EQ531" s="438"/>
      <c r="ET531" s="197"/>
      <c r="EU531" s="438"/>
      <c r="EX531" s="197"/>
      <c r="EY531" s="438"/>
      <c r="FA531" s="438"/>
      <c r="FJ531" s="197"/>
      <c r="FL531" s="197"/>
      <c r="FM531" s="438"/>
      <c r="FP531" s="438"/>
      <c r="FS531" s="438"/>
      <c r="FV531" s="438"/>
      <c r="FX531" s="438"/>
      <c r="GG531" s="197"/>
      <c r="GI531" s="197"/>
      <c r="GJ531" s="438"/>
      <c r="GM531" s="438"/>
      <c r="GP531" s="438"/>
      <c r="GS531" s="438"/>
    </row>
    <row r="532" ht="12.75" customHeight="1">
      <c r="P532" s="438"/>
      <c r="Z532" s="197"/>
      <c r="AC532" s="438"/>
      <c r="AF532" s="438"/>
      <c r="AI532" s="438"/>
      <c r="AL532" s="438"/>
      <c r="AN532" s="438"/>
      <c r="AX532" s="197"/>
      <c r="BD532" s="197"/>
      <c r="BG532" s="438"/>
      <c r="BH532" s="438"/>
      <c r="BK532" s="438"/>
      <c r="BL532" s="438"/>
      <c r="BO532" s="438"/>
      <c r="BP532" s="438"/>
      <c r="BS532" s="438"/>
      <c r="BT532" s="438"/>
      <c r="BV532" s="438"/>
      <c r="CJ532" s="197"/>
      <c r="CL532" s="197"/>
      <c r="CM532" s="438"/>
      <c r="CP532" s="438"/>
      <c r="CS532" s="438"/>
      <c r="CV532" s="438"/>
      <c r="CX532" s="438"/>
      <c r="DG532" s="197"/>
      <c r="DI532" s="197"/>
      <c r="DJ532" s="438"/>
      <c r="DM532" s="438"/>
      <c r="DP532" s="438"/>
      <c r="DS532" s="438"/>
      <c r="DU532" s="438"/>
      <c r="EI532" s="197"/>
      <c r="EK532" s="197"/>
      <c r="EL532" s="197"/>
      <c r="EM532" s="438"/>
      <c r="EP532" s="197"/>
      <c r="EQ532" s="438"/>
      <c r="ET532" s="197"/>
      <c r="EU532" s="438"/>
      <c r="EX532" s="197"/>
      <c r="EY532" s="438"/>
      <c r="FA532" s="438"/>
      <c r="FJ532" s="197"/>
      <c r="FL532" s="197"/>
      <c r="FM532" s="438"/>
      <c r="FP532" s="438"/>
      <c r="FS532" s="438"/>
      <c r="FV532" s="438"/>
      <c r="FX532" s="438"/>
      <c r="GG532" s="197"/>
      <c r="GI532" s="197"/>
      <c r="GJ532" s="438"/>
      <c r="GM532" s="438"/>
      <c r="GP532" s="438"/>
      <c r="GS532" s="438"/>
    </row>
    <row r="533" ht="12.75" customHeight="1">
      <c r="P533" s="438"/>
      <c r="Z533" s="197"/>
      <c r="AC533" s="438"/>
      <c r="AF533" s="438"/>
      <c r="AI533" s="438"/>
      <c r="AL533" s="438"/>
      <c r="AN533" s="438"/>
      <c r="AX533" s="197"/>
      <c r="BD533" s="197"/>
      <c r="BG533" s="438"/>
      <c r="BH533" s="438"/>
      <c r="BK533" s="438"/>
      <c r="BL533" s="438"/>
      <c r="BO533" s="438"/>
      <c r="BP533" s="438"/>
      <c r="BS533" s="438"/>
      <c r="BT533" s="438"/>
      <c r="BV533" s="438"/>
      <c r="CJ533" s="197"/>
      <c r="CL533" s="197"/>
      <c r="CM533" s="438"/>
      <c r="CP533" s="438"/>
      <c r="CS533" s="438"/>
      <c r="CV533" s="438"/>
      <c r="CX533" s="438"/>
      <c r="DG533" s="197"/>
      <c r="DI533" s="197"/>
      <c r="DJ533" s="438"/>
      <c r="DM533" s="438"/>
      <c r="DP533" s="438"/>
      <c r="DS533" s="438"/>
      <c r="DU533" s="438"/>
      <c r="EI533" s="197"/>
      <c r="EK533" s="197"/>
      <c r="EL533" s="197"/>
      <c r="EM533" s="438"/>
      <c r="EP533" s="197"/>
      <c r="EQ533" s="438"/>
      <c r="ET533" s="197"/>
      <c r="EU533" s="438"/>
      <c r="EX533" s="197"/>
      <c r="EY533" s="438"/>
      <c r="FA533" s="438"/>
      <c r="FJ533" s="197"/>
      <c r="FL533" s="197"/>
      <c r="FM533" s="438"/>
      <c r="FP533" s="438"/>
      <c r="FS533" s="438"/>
      <c r="FV533" s="438"/>
      <c r="FX533" s="438"/>
      <c r="GG533" s="197"/>
      <c r="GI533" s="197"/>
      <c r="GJ533" s="438"/>
      <c r="GM533" s="438"/>
      <c r="GP533" s="438"/>
      <c r="GS533" s="438"/>
    </row>
    <row r="534" ht="12.75" customHeight="1">
      <c r="P534" s="438"/>
      <c r="Z534" s="197"/>
      <c r="AC534" s="438"/>
      <c r="AF534" s="438"/>
      <c r="AI534" s="438"/>
      <c r="AL534" s="438"/>
      <c r="AN534" s="438"/>
      <c r="AX534" s="197"/>
      <c r="BD534" s="197"/>
      <c r="BG534" s="438"/>
      <c r="BH534" s="438"/>
      <c r="BK534" s="438"/>
      <c r="BL534" s="438"/>
      <c r="BO534" s="438"/>
      <c r="BP534" s="438"/>
      <c r="BS534" s="438"/>
      <c r="BT534" s="438"/>
      <c r="BV534" s="438"/>
      <c r="CJ534" s="197"/>
      <c r="CL534" s="197"/>
      <c r="CM534" s="438"/>
      <c r="CP534" s="438"/>
      <c r="CS534" s="438"/>
      <c r="CV534" s="438"/>
      <c r="CX534" s="438"/>
      <c r="DG534" s="197"/>
      <c r="DI534" s="197"/>
      <c r="DJ534" s="438"/>
      <c r="DM534" s="438"/>
      <c r="DP534" s="438"/>
      <c r="DS534" s="438"/>
      <c r="DU534" s="438"/>
      <c r="EI534" s="197"/>
      <c r="EK534" s="197"/>
      <c r="EL534" s="197"/>
      <c r="EM534" s="438"/>
      <c r="EP534" s="197"/>
      <c r="EQ534" s="438"/>
      <c r="ET534" s="197"/>
      <c r="EU534" s="438"/>
      <c r="EX534" s="197"/>
      <c r="EY534" s="438"/>
      <c r="FA534" s="438"/>
      <c r="FJ534" s="197"/>
      <c r="FL534" s="197"/>
      <c r="FM534" s="438"/>
      <c r="FP534" s="438"/>
      <c r="FS534" s="438"/>
      <c r="FV534" s="438"/>
      <c r="FX534" s="438"/>
      <c r="GG534" s="197"/>
      <c r="GI534" s="197"/>
      <c r="GJ534" s="438"/>
      <c r="GM534" s="438"/>
      <c r="GP534" s="438"/>
      <c r="GS534" s="438"/>
    </row>
    <row r="535" ht="12.75" customHeight="1">
      <c r="P535" s="438"/>
      <c r="Z535" s="197"/>
      <c r="AC535" s="438"/>
      <c r="AF535" s="438"/>
      <c r="AI535" s="438"/>
      <c r="AL535" s="438"/>
      <c r="AN535" s="438"/>
      <c r="AX535" s="197"/>
      <c r="BD535" s="197"/>
      <c r="BG535" s="438"/>
      <c r="BH535" s="438"/>
      <c r="BK535" s="438"/>
      <c r="BL535" s="438"/>
      <c r="BO535" s="438"/>
      <c r="BP535" s="438"/>
      <c r="BS535" s="438"/>
      <c r="BT535" s="438"/>
      <c r="BV535" s="438"/>
      <c r="CJ535" s="197"/>
      <c r="CL535" s="197"/>
      <c r="CM535" s="438"/>
      <c r="CP535" s="438"/>
      <c r="CS535" s="438"/>
      <c r="CV535" s="438"/>
      <c r="CX535" s="438"/>
      <c r="DG535" s="197"/>
      <c r="DI535" s="197"/>
      <c r="DJ535" s="438"/>
      <c r="DM535" s="438"/>
      <c r="DP535" s="438"/>
      <c r="DS535" s="438"/>
      <c r="DU535" s="438"/>
      <c r="EI535" s="197"/>
      <c r="EK535" s="197"/>
      <c r="EL535" s="197"/>
      <c r="EM535" s="438"/>
      <c r="EP535" s="197"/>
      <c r="EQ535" s="438"/>
      <c r="ET535" s="197"/>
      <c r="EU535" s="438"/>
      <c r="EX535" s="197"/>
      <c r="EY535" s="438"/>
      <c r="FA535" s="438"/>
      <c r="FJ535" s="197"/>
      <c r="FL535" s="197"/>
      <c r="FM535" s="438"/>
      <c r="FP535" s="438"/>
      <c r="FS535" s="438"/>
      <c r="FV535" s="438"/>
      <c r="FX535" s="438"/>
      <c r="GG535" s="197"/>
      <c r="GI535" s="197"/>
      <c r="GJ535" s="438"/>
      <c r="GM535" s="438"/>
      <c r="GP535" s="438"/>
      <c r="GS535" s="438"/>
    </row>
    <row r="536" ht="12.75" customHeight="1">
      <c r="P536" s="438"/>
      <c r="Z536" s="197"/>
      <c r="AC536" s="438"/>
      <c r="AF536" s="438"/>
      <c r="AI536" s="438"/>
      <c r="AL536" s="438"/>
      <c r="AN536" s="438"/>
      <c r="AX536" s="197"/>
      <c r="BD536" s="197"/>
      <c r="BG536" s="438"/>
      <c r="BH536" s="438"/>
      <c r="BK536" s="438"/>
      <c r="BL536" s="438"/>
      <c r="BO536" s="438"/>
      <c r="BP536" s="438"/>
      <c r="BS536" s="438"/>
      <c r="BT536" s="438"/>
      <c r="BV536" s="438"/>
      <c r="CJ536" s="197"/>
      <c r="CL536" s="197"/>
      <c r="CM536" s="438"/>
      <c r="CP536" s="438"/>
      <c r="CS536" s="438"/>
      <c r="CV536" s="438"/>
      <c r="CX536" s="438"/>
      <c r="DG536" s="197"/>
      <c r="DI536" s="197"/>
      <c r="DJ536" s="438"/>
      <c r="DM536" s="438"/>
      <c r="DP536" s="438"/>
      <c r="DS536" s="438"/>
      <c r="DU536" s="438"/>
      <c r="EI536" s="197"/>
      <c r="EK536" s="197"/>
      <c r="EL536" s="197"/>
      <c r="EM536" s="438"/>
      <c r="EP536" s="197"/>
      <c r="EQ536" s="438"/>
      <c r="ET536" s="197"/>
      <c r="EU536" s="438"/>
      <c r="EX536" s="197"/>
      <c r="EY536" s="438"/>
      <c r="FA536" s="438"/>
      <c r="FJ536" s="197"/>
      <c r="FL536" s="197"/>
      <c r="FM536" s="438"/>
      <c r="FP536" s="438"/>
      <c r="FS536" s="438"/>
      <c r="FV536" s="438"/>
      <c r="FX536" s="438"/>
      <c r="GG536" s="197"/>
      <c r="GI536" s="197"/>
      <c r="GJ536" s="438"/>
      <c r="GM536" s="438"/>
      <c r="GP536" s="438"/>
      <c r="GS536" s="438"/>
    </row>
    <row r="537" ht="12.75" customHeight="1">
      <c r="P537" s="438"/>
      <c r="Z537" s="197"/>
      <c r="AC537" s="438"/>
      <c r="AF537" s="438"/>
      <c r="AI537" s="438"/>
      <c r="AL537" s="438"/>
      <c r="AN537" s="438"/>
      <c r="AX537" s="197"/>
      <c r="BD537" s="197"/>
      <c r="BG537" s="438"/>
      <c r="BH537" s="438"/>
      <c r="BK537" s="438"/>
      <c r="BL537" s="438"/>
      <c r="BO537" s="438"/>
      <c r="BP537" s="438"/>
      <c r="BS537" s="438"/>
      <c r="BT537" s="438"/>
      <c r="BV537" s="438"/>
      <c r="CJ537" s="197"/>
      <c r="CL537" s="197"/>
      <c r="CM537" s="438"/>
      <c r="CP537" s="438"/>
      <c r="CS537" s="438"/>
      <c r="CV537" s="438"/>
      <c r="CX537" s="438"/>
      <c r="DG537" s="197"/>
      <c r="DI537" s="197"/>
      <c r="DJ537" s="438"/>
      <c r="DM537" s="438"/>
      <c r="DP537" s="438"/>
      <c r="DS537" s="438"/>
      <c r="DU537" s="438"/>
      <c r="EI537" s="197"/>
      <c r="EK537" s="197"/>
      <c r="EL537" s="197"/>
      <c r="EM537" s="438"/>
      <c r="EP537" s="197"/>
      <c r="EQ537" s="438"/>
      <c r="ET537" s="197"/>
      <c r="EU537" s="438"/>
      <c r="EX537" s="197"/>
      <c r="EY537" s="438"/>
      <c r="FA537" s="438"/>
      <c r="FJ537" s="197"/>
      <c r="FL537" s="197"/>
      <c r="FM537" s="438"/>
      <c r="FP537" s="438"/>
      <c r="FS537" s="438"/>
      <c r="FV537" s="438"/>
      <c r="FX537" s="438"/>
      <c r="GG537" s="197"/>
      <c r="GI537" s="197"/>
      <c r="GJ537" s="438"/>
      <c r="GM537" s="438"/>
      <c r="GP537" s="438"/>
      <c r="GS537" s="438"/>
    </row>
    <row r="538" ht="12.75" customHeight="1">
      <c r="P538" s="438"/>
      <c r="Z538" s="197"/>
      <c r="AC538" s="438"/>
      <c r="AF538" s="438"/>
      <c r="AI538" s="438"/>
      <c r="AL538" s="438"/>
      <c r="AN538" s="438"/>
      <c r="AX538" s="197"/>
      <c r="BD538" s="197"/>
      <c r="BG538" s="438"/>
      <c r="BH538" s="438"/>
      <c r="BK538" s="438"/>
      <c r="BL538" s="438"/>
      <c r="BO538" s="438"/>
      <c r="BP538" s="438"/>
      <c r="BS538" s="438"/>
      <c r="BT538" s="438"/>
      <c r="BV538" s="438"/>
      <c r="CJ538" s="197"/>
      <c r="CL538" s="197"/>
      <c r="CM538" s="438"/>
      <c r="CP538" s="438"/>
      <c r="CS538" s="438"/>
      <c r="CV538" s="438"/>
      <c r="CX538" s="438"/>
      <c r="DG538" s="197"/>
      <c r="DI538" s="197"/>
      <c r="DJ538" s="438"/>
      <c r="DM538" s="438"/>
      <c r="DP538" s="438"/>
      <c r="DS538" s="438"/>
      <c r="DU538" s="438"/>
      <c r="EI538" s="197"/>
      <c r="EK538" s="197"/>
      <c r="EL538" s="197"/>
      <c r="EM538" s="438"/>
      <c r="EP538" s="197"/>
      <c r="EQ538" s="438"/>
      <c r="ET538" s="197"/>
      <c r="EU538" s="438"/>
      <c r="EX538" s="197"/>
      <c r="EY538" s="438"/>
      <c r="FA538" s="438"/>
      <c r="FJ538" s="197"/>
      <c r="FL538" s="197"/>
      <c r="FM538" s="438"/>
      <c r="FP538" s="438"/>
      <c r="FS538" s="438"/>
      <c r="FV538" s="438"/>
      <c r="FX538" s="438"/>
      <c r="GG538" s="197"/>
      <c r="GI538" s="197"/>
      <c r="GJ538" s="438"/>
      <c r="GM538" s="438"/>
      <c r="GP538" s="438"/>
      <c r="GS538" s="438"/>
    </row>
    <row r="539" ht="12.75" customHeight="1">
      <c r="P539" s="438"/>
      <c r="Z539" s="197"/>
      <c r="AC539" s="438"/>
      <c r="AF539" s="438"/>
      <c r="AI539" s="438"/>
      <c r="AL539" s="438"/>
      <c r="AN539" s="438"/>
      <c r="AX539" s="197"/>
      <c r="BD539" s="197"/>
      <c r="BG539" s="438"/>
      <c r="BH539" s="438"/>
      <c r="BK539" s="438"/>
      <c r="BL539" s="438"/>
      <c r="BO539" s="438"/>
      <c r="BP539" s="438"/>
      <c r="BS539" s="438"/>
      <c r="BT539" s="438"/>
      <c r="BV539" s="438"/>
      <c r="CJ539" s="197"/>
      <c r="CL539" s="197"/>
      <c r="CM539" s="438"/>
      <c r="CP539" s="438"/>
      <c r="CS539" s="438"/>
      <c r="CV539" s="438"/>
      <c r="CX539" s="438"/>
      <c r="DG539" s="197"/>
      <c r="DI539" s="197"/>
      <c r="DJ539" s="438"/>
      <c r="DM539" s="438"/>
      <c r="DP539" s="438"/>
      <c r="DS539" s="438"/>
      <c r="DU539" s="438"/>
      <c r="EI539" s="197"/>
      <c r="EK539" s="197"/>
      <c r="EL539" s="197"/>
      <c r="EM539" s="438"/>
      <c r="EP539" s="197"/>
      <c r="EQ539" s="438"/>
      <c r="ET539" s="197"/>
      <c r="EU539" s="438"/>
      <c r="EX539" s="197"/>
      <c r="EY539" s="438"/>
      <c r="FA539" s="438"/>
      <c r="FJ539" s="197"/>
      <c r="FL539" s="197"/>
      <c r="FM539" s="438"/>
      <c r="FP539" s="438"/>
      <c r="FS539" s="438"/>
      <c r="FV539" s="438"/>
      <c r="FX539" s="438"/>
      <c r="GG539" s="197"/>
      <c r="GI539" s="197"/>
      <c r="GJ539" s="438"/>
      <c r="GM539" s="438"/>
      <c r="GP539" s="438"/>
      <c r="GS539" s="438"/>
    </row>
    <row r="540" ht="12.75" customHeight="1">
      <c r="P540" s="438"/>
      <c r="Z540" s="197"/>
      <c r="AC540" s="438"/>
      <c r="AF540" s="438"/>
      <c r="AI540" s="438"/>
      <c r="AL540" s="438"/>
      <c r="AN540" s="438"/>
      <c r="AX540" s="197"/>
      <c r="BD540" s="197"/>
      <c r="BG540" s="438"/>
      <c r="BH540" s="438"/>
      <c r="BK540" s="438"/>
      <c r="BL540" s="438"/>
      <c r="BO540" s="438"/>
      <c r="BP540" s="438"/>
      <c r="BS540" s="438"/>
      <c r="BT540" s="438"/>
      <c r="BV540" s="438"/>
      <c r="CJ540" s="197"/>
      <c r="CL540" s="197"/>
      <c r="CM540" s="438"/>
      <c r="CP540" s="438"/>
      <c r="CS540" s="438"/>
      <c r="CV540" s="438"/>
      <c r="CX540" s="438"/>
      <c r="DG540" s="197"/>
      <c r="DI540" s="197"/>
      <c r="DJ540" s="438"/>
      <c r="DM540" s="438"/>
      <c r="DP540" s="438"/>
      <c r="DS540" s="438"/>
      <c r="DU540" s="438"/>
      <c r="EI540" s="197"/>
      <c r="EK540" s="197"/>
      <c r="EL540" s="197"/>
      <c r="EM540" s="438"/>
      <c r="EP540" s="197"/>
      <c r="EQ540" s="438"/>
      <c r="ET540" s="197"/>
      <c r="EU540" s="438"/>
      <c r="EX540" s="197"/>
      <c r="EY540" s="438"/>
      <c r="FA540" s="438"/>
      <c r="FJ540" s="197"/>
      <c r="FL540" s="197"/>
      <c r="FM540" s="438"/>
      <c r="FP540" s="438"/>
      <c r="FS540" s="438"/>
      <c r="FV540" s="438"/>
      <c r="FX540" s="438"/>
      <c r="GG540" s="197"/>
      <c r="GI540" s="197"/>
      <c r="GJ540" s="438"/>
      <c r="GM540" s="438"/>
      <c r="GP540" s="438"/>
      <c r="GS540" s="438"/>
    </row>
    <row r="541" ht="12.75" customHeight="1">
      <c r="P541" s="438"/>
      <c r="Z541" s="197"/>
      <c r="AC541" s="438"/>
      <c r="AF541" s="438"/>
      <c r="AI541" s="438"/>
      <c r="AL541" s="438"/>
      <c r="AN541" s="438"/>
      <c r="AX541" s="197"/>
      <c r="BD541" s="197"/>
      <c r="BG541" s="438"/>
      <c r="BH541" s="438"/>
      <c r="BK541" s="438"/>
      <c r="BL541" s="438"/>
      <c r="BO541" s="438"/>
      <c r="BP541" s="438"/>
      <c r="BS541" s="438"/>
      <c r="BT541" s="438"/>
      <c r="BV541" s="438"/>
      <c r="CJ541" s="197"/>
      <c r="CL541" s="197"/>
      <c r="CM541" s="438"/>
      <c r="CP541" s="438"/>
      <c r="CS541" s="438"/>
      <c r="CV541" s="438"/>
      <c r="CX541" s="438"/>
      <c r="DG541" s="197"/>
      <c r="DI541" s="197"/>
      <c r="DJ541" s="438"/>
      <c r="DM541" s="438"/>
      <c r="DP541" s="438"/>
      <c r="DS541" s="438"/>
      <c r="DU541" s="438"/>
      <c r="EI541" s="197"/>
      <c r="EK541" s="197"/>
      <c r="EL541" s="197"/>
      <c r="EM541" s="438"/>
      <c r="EP541" s="197"/>
      <c r="EQ541" s="438"/>
      <c r="ET541" s="197"/>
      <c r="EU541" s="438"/>
      <c r="EX541" s="197"/>
      <c r="EY541" s="438"/>
      <c r="FA541" s="438"/>
      <c r="FJ541" s="197"/>
      <c r="FL541" s="197"/>
      <c r="FM541" s="438"/>
      <c r="FP541" s="438"/>
      <c r="FS541" s="438"/>
      <c r="FV541" s="438"/>
      <c r="FX541" s="438"/>
      <c r="GG541" s="197"/>
      <c r="GI541" s="197"/>
      <c r="GJ541" s="438"/>
      <c r="GM541" s="438"/>
      <c r="GP541" s="438"/>
      <c r="GS541" s="438"/>
    </row>
    <row r="542" ht="12.75" customHeight="1">
      <c r="P542" s="438"/>
      <c r="Z542" s="197"/>
      <c r="AC542" s="438"/>
      <c r="AF542" s="438"/>
      <c r="AI542" s="438"/>
      <c r="AL542" s="438"/>
      <c r="AN542" s="438"/>
      <c r="AX542" s="197"/>
      <c r="BD542" s="197"/>
      <c r="BG542" s="438"/>
      <c r="BH542" s="438"/>
      <c r="BK542" s="438"/>
      <c r="BL542" s="438"/>
      <c r="BO542" s="438"/>
      <c r="BP542" s="438"/>
      <c r="BS542" s="438"/>
      <c r="BT542" s="438"/>
      <c r="BV542" s="438"/>
      <c r="CJ542" s="197"/>
      <c r="CL542" s="197"/>
      <c r="CM542" s="438"/>
      <c r="CP542" s="438"/>
      <c r="CS542" s="438"/>
      <c r="CV542" s="438"/>
      <c r="CX542" s="438"/>
      <c r="DG542" s="197"/>
      <c r="DI542" s="197"/>
      <c r="DJ542" s="438"/>
      <c r="DM542" s="438"/>
      <c r="DP542" s="438"/>
      <c r="DS542" s="438"/>
      <c r="DU542" s="438"/>
      <c r="EI542" s="197"/>
      <c r="EK542" s="197"/>
      <c r="EL542" s="197"/>
      <c r="EM542" s="438"/>
      <c r="EP542" s="197"/>
      <c r="EQ542" s="438"/>
      <c r="ET542" s="197"/>
      <c r="EU542" s="438"/>
      <c r="EX542" s="197"/>
      <c r="EY542" s="438"/>
      <c r="FA542" s="438"/>
      <c r="FJ542" s="197"/>
      <c r="FL542" s="197"/>
      <c r="FM542" s="438"/>
      <c r="FP542" s="438"/>
      <c r="FS542" s="438"/>
      <c r="FV542" s="438"/>
      <c r="FX542" s="438"/>
      <c r="GG542" s="197"/>
      <c r="GI542" s="197"/>
      <c r="GJ542" s="438"/>
      <c r="GM542" s="438"/>
      <c r="GP542" s="438"/>
      <c r="GS542" s="438"/>
    </row>
    <row r="543" ht="12.75" customHeight="1">
      <c r="P543" s="438"/>
      <c r="Z543" s="197"/>
      <c r="AC543" s="438"/>
      <c r="AF543" s="438"/>
      <c r="AI543" s="438"/>
      <c r="AL543" s="438"/>
      <c r="AN543" s="438"/>
      <c r="AX543" s="197"/>
      <c r="BD543" s="197"/>
      <c r="BG543" s="438"/>
      <c r="BH543" s="438"/>
      <c r="BK543" s="438"/>
      <c r="BL543" s="438"/>
      <c r="BO543" s="438"/>
      <c r="BP543" s="438"/>
      <c r="BS543" s="438"/>
      <c r="BT543" s="438"/>
      <c r="BV543" s="438"/>
      <c r="CJ543" s="197"/>
      <c r="CL543" s="197"/>
      <c r="CM543" s="438"/>
      <c r="CP543" s="438"/>
      <c r="CS543" s="438"/>
      <c r="CV543" s="438"/>
      <c r="CX543" s="438"/>
      <c r="DG543" s="197"/>
      <c r="DI543" s="197"/>
      <c r="DJ543" s="438"/>
      <c r="DM543" s="438"/>
      <c r="DP543" s="438"/>
      <c r="DS543" s="438"/>
      <c r="DU543" s="438"/>
      <c r="EI543" s="197"/>
      <c r="EK543" s="197"/>
      <c r="EL543" s="197"/>
      <c r="EM543" s="438"/>
      <c r="EP543" s="197"/>
      <c r="EQ543" s="438"/>
      <c r="ET543" s="197"/>
      <c r="EU543" s="438"/>
      <c r="EX543" s="197"/>
      <c r="EY543" s="438"/>
      <c r="FA543" s="438"/>
      <c r="FJ543" s="197"/>
      <c r="FL543" s="197"/>
      <c r="FM543" s="438"/>
      <c r="FP543" s="438"/>
      <c r="FS543" s="438"/>
      <c r="FV543" s="438"/>
      <c r="FX543" s="438"/>
      <c r="GG543" s="197"/>
      <c r="GI543" s="197"/>
      <c r="GJ543" s="438"/>
      <c r="GM543" s="438"/>
      <c r="GP543" s="438"/>
      <c r="GS543" s="438"/>
    </row>
    <row r="544" ht="12.75" customHeight="1">
      <c r="P544" s="438"/>
      <c r="Z544" s="197"/>
      <c r="AC544" s="438"/>
      <c r="AF544" s="438"/>
      <c r="AI544" s="438"/>
      <c r="AL544" s="438"/>
      <c r="AN544" s="438"/>
      <c r="AX544" s="197"/>
      <c r="BD544" s="197"/>
      <c r="BG544" s="438"/>
      <c r="BH544" s="438"/>
      <c r="BK544" s="438"/>
      <c r="BL544" s="438"/>
      <c r="BO544" s="438"/>
      <c r="BP544" s="438"/>
      <c r="BS544" s="438"/>
      <c r="BT544" s="438"/>
      <c r="BV544" s="438"/>
      <c r="CJ544" s="197"/>
      <c r="CL544" s="197"/>
      <c r="CM544" s="438"/>
      <c r="CP544" s="438"/>
      <c r="CS544" s="438"/>
      <c r="CV544" s="438"/>
      <c r="CX544" s="438"/>
      <c r="DG544" s="197"/>
      <c r="DI544" s="197"/>
      <c r="DJ544" s="438"/>
      <c r="DM544" s="438"/>
      <c r="DP544" s="438"/>
      <c r="DS544" s="438"/>
      <c r="DU544" s="438"/>
      <c r="EI544" s="197"/>
      <c r="EK544" s="197"/>
      <c r="EL544" s="197"/>
      <c r="EM544" s="438"/>
      <c r="EP544" s="197"/>
      <c r="EQ544" s="438"/>
      <c r="ET544" s="197"/>
      <c r="EU544" s="438"/>
      <c r="EX544" s="197"/>
      <c r="EY544" s="438"/>
      <c r="FA544" s="438"/>
      <c r="FJ544" s="197"/>
      <c r="FL544" s="197"/>
      <c r="FM544" s="438"/>
      <c r="FP544" s="438"/>
      <c r="FS544" s="438"/>
      <c r="FV544" s="438"/>
      <c r="FX544" s="438"/>
      <c r="GG544" s="197"/>
      <c r="GI544" s="197"/>
      <c r="GJ544" s="438"/>
      <c r="GM544" s="438"/>
      <c r="GP544" s="438"/>
      <c r="GS544" s="438"/>
    </row>
    <row r="545" ht="12.75" customHeight="1">
      <c r="P545" s="438"/>
      <c r="Z545" s="197"/>
      <c r="AC545" s="438"/>
      <c r="AF545" s="438"/>
      <c r="AI545" s="438"/>
      <c r="AL545" s="438"/>
      <c r="AN545" s="438"/>
      <c r="AX545" s="197"/>
      <c r="BD545" s="197"/>
      <c r="BG545" s="438"/>
      <c r="BH545" s="438"/>
      <c r="BK545" s="438"/>
      <c r="BL545" s="438"/>
      <c r="BO545" s="438"/>
      <c r="BP545" s="438"/>
      <c r="BS545" s="438"/>
      <c r="BT545" s="438"/>
      <c r="BV545" s="438"/>
      <c r="CJ545" s="197"/>
      <c r="CL545" s="197"/>
      <c r="CM545" s="438"/>
      <c r="CP545" s="438"/>
      <c r="CS545" s="438"/>
      <c r="CV545" s="438"/>
      <c r="CX545" s="438"/>
      <c r="DG545" s="197"/>
      <c r="DI545" s="197"/>
      <c r="DJ545" s="438"/>
      <c r="DM545" s="438"/>
      <c r="DP545" s="438"/>
      <c r="DS545" s="438"/>
      <c r="DU545" s="438"/>
      <c r="EI545" s="197"/>
      <c r="EK545" s="197"/>
      <c r="EL545" s="197"/>
      <c r="EM545" s="438"/>
      <c r="EP545" s="197"/>
      <c r="EQ545" s="438"/>
      <c r="ET545" s="197"/>
      <c r="EU545" s="438"/>
      <c r="EX545" s="197"/>
      <c r="EY545" s="438"/>
      <c r="FA545" s="438"/>
      <c r="FJ545" s="197"/>
      <c r="FL545" s="197"/>
      <c r="FM545" s="438"/>
      <c r="FP545" s="438"/>
      <c r="FS545" s="438"/>
      <c r="FV545" s="438"/>
      <c r="FX545" s="438"/>
      <c r="GG545" s="197"/>
      <c r="GI545" s="197"/>
      <c r="GJ545" s="438"/>
      <c r="GM545" s="438"/>
      <c r="GP545" s="438"/>
      <c r="GS545" s="438"/>
    </row>
    <row r="546" ht="12.75" customHeight="1">
      <c r="P546" s="438"/>
      <c r="Z546" s="197"/>
      <c r="AC546" s="438"/>
      <c r="AF546" s="438"/>
      <c r="AI546" s="438"/>
      <c r="AL546" s="438"/>
      <c r="AN546" s="438"/>
      <c r="AX546" s="197"/>
      <c r="BD546" s="197"/>
      <c r="BG546" s="438"/>
      <c r="BH546" s="438"/>
      <c r="BK546" s="438"/>
      <c r="BL546" s="438"/>
      <c r="BO546" s="438"/>
      <c r="BP546" s="438"/>
      <c r="BS546" s="438"/>
      <c r="BT546" s="438"/>
      <c r="BV546" s="438"/>
      <c r="CJ546" s="197"/>
      <c r="CL546" s="197"/>
      <c r="CM546" s="438"/>
      <c r="CP546" s="438"/>
      <c r="CS546" s="438"/>
      <c r="CV546" s="438"/>
      <c r="CX546" s="438"/>
      <c r="DG546" s="197"/>
      <c r="DI546" s="197"/>
      <c r="DJ546" s="438"/>
      <c r="DM546" s="438"/>
      <c r="DP546" s="438"/>
      <c r="DS546" s="438"/>
      <c r="DU546" s="438"/>
      <c r="EI546" s="197"/>
      <c r="EK546" s="197"/>
      <c r="EL546" s="197"/>
      <c r="EM546" s="438"/>
      <c r="EP546" s="197"/>
      <c r="EQ546" s="438"/>
      <c r="ET546" s="197"/>
      <c r="EU546" s="438"/>
      <c r="EX546" s="197"/>
      <c r="EY546" s="438"/>
      <c r="FA546" s="438"/>
      <c r="FJ546" s="197"/>
      <c r="FL546" s="197"/>
      <c r="FM546" s="438"/>
      <c r="FP546" s="438"/>
      <c r="FS546" s="438"/>
      <c r="FV546" s="438"/>
      <c r="FX546" s="438"/>
      <c r="GG546" s="197"/>
      <c r="GI546" s="197"/>
      <c r="GJ546" s="438"/>
      <c r="GM546" s="438"/>
      <c r="GP546" s="438"/>
      <c r="GS546" s="438"/>
    </row>
    <row r="547" ht="12.75" customHeight="1">
      <c r="P547" s="438"/>
      <c r="Z547" s="197"/>
      <c r="AC547" s="438"/>
      <c r="AF547" s="438"/>
      <c r="AI547" s="438"/>
      <c r="AL547" s="438"/>
      <c r="AN547" s="438"/>
      <c r="AX547" s="197"/>
      <c r="BD547" s="197"/>
      <c r="BG547" s="438"/>
      <c r="BH547" s="438"/>
      <c r="BK547" s="438"/>
      <c r="BL547" s="438"/>
      <c r="BO547" s="438"/>
      <c r="BP547" s="438"/>
      <c r="BS547" s="438"/>
      <c r="BT547" s="438"/>
      <c r="BV547" s="438"/>
      <c r="CJ547" s="197"/>
      <c r="CL547" s="197"/>
      <c r="CM547" s="438"/>
      <c r="CP547" s="438"/>
      <c r="CS547" s="438"/>
      <c r="CV547" s="438"/>
      <c r="CX547" s="438"/>
      <c r="DG547" s="197"/>
      <c r="DI547" s="197"/>
      <c r="DJ547" s="438"/>
      <c r="DM547" s="438"/>
      <c r="DP547" s="438"/>
      <c r="DS547" s="438"/>
      <c r="DU547" s="438"/>
      <c r="EI547" s="197"/>
      <c r="EK547" s="197"/>
      <c r="EL547" s="197"/>
      <c r="EM547" s="438"/>
      <c r="EP547" s="197"/>
      <c r="EQ547" s="438"/>
      <c r="ET547" s="197"/>
      <c r="EU547" s="438"/>
      <c r="EX547" s="197"/>
      <c r="EY547" s="438"/>
      <c r="FA547" s="438"/>
      <c r="FJ547" s="197"/>
      <c r="FL547" s="197"/>
      <c r="FM547" s="438"/>
      <c r="FP547" s="438"/>
      <c r="FS547" s="438"/>
      <c r="FV547" s="438"/>
      <c r="FX547" s="438"/>
      <c r="GG547" s="197"/>
      <c r="GI547" s="197"/>
      <c r="GJ547" s="438"/>
      <c r="GM547" s="438"/>
      <c r="GP547" s="438"/>
      <c r="GS547" s="438"/>
    </row>
    <row r="548" ht="12.75" customHeight="1">
      <c r="P548" s="438"/>
      <c r="Z548" s="197"/>
      <c r="AC548" s="438"/>
      <c r="AF548" s="438"/>
      <c r="AI548" s="438"/>
      <c r="AL548" s="438"/>
      <c r="AN548" s="438"/>
      <c r="AX548" s="197"/>
      <c r="BD548" s="197"/>
      <c r="BG548" s="438"/>
      <c r="BH548" s="438"/>
      <c r="BK548" s="438"/>
      <c r="BL548" s="438"/>
      <c r="BO548" s="438"/>
      <c r="BP548" s="438"/>
      <c r="BS548" s="438"/>
      <c r="BT548" s="438"/>
      <c r="BV548" s="438"/>
      <c r="CJ548" s="197"/>
      <c r="CL548" s="197"/>
      <c r="CM548" s="438"/>
      <c r="CP548" s="438"/>
      <c r="CS548" s="438"/>
      <c r="CV548" s="438"/>
      <c r="CX548" s="438"/>
      <c r="DG548" s="197"/>
      <c r="DI548" s="197"/>
      <c r="DJ548" s="438"/>
      <c r="DM548" s="438"/>
      <c r="DP548" s="438"/>
      <c r="DS548" s="438"/>
      <c r="DU548" s="438"/>
      <c r="EI548" s="197"/>
      <c r="EK548" s="197"/>
      <c r="EL548" s="197"/>
      <c r="EM548" s="438"/>
      <c r="EP548" s="197"/>
      <c r="EQ548" s="438"/>
      <c r="ET548" s="197"/>
      <c r="EU548" s="438"/>
      <c r="EX548" s="197"/>
      <c r="EY548" s="438"/>
      <c r="FA548" s="438"/>
      <c r="FJ548" s="197"/>
      <c r="FL548" s="197"/>
      <c r="FM548" s="438"/>
      <c r="FP548" s="438"/>
      <c r="FS548" s="438"/>
      <c r="FV548" s="438"/>
      <c r="FX548" s="438"/>
      <c r="GG548" s="197"/>
      <c r="GI548" s="197"/>
      <c r="GJ548" s="438"/>
      <c r="GM548" s="438"/>
      <c r="GP548" s="438"/>
      <c r="GS548" s="438"/>
    </row>
    <row r="549" ht="12.75" customHeight="1">
      <c r="P549" s="438"/>
      <c r="Z549" s="197"/>
      <c r="AC549" s="438"/>
      <c r="AF549" s="438"/>
      <c r="AI549" s="438"/>
      <c r="AL549" s="438"/>
      <c r="AN549" s="438"/>
      <c r="AX549" s="197"/>
      <c r="BD549" s="197"/>
      <c r="BG549" s="438"/>
      <c r="BH549" s="438"/>
      <c r="BK549" s="438"/>
      <c r="BL549" s="438"/>
      <c r="BO549" s="438"/>
      <c r="BP549" s="438"/>
      <c r="BS549" s="438"/>
      <c r="BT549" s="438"/>
      <c r="BV549" s="438"/>
      <c r="CJ549" s="197"/>
      <c r="CL549" s="197"/>
      <c r="CM549" s="438"/>
      <c r="CP549" s="438"/>
      <c r="CS549" s="438"/>
      <c r="CV549" s="438"/>
      <c r="CX549" s="438"/>
      <c r="DG549" s="197"/>
      <c r="DI549" s="197"/>
      <c r="DJ549" s="438"/>
      <c r="DM549" s="438"/>
      <c r="DP549" s="438"/>
      <c r="DS549" s="438"/>
      <c r="DU549" s="438"/>
      <c r="EI549" s="197"/>
      <c r="EK549" s="197"/>
      <c r="EL549" s="197"/>
      <c r="EM549" s="438"/>
      <c r="EP549" s="197"/>
      <c r="EQ549" s="438"/>
      <c r="ET549" s="197"/>
      <c r="EU549" s="438"/>
      <c r="EX549" s="197"/>
      <c r="EY549" s="438"/>
      <c r="FA549" s="438"/>
      <c r="FJ549" s="197"/>
      <c r="FL549" s="197"/>
      <c r="FM549" s="438"/>
      <c r="FP549" s="438"/>
      <c r="FS549" s="438"/>
      <c r="FV549" s="438"/>
      <c r="FX549" s="438"/>
      <c r="GG549" s="197"/>
      <c r="GI549" s="197"/>
      <c r="GJ549" s="438"/>
      <c r="GM549" s="438"/>
      <c r="GP549" s="438"/>
      <c r="GS549" s="438"/>
    </row>
    <row r="550" ht="12.75" customHeight="1">
      <c r="P550" s="438"/>
      <c r="Z550" s="197"/>
      <c r="AC550" s="438"/>
      <c r="AF550" s="438"/>
      <c r="AI550" s="438"/>
      <c r="AL550" s="438"/>
      <c r="AN550" s="438"/>
      <c r="AX550" s="197"/>
      <c r="BD550" s="197"/>
      <c r="BG550" s="438"/>
      <c r="BH550" s="438"/>
      <c r="BK550" s="438"/>
      <c r="BL550" s="438"/>
      <c r="BO550" s="438"/>
      <c r="BP550" s="438"/>
      <c r="BS550" s="438"/>
      <c r="BT550" s="438"/>
      <c r="BV550" s="438"/>
      <c r="CJ550" s="197"/>
      <c r="CL550" s="197"/>
      <c r="CM550" s="438"/>
      <c r="CP550" s="438"/>
      <c r="CS550" s="438"/>
      <c r="CV550" s="438"/>
      <c r="CX550" s="438"/>
      <c r="DG550" s="197"/>
      <c r="DI550" s="197"/>
      <c r="DJ550" s="438"/>
      <c r="DM550" s="438"/>
      <c r="DP550" s="438"/>
      <c r="DS550" s="438"/>
      <c r="DU550" s="438"/>
      <c r="EI550" s="197"/>
      <c r="EK550" s="197"/>
      <c r="EL550" s="197"/>
      <c r="EM550" s="438"/>
      <c r="EP550" s="197"/>
      <c r="EQ550" s="438"/>
      <c r="ET550" s="197"/>
      <c r="EU550" s="438"/>
      <c r="EX550" s="197"/>
      <c r="EY550" s="438"/>
      <c r="FA550" s="438"/>
      <c r="FJ550" s="197"/>
      <c r="FL550" s="197"/>
      <c r="FM550" s="438"/>
      <c r="FP550" s="438"/>
      <c r="FS550" s="438"/>
      <c r="FV550" s="438"/>
      <c r="FX550" s="438"/>
      <c r="GG550" s="197"/>
      <c r="GI550" s="197"/>
      <c r="GJ550" s="438"/>
      <c r="GM550" s="438"/>
      <c r="GP550" s="438"/>
      <c r="GS550" s="438"/>
    </row>
    <row r="551" ht="12.75" customHeight="1">
      <c r="P551" s="438"/>
      <c r="Z551" s="197"/>
      <c r="AC551" s="438"/>
      <c r="AF551" s="438"/>
      <c r="AI551" s="438"/>
      <c r="AL551" s="438"/>
      <c r="AN551" s="438"/>
      <c r="AX551" s="197"/>
      <c r="BD551" s="197"/>
      <c r="BG551" s="438"/>
      <c r="BH551" s="438"/>
      <c r="BK551" s="438"/>
      <c r="BL551" s="438"/>
      <c r="BO551" s="438"/>
      <c r="BP551" s="438"/>
      <c r="BS551" s="438"/>
      <c r="BT551" s="438"/>
      <c r="BV551" s="438"/>
      <c r="CJ551" s="197"/>
      <c r="CL551" s="197"/>
      <c r="CM551" s="438"/>
      <c r="CP551" s="438"/>
      <c r="CS551" s="438"/>
      <c r="CV551" s="438"/>
      <c r="CX551" s="438"/>
      <c r="DG551" s="197"/>
      <c r="DI551" s="197"/>
      <c r="DJ551" s="438"/>
      <c r="DM551" s="438"/>
      <c r="DP551" s="438"/>
      <c r="DS551" s="438"/>
      <c r="DU551" s="438"/>
      <c r="EI551" s="197"/>
      <c r="EK551" s="197"/>
      <c r="EL551" s="197"/>
      <c r="EM551" s="438"/>
      <c r="EP551" s="197"/>
      <c r="EQ551" s="438"/>
      <c r="ET551" s="197"/>
      <c r="EU551" s="438"/>
      <c r="EX551" s="197"/>
      <c r="EY551" s="438"/>
      <c r="FA551" s="438"/>
      <c r="FJ551" s="197"/>
      <c r="FL551" s="197"/>
      <c r="FM551" s="438"/>
      <c r="FP551" s="438"/>
      <c r="FS551" s="438"/>
      <c r="FV551" s="438"/>
      <c r="FX551" s="438"/>
      <c r="GG551" s="197"/>
      <c r="GI551" s="197"/>
      <c r="GJ551" s="438"/>
      <c r="GM551" s="438"/>
      <c r="GP551" s="438"/>
      <c r="GS551" s="438"/>
    </row>
    <row r="552" ht="12.75" customHeight="1">
      <c r="P552" s="438"/>
      <c r="Z552" s="197"/>
      <c r="AC552" s="438"/>
      <c r="AF552" s="438"/>
      <c r="AI552" s="438"/>
      <c r="AL552" s="438"/>
      <c r="AN552" s="438"/>
      <c r="AX552" s="197"/>
      <c r="BD552" s="197"/>
      <c r="BG552" s="438"/>
      <c r="BH552" s="438"/>
      <c r="BK552" s="438"/>
      <c r="BL552" s="438"/>
      <c r="BO552" s="438"/>
      <c r="BP552" s="438"/>
      <c r="BS552" s="438"/>
      <c r="BT552" s="438"/>
      <c r="BV552" s="438"/>
      <c r="CJ552" s="197"/>
      <c r="CL552" s="197"/>
      <c r="CM552" s="438"/>
      <c r="CP552" s="438"/>
      <c r="CS552" s="438"/>
      <c r="CV552" s="438"/>
      <c r="CX552" s="438"/>
      <c r="DG552" s="197"/>
      <c r="DI552" s="197"/>
      <c r="DJ552" s="438"/>
      <c r="DM552" s="438"/>
      <c r="DP552" s="438"/>
      <c r="DS552" s="438"/>
      <c r="DU552" s="438"/>
      <c r="EI552" s="197"/>
      <c r="EK552" s="197"/>
      <c r="EL552" s="197"/>
      <c r="EM552" s="438"/>
      <c r="EP552" s="197"/>
      <c r="EQ552" s="438"/>
      <c r="ET552" s="197"/>
      <c r="EU552" s="438"/>
      <c r="EX552" s="197"/>
      <c r="EY552" s="438"/>
      <c r="FA552" s="438"/>
      <c r="FJ552" s="197"/>
      <c r="FL552" s="197"/>
      <c r="FM552" s="438"/>
      <c r="FP552" s="438"/>
      <c r="FS552" s="438"/>
      <c r="FV552" s="438"/>
      <c r="FX552" s="438"/>
      <c r="GG552" s="197"/>
      <c r="GI552" s="197"/>
      <c r="GJ552" s="438"/>
      <c r="GM552" s="438"/>
      <c r="GP552" s="438"/>
      <c r="GS552" s="438"/>
    </row>
    <row r="553" ht="12.75" customHeight="1">
      <c r="P553" s="438"/>
      <c r="Z553" s="197"/>
      <c r="AC553" s="438"/>
      <c r="AF553" s="438"/>
      <c r="AI553" s="438"/>
      <c r="AL553" s="438"/>
      <c r="AN553" s="438"/>
      <c r="AX553" s="197"/>
      <c r="BD553" s="197"/>
      <c r="BG553" s="438"/>
      <c r="BH553" s="438"/>
      <c r="BK553" s="438"/>
      <c r="BL553" s="438"/>
      <c r="BO553" s="438"/>
      <c r="BP553" s="438"/>
      <c r="BS553" s="438"/>
      <c r="BT553" s="438"/>
      <c r="BV553" s="438"/>
      <c r="CJ553" s="197"/>
      <c r="CL553" s="197"/>
      <c r="CM553" s="438"/>
      <c r="CP553" s="438"/>
      <c r="CS553" s="438"/>
      <c r="CV553" s="438"/>
      <c r="CX553" s="438"/>
      <c r="DG553" s="197"/>
      <c r="DI553" s="197"/>
      <c r="DJ553" s="438"/>
      <c r="DM553" s="438"/>
      <c r="DP553" s="438"/>
      <c r="DS553" s="438"/>
      <c r="DU553" s="438"/>
      <c r="EI553" s="197"/>
      <c r="EK553" s="197"/>
      <c r="EL553" s="197"/>
      <c r="EM553" s="438"/>
      <c r="EP553" s="197"/>
      <c r="EQ553" s="438"/>
      <c r="ET553" s="197"/>
      <c r="EU553" s="438"/>
      <c r="EX553" s="197"/>
      <c r="EY553" s="438"/>
      <c r="FA553" s="438"/>
      <c r="FJ553" s="197"/>
      <c r="FL553" s="197"/>
      <c r="FM553" s="438"/>
      <c r="FP553" s="438"/>
      <c r="FS553" s="438"/>
      <c r="FV553" s="438"/>
      <c r="FX553" s="438"/>
      <c r="GG553" s="197"/>
      <c r="GI553" s="197"/>
      <c r="GJ553" s="438"/>
      <c r="GM553" s="438"/>
      <c r="GP553" s="438"/>
      <c r="GS553" s="438"/>
    </row>
    <row r="554" ht="12.75" customHeight="1">
      <c r="P554" s="438"/>
      <c r="Z554" s="197"/>
      <c r="AC554" s="438"/>
      <c r="AF554" s="438"/>
      <c r="AI554" s="438"/>
      <c r="AL554" s="438"/>
      <c r="AN554" s="438"/>
      <c r="AX554" s="197"/>
      <c r="BD554" s="197"/>
      <c r="BG554" s="438"/>
      <c r="BH554" s="438"/>
      <c r="BK554" s="438"/>
      <c r="BL554" s="438"/>
      <c r="BO554" s="438"/>
      <c r="BP554" s="438"/>
      <c r="BS554" s="438"/>
      <c r="BT554" s="438"/>
      <c r="BV554" s="438"/>
      <c r="CJ554" s="197"/>
      <c r="CL554" s="197"/>
      <c r="CM554" s="438"/>
      <c r="CP554" s="438"/>
      <c r="CS554" s="438"/>
      <c r="CV554" s="438"/>
      <c r="CX554" s="438"/>
      <c r="DG554" s="197"/>
      <c r="DI554" s="197"/>
      <c r="DJ554" s="438"/>
      <c r="DM554" s="438"/>
      <c r="DP554" s="438"/>
      <c r="DS554" s="438"/>
      <c r="DU554" s="438"/>
      <c r="EI554" s="197"/>
      <c r="EK554" s="197"/>
      <c r="EL554" s="197"/>
      <c r="EM554" s="438"/>
      <c r="EP554" s="197"/>
      <c r="EQ554" s="438"/>
      <c r="ET554" s="197"/>
      <c r="EU554" s="438"/>
      <c r="EX554" s="197"/>
      <c r="EY554" s="438"/>
      <c r="FA554" s="438"/>
      <c r="FJ554" s="197"/>
      <c r="FL554" s="197"/>
      <c r="FM554" s="438"/>
      <c r="FP554" s="438"/>
      <c r="FS554" s="438"/>
      <c r="FV554" s="438"/>
      <c r="FX554" s="438"/>
      <c r="GG554" s="197"/>
      <c r="GI554" s="197"/>
      <c r="GJ554" s="438"/>
      <c r="GM554" s="438"/>
      <c r="GP554" s="438"/>
      <c r="GS554" s="438"/>
    </row>
    <row r="555" ht="12.75" customHeight="1">
      <c r="P555" s="438"/>
      <c r="Z555" s="197"/>
      <c r="AC555" s="438"/>
      <c r="AF555" s="438"/>
      <c r="AI555" s="438"/>
      <c r="AL555" s="438"/>
      <c r="AN555" s="438"/>
      <c r="AX555" s="197"/>
      <c r="BD555" s="197"/>
      <c r="BG555" s="438"/>
      <c r="BH555" s="438"/>
      <c r="BK555" s="438"/>
      <c r="BL555" s="438"/>
      <c r="BO555" s="438"/>
      <c r="BP555" s="438"/>
      <c r="BS555" s="438"/>
      <c r="BT555" s="438"/>
      <c r="BV555" s="438"/>
      <c r="CJ555" s="197"/>
      <c r="CL555" s="197"/>
      <c r="CM555" s="438"/>
      <c r="CP555" s="438"/>
      <c r="CS555" s="438"/>
      <c r="CV555" s="438"/>
      <c r="CX555" s="438"/>
      <c r="DG555" s="197"/>
      <c r="DI555" s="197"/>
      <c r="DJ555" s="438"/>
      <c r="DM555" s="438"/>
      <c r="DP555" s="438"/>
      <c r="DS555" s="438"/>
      <c r="DU555" s="438"/>
      <c r="EI555" s="197"/>
      <c r="EK555" s="197"/>
      <c r="EL555" s="197"/>
      <c r="EM555" s="438"/>
      <c r="EP555" s="197"/>
      <c r="EQ555" s="438"/>
      <c r="ET555" s="197"/>
      <c r="EU555" s="438"/>
      <c r="EX555" s="197"/>
      <c r="EY555" s="438"/>
      <c r="FA555" s="438"/>
      <c r="FJ555" s="197"/>
      <c r="FL555" s="197"/>
      <c r="FM555" s="438"/>
      <c r="FP555" s="438"/>
      <c r="FS555" s="438"/>
      <c r="FV555" s="438"/>
      <c r="FX555" s="438"/>
      <c r="GG555" s="197"/>
      <c r="GI555" s="197"/>
      <c r="GJ555" s="438"/>
      <c r="GM555" s="438"/>
      <c r="GP555" s="438"/>
      <c r="GS555" s="438"/>
    </row>
    <row r="556" ht="12.75" customHeight="1">
      <c r="P556" s="438"/>
      <c r="Z556" s="197"/>
      <c r="AC556" s="438"/>
      <c r="AF556" s="438"/>
      <c r="AI556" s="438"/>
      <c r="AL556" s="438"/>
      <c r="AN556" s="438"/>
      <c r="AX556" s="197"/>
      <c r="BD556" s="197"/>
      <c r="BG556" s="438"/>
      <c r="BH556" s="438"/>
      <c r="BK556" s="438"/>
      <c r="BL556" s="438"/>
      <c r="BO556" s="438"/>
      <c r="BP556" s="438"/>
      <c r="BS556" s="438"/>
      <c r="BT556" s="438"/>
      <c r="BV556" s="438"/>
      <c r="CJ556" s="197"/>
      <c r="CL556" s="197"/>
      <c r="CM556" s="438"/>
      <c r="CP556" s="438"/>
      <c r="CS556" s="438"/>
      <c r="CV556" s="438"/>
      <c r="CX556" s="438"/>
      <c r="DG556" s="197"/>
      <c r="DI556" s="197"/>
      <c r="DJ556" s="438"/>
      <c r="DM556" s="438"/>
      <c r="DP556" s="438"/>
      <c r="DS556" s="438"/>
      <c r="DU556" s="438"/>
      <c r="EI556" s="197"/>
      <c r="EK556" s="197"/>
      <c r="EL556" s="197"/>
      <c r="EM556" s="438"/>
      <c r="EP556" s="197"/>
      <c r="EQ556" s="438"/>
      <c r="ET556" s="197"/>
      <c r="EU556" s="438"/>
      <c r="EX556" s="197"/>
      <c r="EY556" s="438"/>
      <c r="FA556" s="438"/>
      <c r="FJ556" s="197"/>
      <c r="FL556" s="197"/>
      <c r="FM556" s="438"/>
      <c r="FP556" s="438"/>
      <c r="FS556" s="438"/>
      <c r="FV556" s="438"/>
      <c r="FX556" s="438"/>
      <c r="GG556" s="197"/>
      <c r="GI556" s="197"/>
      <c r="GJ556" s="438"/>
      <c r="GM556" s="438"/>
      <c r="GP556" s="438"/>
      <c r="GS556" s="438"/>
    </row>
    <row r="557" ht="12.75" customHeight="1">
      <c r="P557" s="438"/>
      <c r="Z557" s="197"/>
      <c r="AC557" s="438"/>
      <c r="AF557" s="438"/>
      <c r="AI557" s="438"/>
      <c r="AL557" s="438"/>
      <c r="AN557" s="438"/>
      <c r="AX557" s="197"/>
      <c r="BD557" s="197"/>
      <c r="BG557" s="438"/>
      <c r="BH557" s="438"/>
      <c r="BK557" s="438"/>
      <c r="BL557" s="438"/>
      <c r="BO557" s="438"/>
      <c r="BP557" s="438"/>
      <c r="BS557" s="438"/>
      <c r="BT557" s="438"/>
      <c r="BV557" s="438"/>
      <c r="CJ557" s="197"/>
      <c r="CL557" s="197"/>
      <c r="CM557" s="438"/>
      <c r="CP557" s="438"/>
      <c r="CS557" s="438"/>
      <c r="CV557" s="438"/>
      <c r="CX557" s="438"/>
      <c r="DG557" s="197"/>
      <c r="DI557" s="197"/>
      <c r="DJ557" s="438"/>
      <c r="DM557" s="438"/>
      <c r="DP557" s="438"/>
      <c r="DS557" s="438"/>
      <c r="DU557" s="438"/>
      <c r="EI557" s="197"/>
      <c r="EK557" s="197"/>
      <c r="EL557" s="197"/>
      <c r="EM557" s="438"/>
      <c r="EP557" s="197"/>
      <c r="EQ557" s="438"/>
      <c r="ET557" s="197"/>
      <c r="EU557" s="438"/>
      <c r="EX557" s="197"/>
      <c r="EY557" s="438"/>
      <c r="FA557" s="438"/>
      <c r="FJ557" s="197"/>
      <c r="FL557" s="197"/>
      <c r="FM557" s="438"/>
      <c r="FP557" s="438"/>
      <c r="FS557" s="438"/>
      <c r="FV557" s="438"/>
      <c r="FX557" s="438"/>
      <c r="GG557" s="197"/>
      <c r="GI557" s="197"/>
      <c r="GJ557" s="438"/>
      <c r="GM557" s="438"/>
      <c r="GP557" s="438"/>
      <c r="GS557" s="438"/>
    </row>
    <row r="558" ht="12.75" customHeight="1">
      <c r="P558" s="438"/>
      <c r="Z558" s="197"/>
      <c r="AC558" s="438"/>
      <c r="AF558" s="438"/>
      <c r="AI558" s="438"/>
      <c r="AL558" s="438"/>
      <c r="AN558" s="438"/>
      <c r="AX558" s="197"/>
      <c r="BD558" s="197"/>
      <c r="BG558" s="438"/>
      <c r="BH558" s="438"/>
      <c r="BK558" s="438"/>
      <c r="BL558" s="438"/>
      <c r="BO558" s="438"/>
      <c r="BP558" s="438"/>
      <c r="BS558" s="438"/>
      <c r="BT558" s="438"/>
      <c r="BV558" s="438"/>
      <c r="CJ558" s="197"/>
      <c r="CL558" s="197"/>
      <c r="CM558" s="438"/>
      <c r="CP558" s="438"/>
      <c r="CS558" s="438"/>
      <c r="CV558" s="438"/>
      <c r="CX558" s="438"/>
      <c r="DG558" s="197"/>
      <c r="DI558" s="197"/>
      <c r="DJ558" s="438"/>
      <c r="DM558" s="438"/>
      <c r="DP558" s="438"/>
      <c r="DS558" s="438"/>
      <c r="DU558" s="438"/>
      <c r="EI558" s="197"/>
      <c r="EK558" s="197"/>
      <c r="EL558" s="197"/>
      <c r="EM558" s="438"/>
      <c r="EP558" s="197"/>
      <c r="EQ558" s="438"/>
      <c r="ET558" s="197"/>
      <c r="EU558" s="438"/>
      <c r="EX558" s="197"/>
      <c r="EY558" s="438"/>
      <c r="FA558" s="438"/>
      <c r="FJ558" s="197"/>
      <c r="FL558" s="197"/>
      <c r="FM558" s="438"/>
      <c r="FP558" s="438"/>
      <c r="FS558" s="438"/>
      <c r="FV558" s="438"/>
      <c r="FX558" s="438"/>
      <c r="GG558" s="197"/>
      <c r="GI558" s="197"/>
      <c r="GJ558" s="438"/>
      <c r="GM558" s="438"/>
      <c r="GP558" s="438"/>
      <c r="GS558" s="438"/>
    </row>
    <row r="559" ht="12.75" customHeight="1">
      <c r="P559" s="438"/>
      <c r="Z559" s="197"/>
      <c r="AC559" s="438"/>
      <c r="AF559" s="438"/>
      <c r="AI559" s="438"/>
      <c r="AL559" s="438"/>
      <c r="AN559" s="438"/>
      <c r="AX559" s="197"/>
      <c r="BD559" s="197"/>
      <c r="BG559" s="438"/>
      <c r="BH559" s="438"/>
      <c r="BK559" s="438"/>
      <c r="BL559" s="438"/>
      <c r="BO559" s="438"/>
      <c r="BP559" s="438"/>
      <c r="BS559" s="438"/>
      <c r="BT559" s="438"/>
      <c r="BV559" s="438"/>
      <c r="CJ559" s="197"/>
      <c r="CL559" s="197"/>
      <c r="CM559" s="438"/>
      <c r="CP559" s="438"/>
      <c r="CS559" s="438"/>
      <c r="CV559" s="438"/>
      <c r="CX559" s="438"/>
      <c r="DG559" s="197"/>
      <c r="DI559" s="197"/>
      <c r="DJ559" s="438"/>
      <c r="DM559" s="438"/>
      <c r="DP559" s="438"/>
      <c r="DS559" s="438"/>
      <c r="DU559" s="438"/>
      <c r="EI559" s="197"/>
      <c r="EK559" s="197"/>
      <c r="EL559" s="197"/>
      <c r="EM559" s="438"/>
      <c r="EP559" s="197"/>
      <c r="EQ559" s="438"/>
      <c r="ET559" s="197"/>
      <c r="EU559" s="438"/>
      <c r="EX559" s="197"/>
      <c r="EY559" s="438"/>
      <c r="FA559" s="438"/>
      <c r="FJ559" s="197"/>
      <c r="FL559" s="197"/>
      <c r="FM559" s="438"/>
      <c r="FP559" s="438"/>
      <c r="FS559" s="438"/>
      <c r="FV559" s="438"/>
      <c r="FX559" s="438"/>
      <c r="GG559" s="197"/>
      <c r="GI559" s="197"/>
      <c r="GJ559" s="438"/>
      <c r="GM559" s="438"/>
      <c r="GP559" s="438"/>
      <c r="GS559" s="438"/>
    </row>
    <row r="560" ht="12.75" customHeight="1">
      <c r="P560" s="438"/>
      <c r="Z560" s="197"/>
      <c r="AC560" s="438"/>
      <c r="AF560" s="438"/>
      <c r="AI560" s="438"/>
      <c r="AL560" s="438"/>
      <c r="AN560" s="438"/>
      <c r="AX560" s="197"/>
      <c r="BD560" s="197"/>
      <c r="BG560" s="438"/>
      <c r="BH560" s="438"/>
      <c r="BK560" s="438"/>
      <c r="BL560" s="438"/>
      <c r="BO560" s="438"/>
      <c r="BP560" s="438"/>
      <c r="BS560" s="438"/>
      <c r="BT560" s="438"/>
      <c r="BV560" s="438"/>
      <c r="CJ560" s="197"/>
      <c r="CL560" s="197"/>
      <c r="CM560" s="438"/>
      <c r="CP560" s="438"/>
      <c r="CS560" s="438"/>
      <c r="CV560" s="438"/>
      <c r="CX560" s="438"/>
      <c r="DG560" s="197"/>
      <c r="DI560" s="197"/>
      <c r="DJ560" s="438"/>
      <c r="DM560" s="438"/>
      <c r="DP560" s="438"/>
      <c r="DS560" s="438"/>
      <c r="DU560" s="438"/>
      <c r="EI560" s="197"/>
      <c r="EK560" s="197"/>
      <c r="EL560" s="197"/>
      <c r="EM560" s="438"/>
      <c r="EP560" s="197"/>
      <c r="EQ560" s="438"/>
      <c r="ET560" s="197"/>
      <c r="EU560" s="438"/>
      <c r="EX560" s="197"/>
      <c r="EY560" s="438"/>
      <c r="FA560" s="438"/>
      <c r="FJ560" s="197"/>
      <c r="FL560" s="197"/>
      <c r="FM560" s="438"/>
      <c r="FP560" s="438"/>
      <c r="FS560" s="438"/>
      <c r="FV560" s="438"/>
      <c r="FX560" s="438"/>
      <c r="GG560" s="197"/>
      <c r="GI560" s="197"/>
      <c r="GJ560" s="438"/>
      <c r="GM560" s="438"/>
      <c r="GP560" s="438"/>
      <c r="GS560" s="438"/>
    </row>
    <row r="561" ht="12.75" customHeight="1">
      <c r="P561" s="438"/>
      <c r="Z561" s="197"/>
      <c r="AC561" s="438"/>
      <c r="AF561" s="438"/>
      <c r="AI561" s="438"/>
      <c r="AL561" s="438"/>
      <c r="AN561" s="438"/>
      <c r="AX561" s="197"/>
      <c r="BD561" s="197"/>
      <c r="BG561" s="438"/>
      <c r="BH561" s="438"/>
      <c r="BK561" s="438"/>
      <c r="BL561" s="438"/>
      <c r="BO561" s="438"/>
      <c r="BP561" s="438"/>
      <c r="BS561" s="438"/>
      <c r="BT561" s="438"/>
      <c r="BV561" s="438"/>
      <c r="CJ561" s="197"/>
      <c r="CL561" s="197"/>
      <c r="CM561" s="438"/>
      <c r="CP561" s="438"/>
      <c r="CS561" s="438"/>
      <c r="CV561" s="438"/>
      <c r="CX561" s="438"/>
      <c r="DG561" s="197"/>
      <c r="DI561" s="197"/>
      <c r="DJ561" s="438"/>
      <c r="DM561" s="438"/>
      <c r="DP561" s="438"/>
      <c r="DS561" s="438"/>
      <c r="DU561" s="438"/>
      <c r="EI561" s="197"/>
      <c r="EK561" s="197"/>
      <c r="EL561" s="197"/>
      <c r="EM561" s="438"/>
      <c r="EP561" s="197"/>
      <c r="EQ561" s="438"/>
      <c r="ET561" s="197"/>
      <c r="EU561" s="438"/>
      <c r="EX561" s="197"/>
      <c r="EY561" s="438"/>
      <c r="FA561" s="438"/>
      <c r="FJ561" s="197"/>
      <c r="FL561" s="197"/>
      <c r="FM561" s="438"/>
      <c r="FP561" s="438"/>
      <c r="FS561" s="438"/>
      <c r="FV561" s="438"/>
      <c r="FX561" s="438"/>
      <c r="GG561" s="197"/>
      <c r="GI561" s="197"/>
      <c r="GJ561" s="438"/>
      <c r="GM561" s="438"/>
      <c r="GP561" s="438"/>
      <c r="GS561" s="438"/>
    </row>
    <row r="562" ht="12.75" customHeight="1">
      <c r="P562" s="438"/>
      <c r="Z562" s="197"/>
      <c r="AC562" s="438"/>
      <c r="AF562" s="438"/>
      <c r="AI562" s="438"/>
      <c r="AL562" s="438"/>
      <c r="AN562" s="438"/>
      <c r="AX562" s="197"/>
      <c r="BD562" s="197"/>
      <c r="BG562" s="438"/>
      <c r="BH562" s="438"/>
      <c r="BK562" s="438"/>
      <c r="BL562" s="438"/>
      <c r="BO562" s="438"/>
      <c r="BP562" s="438"/>
      <c r="BS562" s="438"/>
      <c r="BT562" s="438"/>
      <c r="BV562" s="438"/>
      <c r="CJ562" s="197"/>
      <c r="CL562" s="197"/>
      <c r="CM562" s="438"/>
      <c r="CP562" s="438"/>
      <c r="CS562" s="438"/>
      <c r="CV562" s="438"/>
      <c r="CX562" s="438"/>
      <c r="DG562" s="197"/>
      <c r="DI562" s="197"/>
      <c r="DJ562" s="438"/>
      <c r="DM562" s="438"/>
      <c r="DP562" s="438"/>
      <c r="DS562" s="438"/>
      <c r="DU562" s="438"/>
      <c r="EI562" s="197"/>
      <c r="EK562" s="197"/>
      <c r="EL562" s="197"/>
      <c r="EM562" s="438"/>
      <c r="EP562" s="197"/>
      <c r="EQ562" s="438"/>
      <c r="ET562" s="197"/>
      <c r="EU562" s="438"/>
      <c r="EX562" s="197"/>
      <c r="EY562" s="438"/>
      <c r="FA562" s="438"/>
      <c r="FJ562" s="197"/>
      <c r="FL562" s="197"/>
      <c r="FM562" s="438"/>
      <c r="FP562" s="438"/>
      <c r="FS562" s="438"/>
      <c r="FV562" s="438"/>
      <c r="FX562" s="438"/>
      <c r="GG562" s="197"/>
      <c r="GI562" s="197"/>
      <c r="GJ562" s="438"/>
      <c r="GM562" s="438"/>
      <c r="GP562" s="438"/>
      <c r="GS562" s="438"/>
    </row>
    <row r="563" ht="12.75" customHeight="1">
      <c r="P563" s="438"/>
      <c r="Z563" s="197"/>
      <c r="AC563" s="438"/>
      <c r="AF563" s="438"/>
      <c r="AI563" s="438"/>
      <c r="AL563" s="438"/>
      <c r="AN563" s="438"/>
      <c r="AX563" s="197"/>
      <c r="BD563" s="197"/>
      <c r="BG563" s="438"/>
      <c r="BH563" s="438"/>
      <c r="BK563" s="438"/>
      <c r="BL563" s="438"/>
      <c r="BO563" s="438"/>
      <c r="BP563" s="438"/>
      <c r="BS563" s="438"/>
      <c r="BT563" s="438"/>
      <c r="BV563" s="438"/>
      <c r="CJ563" s="197"/>
      <c r="CL563" s="197"/>
      <c r="CM563" s="438"/>
      <c r="CP563" s="438"/>
      <c r="CS563" s="438"/>
      <c r="CV563" s="438"/>
      <c r="CX563" s="438"/>
      <c r="DG563" s="197"/>
      <c r="DI563" s="197"/>
      <c r="DJ563" s="438"/>
      <c r="DM563" s="438"/>
      <c r="DP563" s="438"/>
      <c r="DS563" s="438"/>
      <c r="DU563" s="438"/>
      <c r="EI563" s="197"/>
      <c r="EK563" s="197"/>
      <c r="EL563" s="197"/>
      <c r="EM563" s="438"/>
      <c r="EP563" s="197"/>
      <c r="EQ563" s="438"/>
      <c r="ET563" s="197"/>
      <c r="EU563" s="438"/>
      <c r="EX563" s="197"/>
      <c r="EY563" s="438"/>
      <c r="FA563" s="438"/>
      <c r="FJ563" s="197"/>
      <c r="FL563" s="197"/>
      <c r="FM563" s="438"/>
      <c r="FP563" s="438"/>
      <c r="FS563" s="438"/>
      <c r="FV563" s="438"/>
      <c r="FX563" s="438"/>
      <c r="GG563" s="197"/>
      <c r="GI563" s="197"/>
      <c r="GJ563" s="438"/>
      <c r="GM563" s="438"/>
      <c r="GP563" s="438"/>
      <c r="GS563" s="438"/>
    </row>
    <row r="564" ht="12.75" customHeight="1">
      <c r="P564" s="438"/>
      <c r="Z564" s="197"/>
      <c r="AC564" s="438"/>
      <c r="AF564" s="438"/>
      <c r="AI564" s="438"/>
      <c r="AL564" s="438"/>
      <c r="AN564" s="438"/>
      <c r="AX564" s="197"/>
      <c r="BD564" s="197"/>
      <c r="BG564" s="438"/>
      <c r="BH564" s="438"/>
      <c r="BK564" s="438"/>
      <c r="BL564" s="438"/>
      <c r="BO564" s="438"/>
      <c r="BP564" s="438"/>
      <c r="BS564" s="438"/>
      <c r="BT564" s="438"/>
      <c r="BV564" s="438"/>
      <c r="CJ564" s="197"/>
      <c r="CL564" s="197"/>
      <c r="CM564" s="438"/>
      <c r="CP564" s="438"/>
      <c r="CS564" s="438"/>
      <c r="CV564" s="438"/>
      <c r="CX564" s="438"/>
      <c r="DG564" s="197"/>
      <c r="DI564" s="197"/>
      <c r="DJ564" s="438"/>
      <c r="DM564" s="438"/>
      <c r="DP564" s="438"/>
      <c r="DS564" s="438"/>
      <c r="DU564" s="438"/>
      <c r="EI564" s="197"/>
      <c r="EK564" s="197"/>
      <c r="EL564" s="197"/>
      <c r="EM564" s="438"/>
      <c r="EP564" s="197"/>
      <c r="EQ564" s="438"/>
      <c r="ET564" s="197"/>
      <c r="EU564" s="438"/>
      <c r="EX564" s="197"/>
      <c r="EY564" s="438"/>
      <c r="FA564" s="438"/>
      <c r="FJ564" s="197"/>
      <c r="FL564" s="197"/>
      <c r="FM564" s="438"/>
      <c r="FP564" s="438"/>
      <c r="FS564" s="438"/>
      <c r="FV564" s="438"/>
      <c r="FX564" s="438"/>
      <c r="GG564" s="197"/>
      <c r="GI564" s="197"/>
      <c r="GJ564" s="438"/>
      <c r="GM564" s="438"/>
      <c r="GP564" s="438"/>
      <c r="GS564" s="438"/>
    </row>
    <row r="565" ht="12.75" customHeight="1">
      <c r="P565" s="438"/>
      <c r="Z565" s="197"/>
      <c r="AC565" s="438"/>
      <c r="AF565" s="438"/>
      <c r="AI565" s="438"/>
      <c r="AL565" s="438"/>
      <c r="AN565" s="438"/>
      <c r="AX565" s="197"/>
      <c r="BD565" s="197"/>
      <c r="BG565" s="438"/>
      <c r="BH565" s="438"/>
      <c r="BK565" s="438"/>
      <c r="BL565" s="438"/>
      <c r="BO565" s="438"/>
      <c r="BP565" s="438"/>
      <c r="BS565" s="438"/>
      <c r="BT565" s="438"/>
      <c r="BV565" s="438"/>
      <c r="CJ565" s="197"/>
      <c r="CL565" s="197"/>
      <c r="CM565" s="438"/>
      <c r="CP565" s="438"/>
      <c r="CS565" s="438"/>
      <c r="CV565" s="438"/>
      <c r="CX565" s="438"/>
      <c r="DG565" s="197"/>
      <c r="DI565" s="197"/>
      <c r="DJ565" s="438"/>
      <c r="DM565" s="438"/>
      <c r="DP565" s="438"/>
      <c r="DS565" s="438"/>
      <c r="DU565" s="438"/>
      <c r="EI565" s="197"/>
      <c r="EK565" s="197"/>
      <c r="EL565" s="197"/>
      <c r="EM565" s="438"/>
      <c r="EP565" s="197"/>
      <c r="EQ565" s="438"/>
      <c r="ET565" s="197"/>
      <c r="EU565" s="438"/>
      <c r="EX565" s="197"/>
      <c r="EY565" s="438"/>
      <c r="FA565" s="438"/>
      <c r="FJ565" s="197"/>
      <c r="FL565" s="197"/>
      <c r="FM565" s="438"/>
      <c r="FP565" s="438"/>
      <c r="FS565" s="438"/>
      <c r="FV565" s="438"/>
      <c r="FX565" s="438"/>
      <c r="GG565" s="197"/>
      <c r="GI565" s="197"/>
      <c r="GJ565" s="438"/>
      <c r="GM565" s="438"/>
      <c r="GP565" s="438"/>
      <c r="GS565" s="438"/>
    </row>
    <row r="566" ht="12.75" customHeight="1">
      <c r="P566" s="438"/>
      <c r="Z566" s="197"/>
      <c r="AC566" s="438"/>
      <c r="AF566" s="438"/>
      <c r="AI566" s="438"/>
      <c r="AL566" s="438"/>
      <c r="AN566" s="438"/>
      <c r="AX566" s="197"/>
      <c r="BD566" s="197"/>
      <c r="BG566" s="438"/>
      <c r="BH566" s="438"/>
      <c r="BK566" s="438"/>
      <c r="BL566" s="438"/>
      <c r="BO566" s="438"/>
      <c r="BP566" s="438"/>
      <c r="BS566" s="438"/>
      <c r="BT566" s="438"/>
      <c r="BV566" s="438"/>
      <c r="CJ566" s="197"/>
      <c r="CL566" s="197"/>
      <c r="CM566" s="438"/>
      <c r="CP566" s="438"/>
      <c r="CS566" s="438"/>
      <c r="CV566" s="438"/>
      <c r="CX566" s="438"/>
      <c r="DG566" s="197"/>
      <c r="DI566" s="197"/>
      <c r="DJ566" s="438"/>
      <c r="DM566" s="438"/>
      <c r="DP566" s="438"/>
      <c r="DS566" s="438"/>
      <c r="DU566" s="438"/>
      <c r="EI566" s="197"/>
      <c r="EK566" s="197"/>
      <c r="EL566" s="197"/>
      <c r="EM566" s="438"/>
      <c r="EP566" s="197"/>
      <c r="EQ566" s="438"/>
      <c r="ET566" s="197"/>
      <c r="EU566" s="438"/>
      <c r="EX566" s="197"/>
      <c r="EY566" s="438"/>
      <c r="FA566" s="438"/>
      <c r="FJ566" s="197"/>
      <c r="FL566" s="197"/>
      <c r="FM566" s="438"/>
      <c r="FP566" s="438"/>
      <c r="FS566" s="438"/>
      <c r="FV566" s="438"/>
      <c r="FX566" s="438"/>
      <c r="GG566" s="197"/>
      <c r="GI566" s="197"/>
      <c r="GJ566" s="438"/>
      <c r="GM566" s="438"/>
      <c r="GP566" s="438"/>
      <c r="GS566" s="438"/>
    </row>
    <row r="567" ht="12.75" customHeight="1">
      <c r="P567" s="438"/>
      <c r="Z567" s="197"/>
      <c r="AC567" s="438"/>
      <c r="AF567" s="438"/>
      <c r="AI567" s="438"/>
      <c r="AL567" s="438"/>
      <c r="AN567" s="438"/>
      <c r="AX567" s="197"/>
      <c r="BD567" s="197"/>
      <c r="BG567" s="438"/>
      <c r="BH567" s="438"/>
      <c r="BK567" s="438"/>
      <c r="BL567" s="438"/>
      <c r="BO567" s="438"/>
      <c r="BP567" s="438"/>
      <c r="BS567" s="438"/>
      <c r="BT567" s="438"/>
      <c r="BV567" s="438"/>
      <c r="CJ567" s="197"/>
      <c r="CL567" s="197"/>
      <c r="CM567" s="438"/>
      <c r="CP567" s="438"/>
      <c r="CS567" s="438"/>
      <c r="CV567" s="438"/>
      <c r="CX567" s="438"/>
      <c r="DG567" s="197"/>
      <c r="DI567" s="197"/>
      <c r="DJ567" s="438"/>
      <c r="DM567" s="438"/>
      <c r="DP567" s="438"/>
      <c r="DS567" s="438"/>
      <c r="DU567" s="438"/>
      <c r="EI567" s="197"/>
      <c r="EK567" s="197"/>
      <c r="EL567" s="197"/>
      <c r="EM567" s="438"/>
      <c r="EP567" s="197"/>
      <c r="EQ567" s="438"/>
      <c r="ET567" s="197"/>
      <c r="EU567" s="438"/>
      <c r="EX567" s="197"/>
      <c r="EY567" s="438"/>
      <c r="FA567" s="438"/>
      <c r="FJ567" s="197"/>
      <c r="FL567" s="197"/>
      <c r="FM567" s="438"/>
      <c r="FP567" s="438"/>
      <c r="FS567" s="438"/>
      <c r="FV567" s="438"/>
      <c r="FX567" s="438"/>
      <c r="GG567" s="197"/>
      <c r="GI567" s="197"/>
      <c r="GJ567" s="438"/>
      <c r="GM567" s="438"/>
      <c r="GP567" s="438"/>
      <c r="GS567" s="438"/>
    </row>
    <row r="568" ht="12.75" customHeight="1">
      <c r="P568" s="438"/>
      <c r="Z568" s="197"/>
      <c r="AC568" s="438"/>
      <c r="AF568" s="438"/>
      <c r="AI568" s="438"/>
      <c r="AL568" s="438"/>
      <c r="AN568" s="438"/>
      <c r="AX568" s="197"/>
      <c r="BD568" s="197"/>
      <c r="BG568" s="438"/>
      <c r="BH568" s="438"/>
      <c r="BK568" s="438"/>
      <c r="BL568" s="438"/>
      <c r="BO568" s="438"/>
      <c r="BP568" s="438"/>
      <c r="BS568" s="438"/>
      <c r="BT568" s="438"/>
      <c r="BV568" s="438"/>
      <c r="CJ568" s="197"/>
      <c r="CL568" s="197"/>
      <c r="CM568" s="438"/>
      <c r="CP568" s="438"/>
      <c r="CS568" s="438"/>
      <c r="CV568" s="438"/>
      <c r="CX568" s="438"/>
      <c r="DG568" s="197"/>
      <c r="DI568" s="197"/>
      <c r="DJ568" s="438"/>
      <c r="DM568" s="438"/>
      <c r="DP568" s="438"/>
      <c r="DS568" s="438"/>
      <c r="DU568" s="438"/>
      <c r="EI568" s="197"/>
      <c r="EK568" s="197"/>
      <c r="EL568" s="197"/>
      <c r="EM568" s="438"/>
      <c r="EP568" s="197"/>
      <c r="EQ568" s="438"/>
      <c r="ET568" s="197"/>
      <c r="EU568" s="438"/>
      <c r="EX568" s="197"/>
      <c r="EY568" s="438"/>
      <c r="FA568" s="438"/>
      <c r="FJ568" s="197"/>
      <c r="FL568" s="197"/>
      <c r="FM568" s="438"/>
      <c r="FP568" s="438"/>
      <c r="FS568" s="438"/>
      <c r="FV568" s="438"/>
      <c r="FX568" s="438"/>
      <c r="GG568" s="197"/>
      <c r="GI568" s="197"/>
      <c r="GJ568" s="438"/>
      <c r="GM568" s="438"/>
      <c r="GP568" s="438"/>
      <c r="GS568" s="438"/>
    </row>
    <row r="569" ht="12.75" customHeight="1">
      <c r="P569" s="438"/>
      <c r="Z569" s="197"/>
      <c r="AC569" s="438"/>
      <c r="AF569" s="438"/>
      <c r="AI569" s="438"/>
      <c r="AL569" s="438"/>
      <c r="AN569" s="438"/>
      <c r="AX569" s="197"/>
      <c r="BD569" s="197"/>
      <c r="BG569" s="438"/>
      <c r="BH569" s="438"/>
      <c r="BK569" s="438"/>
      <c r="BL569" s="438"/>
      <c r="BO569" s="438"/>
      <c r="BP569" s="438"/>
      <c r="BS569" s="438"/>
      <c r="BT569" s="438"/>
      <c r="BV569" s="438"/>
      <c r="CJ569" s="197"/>
      <c r="CL569" s="197"/>
      <c r="CM569" s="438"/>
      <c r="CP569" s="438"/>
      <c r="CS569" s="438"/>
      <c r="CV569" s="438"/>
      <c r="CX569" s="438"/>
      <c r="DG569" s="197"/>
      <c r="DI569" s="197"/>
      <c r="DJ569" s="438"/>
      <c r="DM569" s="438"/>
      <c r="DP569" s="438"/>
      <c r="DS569" s="438"/>
      <c r="DU569" s="438"/>
      <c r="EI569" s="197"/>
      <c r="EK569" s="197"/>
      <c r="EL569" s="197"/>
      <c r="EM569" s="438"/>
      <c r="EP569" s="197"/>
      <c r="EQ569" s="438"/>
      <c r="ET569" s="197"/>
      <c r="EU569" s="438"/>
      <c r="EX569" s="197"/>
      <c r="EY569" s="438"/>
      <c r="FA569" s="438"/>
      <c r="FJ569" s="197"/>
      <c r="FL569" s="197"/>
      <c r="FM569" s="438"/>
      <c r="FP569" s="438"/>
      <c r="FS569" s="438"/>
      <c r="FV569" s="438"/>
      <c r="FX569" s="438"/>
      <c r="GG569" s="197"/>
      <c r="GI569" s="197"/>
      <c r="GJ569" s="438"/>
      <c r="GM569" s="438"/>
      <c r="GP569" s="438"/>
      <c r="GS569" s="438"/>
    </row>
    <row r="570" ht="12.75" customHeight="1">
      <c r="P570" s="438"/>
      <c r="Z570" s="197"/>
      <c r="AC570" s="438"/>
      <c r="AF570" s="438"/>
      <c r="AI570" s="438"/>
      <c r="AL570" s="438"/>
      <c r="AN570" s="438"/>
      <c r="AX570" s="197"/>
      <c r="BD570" s="197"/>
      <c r="BG570" s="438"/>
      <c r="BH570" s="438"/>
      <c r="BK570" s="438"/>
      <c r="BL570" s="438"/>
      <c r="BO570" s="438"/>
      <c r="BP570" s="438"/>
      <c r="BS570" s="438"/>
      <c r="BT570" s="438"/>
      <c r="BV570" s="438"/>
      <c r="CJ570" s="197"/>
      <c r="CL570" s="197"/>
      <c r="CM570" s="438"/>
      <c r="CP570" s="438"/>
      <c r="CS570" s="438"/>
      <c r="CV570" s="438"/>
      <c r="CX570" s="438"/>
      <c r="DG570" s="197"/>
      <c r="DI570" s="197"/>
      <c r="DJ570" s="438"/>
      <c r="DM570" s="438"/>
      <c r="DP570" s="438"/>
      <c r="DS570" s="438"/>
      <c r="DU570" s="438"/>
      <c r="EI570" s="197"/>
      <c r="EK570" s="197"/>
      <c r="EL570" s="197"/>
      <c r="EM570" s="438"/>
      <c r="EP570" s="197"/>
      <c r="EQ570" s="438"/>
      <c r="ET570" s="197"/>
      <c r="EU570" s="438"/>
      <c r="EX570" s="197"/>
      <c r="EY570" s="438"/>
      <c r="FA570" s="438"/>
      <c r="FJ570" s="197"/>
      <c r="FL570" s="197"/>
      <c r="FM570" s="438"/>
      <c r="FP570" s="438"/>
      <c r="FS570" s="438"/>
      <c r="FV570" s="438"/>
      <c r="FX570" s="438"/>
      <c r="GG570" s="197"/>
      <c r="GI570" s="197"/>
      <c r="GJ570" s="438"/>
      <c r="GM570" s="438"/>
      <c r="GP570" s="438"/>
      <c r="GS570" s="438"/>
    </row>
    <row r="571" ht="12.75" customHeight="1">
      <c r="P571" s="438"/>
      <c r="Z571" s="197"/>
      <c r="AC571" s="438"/>
      <c r="AF571" s="438"/>
      <c r="AI571" s="438"/>
      <c r="AL571" s="438"/>
      <c r="AN571" s="438"/>
      <c r="AX571" s="197"/>
      <c r="BD571" s="197"/>
      <c r="BG571" s="438"/>
      <c r="BH571" s="438"/>
      <c r="BK571" s="438"/>
      <c r="BL571" s="438"/>
      <c r="BO571" s="438"/>
      <c r="BP571" s="438"/>
      <c r="BS571" s="438"/>
      <c r="BT571" s="438"/>
      <c r="BV571" s="438"/>
      <c r="CJ571" s="197"/>
      <c r="CL571" s="197"/>
      <c r="CM571" s="438"/>
      <c r="CP571" s="438"/>
      <c r="CS571" s="438"/>
      <c r="CV571" s="438"/>
      <c r="CX571" s="438"/>
      <c r="DG571" s="197"/>
      <c r="DI571" s="197"/>
      <c r="DJ571" s="438"/>
      <c r="DM571" s="438"/>
      <c r="DP571" s="438"/>
      <c r="DS571" s="438"/>
      <c r="DU571" s="438"/>
      <c r="EI571" s="197"/>
      <c r="EK571" s="197"/>
      <c r="EL571" s="197"/>
      <c r="EM571" s="438"/>
      <c r="EP571" s="197"/>
      <c r="EQ571" s="438"/>
      <c r="ET571" s="197"/>
      <c r="EU571" s="438"/>
      <c r="EX571" s="197"/>
      <c r="EY571" s="438"/>
      <c r="FA571" s="438"/>
      <c r="FJ571" s="197"/>
      <c r="FL571" s="197"/>
      <c r="FM571" s="438"/>
      <c r="FP571" s="438"/>
      <c r="FS571" s="438"/>
      <c r="FV571" s="438"/>
      <c r="FX571" s="438"/>
      <c r="GG571" s="197"/>
      <c r="GI571" s="197"/>
      <c r="GJ571" s="438"/>
      <c r="GM571" s="438"/>
      <c r="GP571" s="438"/>
      <c r="GS571" s="438"/>
    </row>
    <row r="572" ht="12.75" customHeight="1">
      <c r="P572" s="438"/>
      <c r="Z572" s="197"/>
      <c r="AC572" s="438"/>
      <c r="AF572" s="438"/>
      <c r="AI572" s="438"/>
      <c r="AL572" s="438"/>
      <c r="AN572" s="438"/>
      <c r="AX572" s="197"/>
      <c r="BD572" s="197"/>
      <c r="BG572" s="438"/>
      <c r="BH572" s="438"/>
      <c r="BK572" s="438"/>
      <c r="BL572" s="438"/>
      <c r="BO572" s="438"/>
      <c r="BP572" s="438"/>
      <c r="BS572" s="438"/>
      <c r="BT572" s="438"/>
      <c r="BV572" s="438"/>
      <c r="CJ572" s="197"/>
      <c r="CL572" s="197"/>
      <c r="CM572" s="438"/>
      <c r="CP572" s="438"/>
      <c r="CS572" s="438"/>
      <c r="CV572" s="438"/>
      <c r="CX572" s="438"/>
      <c r="DG572" s="197"/>
      <c r="DI572" s="197"/>
      <c r="DJ572" s="438"/>
      <c r="DM572" s="438"/>
      <c r="DP572" s="438"/>
      <c r="DS572" s="438"/>
      <c r="DU572" s="438"/>
      <c r="EI572" s="197"/>
      <c r="EK572" s="197"/>
      <c r="EL572" s="197"/>
      <c r="EM572" s="438"/>
      <c r="EP572" s="197"/>
      <c r="EQ572" s="438"/>
      <c r="ET572" s="197"/>
      <c r="EU572" s="438"/>
      <c r="EX572" s="197"/>
      <c r="EY572" s="438"/>
      <c r="FA572" s="438"/>
      <c r="FJ572" s="197"/>
      <c r="FL572" s="197"/>
      <c r="FM572" s="438"/>
      <c r="FP572" s="438"/>
      <c r="FS572" s="438"/>
      <c r="FV572" s="438"/>
      <c r="FX572" s="438"/>
      <c r="GG572" s="197"/>
      <c r="GI572" s="197"/>
      <c r="GJ572" s="438"/>
      <c r="GM572" s="438"/>
      <c r="GP572" s="438"/>
      <c r="GS572" s="438"/>
    </row>
    <row r="573" ht="12.75" customHeight="1">
      <c r="P573" s="438"/>
      <c r="Z573" s="197"/>
      <c r="AC573" s="438"/>
      <c r="AF573" s="438"/>
      <c r="AI573" s="438"/>
      <c r="AL573" s="438"/>
      <c r="AN573" s="438"/>
      <c r="AX573" s="197"/>
      <c r="BD573" s="197"/>
      <c r="BG573" s="438"/>
      <c r="BH573" s="438"/>
      <c r="BK573" s="438"/>
      <c r="BL573" s="438"/>
      <c r="BO573" s="438"/>
      <c r="BP573" s="438"/>
      <c r="BS573" s="438"/>
      <c r="BT573" s="438"/>
      <c r="BV573" s="438"/>
      <c r="CJ573" s="197"/>
      <c r="CL573" s="197"/>
      <c r="CM573" s="438"/>
      <c r="CP573" s="438"/>
      <c r="CS573" s="438"/>
      <c r="CV573" s="438"/>
      <c r="CX573" s="438"/>
      <c r="DG573" s="197"/>
      <c r="DI573" s="197"/>
      <c r="DJ573" s="438"/>
      <c r="DM573" s="438"/>
      <c r="DP573" s="438"/>
      <c r="DS573" s="438"/>
      <c r="DU573" s="438"/>
      <c r="EI573" s="197"/>
      <c r="EK573" s="197"/>
      <c r="EL573" s="197"/>
      <c r="EM573" s="438"/>
      <c r="EP573" s="197"/>
      <c r="EQ573" s="438"/>
      <c r="ET573" s="197"/>
      <c r="EU573" s="438"/>
      <c r="EX573" s="197"/>
      <c r="EY573" s="438"/>
      <c r="FA573" s="438"/>
      <c r="FJ573" s="197"/>
      <c r="FL573" s="197"/>
      <c r="FM573" s="438"/>
      <c r="FP573" s="438"/>
      <c r="FS573" s="438"/>
      <c r="FV573" s="438"/>
      <c r="FX573" s="438"/>
      <c r="GG573" s="197"/>
      <c r="GI573" s="197"/>
      <c r="GJ573" s="438"/>
      <c r="GM573" s="438"/>
      <c r="GP573" s="438"/>
      <c r="GS573" s="438"/>
    </row>
    <row r="574" ht="12.75" customHeight="1">
      <c r="P574" s="438"/>
      <c r="Z574" s="197"/>
      <c r="AC574" s="438"/>
      <c r="AF574" s="438"/>
      <c r="AI574" s="438"/>
      <c r="AL574" s="438"/>
      <c r="AN574" s="438"/>
      <c r="AX574" s="197"/>
      <c r="BD574" s="197"/>
      <c r="BG574" s="438"/>
      <c r="BH574" s="438"/>
      <c r="BK574" s="438"/>
      <c r="BL574" s="438"/>
      <c r="BO574" s="438"/>
      <c r="BP574" s="438"/>
      <c r="BS574" s="438"/>
      <c r="BT574" s="438"/>
      <c r="BV574" s="438"/>
      <c r="CJ574" s="197"/>
      <c r="CL574" s="197"/>
      <c r="CM574" s="438"/>
      <c r="CP574" s="438"/>
      <c r="CS574" s="438"/>
      <c r="CV574" s="438"/>
      <c r="CX574" s="438"/>
      <c r="DG574" s="197"/>
      <c r="DI574" s="197"/>
      <c r="DJ574" s="438"/>
      <c r="DM574" s="438"/>
      <c r="DP574" s="438"/>
      <c r="DS574" s="438"/>
      <c r="DU574" s="438"/>
      <c r="EI574" s="197"/>
      <c r="EK574" s="197"/>
      <c r="EL574" s="197"/>
      <c r="EM574" s="438"/>
      <c r="EP574" s="197"/>
      <c r="EQ574" s="438"/>
      <c r="ET574" s="197"/>
      <c r="EU574" s="438"/>
      <c r="EX574" s="197"/>
      <c r="EY574" s="438"/>
      <c r="FA574" s="438"/>
      <c r="FJ574" s="197"/>
      <c r="FL574" s="197"/>
      <c r="FM574" s="438"/>
      <c r="FP574" s="438"/>
      <c r="FS574" s="438"/>
      <c r="FV574" s="438"/>
      <c r="FX574" s="438"/>
      <c r="GG574" s="197"/>
      <c r="GI574" s="197"/>
      <c r="GJ574" s="438"/>
      <c r="GM574" s="438"/>
      <c r="GP574" s="438"/>
      <c r="GS574" s="438"/>
    </row>
    <row r="575" ht="12.75" customHeight="1">
      <c r="P575" s="438"/>
      <c r="Z575" s="197"/>
      <c r="AC575" s="438"/>
      <c r="AF575" s="438"/>
      <c r="AI575" s="438"/>
      <c r="AL575" s="438"/>
      <c r="AN575" s="438"/>
      <c r="AX575" s="197"/>
      <c r="BD575" s="197"/>
      <c r="BG575" s="438"/>
      <c r="BH575" s="438"/>
      <c r="BK575" s="438"/>
      <c r="BL575" s="438"/>
      <c r="BO575" s="438"/>
      <c r="BP575" s="438"/>
      <c r="BS575" s="438"/>
      <c r="BT575" s="438"/>
      <c r="BV575" s="438"/>
      <c r="CJ575" s="197"/>
      <c r="CL575" s="197"/>
      <c r="CM575" s="438"/>
      <c r="CP575" s="438"/>
      <c r="CS575" s="438"/>
      <c r="CV575" s="438"/>
      <c r="CX575" s="438"/>
      <c r="DG575" s="197"/>
      <c r="DI575" s="197"/>
      <c r="DJ575" s="438"/>
      <c r="DM575" s="438"/>
      <c r="DP575" s="438"/>
      <c r="DS575" s="438"/>
      <c r="DU575" s="438"/>
      <c r="EI575" s="197"/>
      <c r="EK575" s="197"/>
      <c r="EL575" s="197"/>
      <c r="EM575" s="438"/>
      <c r="EP575" s="197"/>
      <c r="EQ575" s="438"/>
      <c r="ET575" s="197"/>
      <c r="EU575" s="438"/>
      <c r="EX575" s="197"/>
      <c r="EY575" s="438"/>
      <c r="FA575" s="438"/>
      <c r="FJ575" s="197"/>
      <c r="FL575" s="197"/>
      <c r="FM575" s="438"/>
      <c r="FP575" s="438"/>
      <c r="FS575" s="438"/>
      <c r="FV575" s="438"/>
      <c r="FX575" s="438"/>
      <c r="GG575" s="197"/>
      <c r="GI575" s="197"/>
      <c r="GJ575" s="438"/>
      <c r="GM575" s="438"/>
      <c r="GP575" s="438"/>
      <c r="GS575" s="438"/>
    </row>
    <row r="576" ht="12.75" customHeight="1">
      <c r="P576" s="438"/>
      <c r="Z576" s="197"/>
      <c r="AC576" s="438"/>
      <c r="AF576" s="438"/>
      <c r="AI576" s="438"/>
      <c r="AL576" s="438"/>
      <c r="AN576" s="438"/>
      <c r="AX576" s="197"/>
      <c r="BD576" s="197"/>
      <c r="BG576" s="438"/>
      <c r="BH576" s="438"/>
      <c r="BK576" s="438"/>
      <c r="BL576" s="438"/>
      <c r="BO576" s="438"/>
      <c r="BP576" s="438"/>
      <c r="BS576" s="438"/>
      <c r="BT576" s="438"/>
      <c r="BV576" s="438"/>
      <c r="CJ576" s="197"/>
      <c r="CL576" s="197"/>
      <c r="CM576" s="438"/>
      <c r="CP576" s="438"/>
      <c r="CS576" s="438"/>
      <c r="CV576" s="438"/>
      <c r="CX576" s="438"/>
      <c r="DG576" s="197"/>
      <c r="DI576" s="197"/>
      <c r="DJ576" s="438"/>
      <c r="DM576" s="438"/>
      <c r="DP576" s="438"/>
      <c r="DS576" s="438"/>
      <c r="DU576" s="438"/>
      <c r="EI576" s="197"/>
      <c r="EK576" s="197"/>
      <c r="EL576" s="197"/>
      <c r="EM576" s="438"/>
      <c r="EP576" s="197"/>
      <c r="EQ576" s="438"/>
      <c r="ET576" s="197"/>
      <c r="EU576" s="438"/>
      <c r="EX576" s="197"/>
      <c r="EY576" s="438"/>
      <c r="FA576" s="438"/>
      <c r="FJ576" s="197"/>
      <c r="FL576" s="197"/>
      <c r="FM576" s="438"/>
      <c r="FP576" s="438"/>
      <c r="FS576" s="438"/>
      <c r="FV576" s="438"/>
      <c r="FX576" s="438"/>
      <c r="GG576" s="197"/>
      <c r="GI576" s="197"/>
      <c r="GJ576" s="438"/>
      <c r="GM576" s="438"/>
      <c r="GP576" s="438"/>
      <c r="GS576" s="438"/>
    </row>
    <row r="577" ht="12.75" customHeight="1">
      <c r="P577" s="438"/>
      <c r="Z577" s="197"/>
      <c r="AC577" s="438"/>
      <c r="AF577" s="438"/>
      <c r="AI577" s="438"/>
      <c r="AL577" s="438"/>
      <c r="AN577" s="438"/>
      <c r="AX577" s="197"/>
      <c r="BD577" s="197"/>
      <c r="BG577" s="438"/>
      <c r="BH577" s="438"/>
      <c r="BK577" s="438"/>
      <c r="BL577" s="438"/>
      <c r="BO577" s="438"/>
      <c r="BP577" s="438"/>
      <c r="BS577" s="438"/>
      <c r="BT577" s="438"/>
      <c r="BV577" s="438"/>
      <c r="CJ577" s="197"/>
      <c r="CL577" s="197"/>
      <c r="CM577" s="438"/>
      <c r="CP577" s="438"/>
      <c r="CS577" s="438"/>
      <c r="CV577" s="438"/>
      <c r="CX577" s="438"/>
      <c r="DG577" s="197"/>
      <c r="DI577" s="197"/>
      <c r="DJ577" s="438"/>
      <c r="DM577" s="438"/>
      <c r="DP577" s="438"/>
      <c r="DS577" s="438"/>
      <c r="DU577" s="438"/>
      <c r="EI577" s="197"/>
      <c r="EK577" s="197"/>
      <c r="EL577" s="197"/>
      <c r="EM577" s="438"/>
      <c r="EP577" s="197"/>
      <c r="EQ577" s="438"/>
      <c r="ET577" s="197"/>
      <c r="EU577" s="438"/>
      <c r="EX577" s="197"/>
      <c r="EY577" s="438"/>
      <c r="FA577" s="438"/>
      <c r="FJ577" s="197"/>
      <c r="FL577" s="197"/>
      <c r="FM577" s="438"/>
      <c r="FP577" s="438"/>
      <c r="FS577" s="438"/>
      <c r="FV577" s="438"/>
      <c r="FX577" s="438"/>
      <c r="GG577" s="197"/>
      <c r="GI577" s="197"/>
      <c r="GJ577" s="438"/>
      <c r="GM577" s="438"/>
      <c r="GP577" s="438"/>
      <c r="GS577" s="438"/>
    </row>
    <row r="578" ht="12.75" customHeight="1">
      <c r="P578" s="438"/>
      <c r="Z578" s="197"/>
      <c r="AC578" s="438"/>
      <c r="AF578" s="438"/>
      <c r="AI578" s="438"/>
      <c r="AL578" s="438"/>
      <c r="AN578" s="438"/>
      <c r="AX578" s="197"/>
      <c r="BD578" s="197"/>
      <c r="BG578" s="438"/>
      <c r="BH578" s="438"/>
      <c r="BK578" s="438"/>
      <c r="BL578" s="438"/>
      <c r="BO578" s="438"/>
      <c r="BP578" s="438"/>
      <c r="BS578" s="438"/>
      <c r="BT578" s="438"/>
      <c r="BV578" s="438"/>
      <c r="CJ578" s="197"/>
      <c r="CL578" s="197"/>
      <c r="CM578" s="438"/>
      <c r="CP578" s="438"/>
      <c r="CS578" s="438"/>
      <c r="CV578" s="438"/>
      <c r="CX578" s="438"/>
      <c r="DG578" s="197"/>
      <c r="DI578" s="197"/>
      <c r="DJ578" s="438"/>
      <c r="DM578" s="438"/>
      <c r="DP578" s="438"/>
      <c r="DS578" s="438"/>
      <c r="DU578" s="438"/>
      <c r="EI578" s="197"/>
      <c r="EK578" s="197"/>
      <c r="EL578" s="197"/>
      <c r="EM578" s="438"/>
      <c r="EP578" s="197"/>
      <c r="EQ578" s="438"/>
      <c r="ET578" s="197"/>
      <c r="EU578" s="438"/>
      <c r="EX578" s="197"/>
      <c r="EY578" s="438"/>
      <c r="FA578" s="438"/>
      <c r="FJ578" s="197"/>
      <c r="FL578" s="197"/>
      <c r="FM578" s="438"/>
      <c r="FP578" s="438"/>
      <c r="FS578" s="438"/>
      <c r="FV578" s="438"/>
      <c r="FX578" s="438"/>
      <c r="GG578" s="197"/>
      <c r="GI578" s="197"/>
      <c r="GJ578" s="438"/>
      <c r="GM578" s="438"/>
      <c r="GP578" s="438"/>
      <c r="GS578" s="438"/>
    </row>
    <row r="579" ht="12.75" customHeight="1">
      <c r="P579" s="438"/>
      <c r="Z579" s="197"/>
      <c r="AC579" s="438"/>
      <c r="AF579" s="438"/>
      <c r="AI579" s="438"/>
      <c r="AL579" s="438"/>
      <c r="AN579" s="438"/>
      <c r="AX579" s="197"/>
      <c r="BD579" s="197"/>
      <c r="BG579" s="438"/>
      <c r="BH579" s="438"/>
      <c r="BK579" s="438"/>
      <c r="BL579" s="438"/>
      <c r="BO579" s="438"/>
      <c r="BP579" s="438"/>
      <c r="BS579" s="438"/>
      <c r="BT579" s="438"/>
      <c r="BV579" s="438"/>
      <c r="CJ579" s="197"/>
      <c r="CL579" s="197"/>
      <c r="CM579" s="438"/>
      <c r="CP579" s="438"/>
      <c r="CS579" s="438"/>
      <c r="CV579" s="438"/>
      <c r="CX579" s="438"/>
      <c r="DG579" s="197"/>
      <c r="DI579" s="197"/>
      <c r="DJ579" s="438"/>
      <c r="DM579" s="438"/>
      <c r="DP579" s="438"/>
      <c r="DS579" s="438"/>
      <c r="DU579" s="438"/>
      <c r="EI579" s="197"/>
      <c r="EK579" s="197"/>
      <c r="EL579" s="197"/>
      <c r="EM579" s="438"/>
      <c r="EP579" s="197"/>
      <c r="EQ579" s="438"/>
      <c r="ET579" s="197"/>
      <c r="EU579" s="438"/>
      <c r="EX579" s="197"/>
      <c r="EY579" s="438"/>
      <c r="FA579" s="438"/>
      <c r="FJ579" s="197"/>
      <c r="FL579" s="197"/>
      <c r="FM579" s="438"/>
      <c r="FP579" s="438"/>
      <c r="FS579" s="438"/>
      <c r="FV579" s="438"/>
      <c r="FX579" s="438"/>
      <c r="GG579" s="197"/>
      <c r="GI579" s="197"/>
      <c r="GJ579" s="438"/>
      <c r="GM579" s="438"/>
      <c r="GP579" s="438"/>
      <c r="GS579" s="438"/>
    </row>
    <row r="580" ht="12.75" customHeight="1">
      <c r="P580" s="438"/>
      <c r="Z580" s="197"/>
      <c r="AC580" s="438"/>
      <c r="AF580" s="438"/>
      <c r="AI580" s="438"/>
      <c r="AL580" s="438"/>
      <c r="AN580" s="438"/>
      <c r="AX580" s="197"/>
      <c r="BD580" s="197"/>
      <c r="BG580" s="438"/>
      <c r="BH580" s="438"/>
      <c r="BK580" s="438"/>
      <c r="BL580" s="438"/>
      <c r="BO580" s="438"/>
      <c r="BP580" s="438"/>
      <c r="BS580" s="438"/>
      <c r="BT580" s="438"/>
      <c r="BV580" s="438"/>
      <c r="CJ580" s="197"/>
      <c r="CL580" s="197"/>
      <c r="CM580" s="438"/>
      <c r="CP580" s="438"/>
      <c r="CS580" s="438"/>
      <c r="CV580" s="438"/>
      <c r="CX580" s="438"/>
      <c r="DG580" s="197"/>
      <c r="DI580" s="197"/>
      <c r="DJ580" s="438"/>
      <c r="DM580" s="438"/>
      <c r="DP580" s="438"/>
      <c r="DS580" s="438"/>
      <c r="DU580" s="438"/>
      <c r="EI580" s="197"/>
      <c r="EK580" s="197"/>
      <c r="EL580" s="197"/>
      <c r="EM580" s="438"/>
      <c r="EP580" s="197"/>
      <c r="EQ580" s="438"/>
      <c r="ET580" s="197"/>
      <c r="EU580" s="438"/>
      <c r="EX580" s="197"/>
      <c r="EY580" s="438"/>
      <c r="FA580" s="438"/>
      <c r="FJ580" s="197"/>
      <c r="FL580" s="197"/>
      <c r="FM580" s="438"/>
      <c r="FP580" s="438"/>
      <c r="FS580" s="438"/>
      <c r="FV580" s="438"/>
      <c r="FX580" s="438"/>
      <c r="GG580" s="197"/>
      <c r="GI580" s="197"/>
      <c r="GJ580" s="438"/>
      <c r="GM580" s="438"/>
      <c r="GP580" s="438"/>
      <c r="GS580" s="438"/>
    </row>
    <row r="581" ht="12.75" customHeight="1">
      <c r="P581" s="438"/>
      <c r="Z581" s="197"/>
      <c r="AC581" s="438"/>
      <c r="AF581" s="438"/>
      <c r="AI581" s="438"/>
      <c r="AL581" s="438"/>
      <c r="AN581" s="438"/>
      <c r="AX581" s="197"/>
      <c r="BD581" s="197"/>
      <c r="BG581" s="438"/>
      <c r="BH581" s="438"/>
      <c r="BK581" s="438"/>
      <c r="BL581" s="438"/>
      <c r="BO581" s="438"/>
      <c r="BP581" s="438"/>
      <c r="BS581" s="438"/>
      <c r="BT581" s="438"/>
      <c r="BV581" s="438"/>
      <c r="CJ581" s="197"/>
      <c r="CL581" s="197"/>
      <c r="CM581" s="438"/>
      <c r="CP581" s="438"/>
      <c r="CS581" s="438"/>
      <c r="CV581" s="438"/>
      <c r="CX581" s="438"/>
      <c r="DG581" s="197"/>
      <c r="DI581" s="197"/>
      <c r="DJ581" s="438"/>
      <c r="DM581" s="438"/>
      <c r="DP581" s="438"/>
      <c r="DS581" s="438"/>
      <c r="DU581" s="438"/>
      <c r="EI581" s="197"/>
      <c r="EK581" s="197"/>
      <c r="EL581" s="197"/>
      <c r="EM581" s="438"/>
      <c r="EP581" s="197"/>
      <c r="EQ581" s="438"/>
      <c r="ET581" s="197"/>
      <c r="EU581" s="438"/>
      <c r="EX581" s="197"/>
      <c r="EY581" s="438"/>
      <c r="FA581" s="438"/>
      <c r="FJ581" s="197"/>
      <c r="FL581" s="197"/>
      <c r="FM581" s="438"/>
      <c r="FP581" s="438"/>
      <c r="FS581" s="438"/>
      <c r="FV581" s="438"/>
      <c r="FX581" s="438"/>
      <c r="GG581" s="197"/>
      <c r="GI581" s="197"/>
      <c r="GJ581" s="438"/>
      <c r="GM581" s="438"/>
      <c r="GP581" s="438"/>
      <c r="GS581" s="438"/>
    </row>
    <row r="582" ht="12.75" customHeight="1">
      <c r="P582" s="438"/>
      <c r="Z582" s="197"/>
      <c r="AC582" s="438"/>
      <c r="AF582" s="438"/>
      <c r="AI582" s="438"/>
      <c r="AL582" s="438"/>
      <c r="AN582" s="438"/>
      <c r="AX582" s="197"/>
      <c r="BD582" s="197"/>
      <c r="BG582" s="438"/>
      <c r="BH582" s="438"/>
      <c r="BK582" s="438"/>
      <c r="BL582" s="438"/>
      <c r="BO582" s="438"/>
      <c r="BP582" s="438"/>
      <c r="BS582" s="438"/>
      <c r="BT582" s="438"/>
      <c r="BV582" s="438"/>
      <c r="CJ582" s="197"/>
      <c r="CL582" s="197"/>
      <c r="CM582" s="438"/>
      <c r="CP582" s="438"/>
      <c r="CS582" s="438"/>
      <c r="CV582" s="438"/>
      <c r="CX582" s="438"/>
      <c r="DG582" s="197"/>
      <c r="DI582" s="197"/>
      <c r="DJ582" s="438"/>
      <c r="DM582" s="438"/>
      <c r="DP582" s="438"/>
      <c r="DS582" s="438"/>
      <c r="DU582" s="438"/>
      <c r="EI582" s="197"/>
      <c r="EK582" s="197"/>
      <c r="EL582" s="197"/>
      <c r="EM582" s="438"/>
      <c r="EP582" s="197"/>
      <c r="EQ582" s="438"/>
      <c r="ET582" s="197"/>
      <c r="EU582" s="438"/>
      <c r="EX582" s="197"/>
      <c r="EY582" s="438"/>
      <c r="FA582" s="438"/>
      <c r="FJ582" s="197"/>
      <c r="FL582" s="197"/>
      <c r="FM582" s="438"/>
      <c r="FP582" s="438"/>
      <c r="FS582" s="438"/>
      <c r="FV582" s="438"/>
      <c r="FX582" s="438"/>
      <c r="GG582" s="197"/>
      <c r="GI582" s="197"/>
      <c r="GJ582" s="438"/>
      <c r="GM582" s="438"/>
      <c r="GP582" s="438"/>
      <c r="GS582" s="438"/>
    </row>
    <row r="583" ht="12.75" customHeight="1">
      <c r="P583" s="438"/>
      <c r="Z583" s="197"/>
      <c r="AC583" s="438"/>
      <c r="AF583" s="438"/>
      <c r="AI583" s="438"/>
      <c r="AL583" s="438"/>
      <c r="AN583" s="438"/>
      <c r="AX583" s="197"/>
      <c r="BD583" s="197"/>
      <c r="BG583" s="438"/>
      <c r="BH583" s="438"/>
      <c r="BK583" s="438"/>
      <c r="BL583" s="438"/>
      <c r="BO583" s="438"/>
      <c r="BP583" s="438"/>
      <c r="BS583" s="438"/>
      <c r="BT583" s="438"/>
      <c r="BV583" s="438"/>
      <c r="CJ583" s="197"/>
      <c r="CL583" s="197"/>
      <c r="CM583" s="438"/>
      <c r="CP583" s="438"/>
      <c r="CS583" s="438"/>
      <c r="CV583" s="438"/>
      <c r="CX583" s="438"/>
      <c r="DG583" s="197"/>
      <c r="DI583" s="197"/>
      <c r="DJ583" s="438"/>
      <c r="DM583" s="438"/>
      <c r="DP583" s="438"/>
      <c r="DS583" s="438"/>
      <c r="DU583" s="438"/>
      <c r="EI583" s="197"/>
      <c r="EK583" s="197"/>
      <c r="EL583" s="197"/>
      <c r="EM583" s="438"/>
      <c r="EP583" s="197"/>
      <c r="EQ583" s="438"/>
      <c r="ET583" s="197"/>
      <c r="EU583" s="438"/>
      <c r="EX583" s="197"/>
      <c r="EY583" s="438"/>
      <c r="FA583" s="438"/>
      <c r="FJ583" s="197"/>
      <c r="FL583" s="197"/>
      <c r="FM583" s="438"/>
      <c r="FP583" s="438"/>
      <c r="FS583" s="438"/>
      <c r="FV583" s="438"/>
      <c r="FX583" s="438"/>
      <c r="GG583" s="197"/>
      <c r="GI583" s="197"/>
      <c r="GJ583" s="438"/>
      <c r="GM583" s="438"/>
      <c r="GP583" s="438"/>
      <c r="GS583" s="438"/>
    </row>
    <row r="584" ht="12.75" customHeight="1">
      <c r="P584" s="438"/>
      <c r="Z584" s="197"/>
      <c r="AC584" s="438"/>
      <c r="AF584" s="438"/>
      <c r="AI584" s="438"/>
      <c r="AL584" s="438"/>
      <c r="AN584" s="438"/>
      <c r="AX584" s="197"/>
      <c r="BD584" s="197"/>
      <c r="BG584" s="438"/>
      <c r="BH584" s="438"/>
      <c r="BK584" s="438"/>
      <c r="BL584" s="438"/>
      <c r="BO584" s="438"/>
      <c r="BP584" s="438"/>
      <c r="BS584" s="438"/>
      <c r="BT584" s="438"/>
      <c r="BV584" s="438"/>
      <c r="CJ584" s="197"/>
      <c r="CL584" s="197"/>
      <c r="CM584" s="438"/>
      <c r="CP584" s="438"/>
      <c r="CS584" s="438"/>
      <c r="CV584" s="438"/>
      <c r="CX584" s="438"/>
      <c r="DG584" s="197"/>
      <c r="DI584" s="197"/>
      <c r="DJ584" s="438"/>
      <c r="DM584" s="438"/>
      <c r="DP584" s="438"/>
      <c r="DS584" s="438"/>
      <c r="DU584" s="438"/>
      <c r="EI584" s="197"/>
      <c r="EK584" s="197"/>
      <c r="EL584" s="197"/>
      <c r="EM584" s="438"/>
      <c r="EP584" s="197"/>
      <c r="EQ584" s="438"/>
      <c r="ET584" s="197"/>
      <c r="EU584" s="438"/>
      <c r="EX584" s="197"/>
      <c r="EY584" s="438"/>
      <c r="FA584" s="438"/>
      <c r="FJ584" s="197"/>
      <c r="FL584" s="197"/>
      <c r="FM584" s="438"/>
      <c r="FP584" s="438"/>
      <c r="FS584" s="438"/>
      <c r="FV584" s="438"/>
      <c r="FX584" s="438"/>
      <c r="GG584" s="197"/>
      <c r="GI584" s="197"/>
      <c r="GJ584" s="438"/>
      <c r="GM584" s="438"/>
      <c r="GP584" s="438"/>
      <c r="GS584" s="438"/>
    </row>
    <row r="585" ht="12.75" customHeight="1">
      <c r="P585" s="438"/>
      <c r="Z585" s="197"/>
      <c r="AC585" s="438"/>
      <c r="AF585" s="438"/>
      <c r="AI585" s="438"/>
      <c r="AL585" s="438"/>
      <c r="AN585" s="438"/>
      <c r="AX585" s="197"/>
      <c r="BD585" s="197"/>
      <c r="BG585" s="438"/>
      <c r="BH585" s="438"/>
      <c r="BK585" s="438"/>
      <c r="BL585" s="438"/>
      <c r="BO585" s="438"/>
      <c r="BP585" s="438"/>
      <c r="BS585" s="438"/>
      <c r="BT585" s="438"/>
      <c r="BV585" s="438"/>
      <c r="CJ585" s="197"/>
      <c r="CL585" s="197"/>
      <c r="CM585" s="438"/>
      <c r="CP585" s="438"/>
      <c r="CS585" s="438"/>
      <c r="CV585" s="438"/>
      <c r="CX585" s="438"/>
      <c r="DG585" s="197"/>
      <c r="DI585" s="197"/>
      <c r="DJ585" s="438"/>
      <c r="DM585" s="438"/>
      <c r="DP585" s="438"/>
      <c r="DS585" s="438"/>
      <c r="DU585" s="438"/>
      <c r="EI585" s="197"/>
      <c r="EK585" s="197"/>
      <c r="EL585" s="197"/>
      <c r="EM585" s="438"/>
      <c r="EP585" s="197"/>
      <c r="EQ585" s="438"/>
      <c r="ET585" s="197"/>
      <c r="EU585" s="438"/>
      <c r="EX585" s="197"/>
      <c r="EY585" s="438"/>
      <c r="FA585" s="438"/>
      <c r="FJ585" s="197"/>
      <c r="FL585" s="197"/>
      <c r="FM585" s="438"/>
      <c r="FP585" s="438"/>
      <c r="FS585" s="438"/>
      <c r="FV585" s="438"/>
      <c r="FX585" s="438"/>
      <c r="GG585" s="197"/>
      <c r="GI585" s="197"/>
      <c r="GJ585" s="438"/>
      <c r="GM585" s="438"/>
      <c r="GP585" s="438"/>
      <c r="GS585" s="438"/>
    </row>
    <row r="586" ht="12.75" customHeight="1">
      <c r="P586" s="438"/>
      <c r="Z586" s="197"/>
      <c r="AC586" s="438"/>
      <c r="AF586" s="438"/>
      <c r="AI586" s="438"/>
      <c r="AL586" s="438"/>
      <c r="AN586" s="438"/>
      <c r="AX586" s="197"/>
      <c r="BD586" s="197"/>
      <c r="BG586" s="438"/>
      <c r="BH586" s="438"/>
      <c r="BK586" s="438"/>
      <c r="BL586" s="438"/>
      <c r="BO586" s="438"/>
      <c r="BP586" s="438"/>
      <c r="BS586" s="438"/>
      <c r="BT586" s="438"/>
      <c r="BV586" s="438"/>
      <c r="CJ586" s="197"/>
      <c r="CL586" s="197"/>
      <c r="CM586" s="438"/>
      <c r="CP586" s="438"/>
      <c r="CS586" s="438"/>
      <c r="CV586" s="438"/>
      <c r="CX586" s="438"/>
      <c r="DG586" s="197"/>
      <c r="DI586" s="197"/>
      <c r="DJ586" s="438"/>
      <c r="DM586" s="438"/>
      <c r="DP586" s="438"/>
      <c r="DS586" s="438"/>
      <c r="DU586" s="438"/>
      <c r="EI586" s="197"/>
      <c r="EK586" s="197"/>
      <c r="EL586" s="197"/>
      <c r="EM586" s="438"/>
      <c r="EP586" s="197"/>
      <c r="EQ586" s="438"/>
      <c r="ET586" s="197"/>
      <c r="EU586" s="438"/>
      <c r="EX586" s="197"/>
      <c r="EY586" s="438"/>
      <c r="FA586" s="438"/>
      <c r="FJ586" s="197"/>
      <c r="FL586" s="197"/>
      <c r="FM586" s="438"/>
      <c r="FP586" s="438"/>
      <c r="FS586" s="438"/>
      <c r="FV586" s="438"/>
      <c r="FX586" s="438"/>
      <c r="GG586" s="197"/>
      <c r="GI586" s="197"/>
      <c r="GJ586" s="438"/>
      <c r="GM586" s="438"/>
      <c r="GP586" s="438"/>
      <c r="GS586" s="438"/>
    </row>
    <row r="587" ht="12.75" customHeight="1">
      <c r="P587" s="438"/>
      <c r="Z587" s="197"/>
      <c r="AC587" s="438"/>
      <c r="AF587" s="438"/>
      <c r="AI587" s="438"/>
      <c r="AL587" s="438"/>
      <c r="AN587" s="438"/>
      <c r="AX587" s="197"/>
      <c r="BD587" s="197"/>
      <c r="BG587" s="438"/>
      <c r="BH587" s="438"/>
      <c r="BK587" s="438"/>
      <c r="BL587" s="438"/>
      <c r="BO587" s="438"/>
      <c r="BP587" s="438"/>
      <c r="BS587" s="438"/>
      <c r="BT587" s="438"/>
      <c r="BV587" s="438"/>
      <c r="CJ587" s="197"/>
      <c r="CL587" s="197"/>
      <c r="CM587" s="438"/>
      <c r="CP587" s="438"/>
      <c r="CS587" s="438"/>
      <c r="CV587" s="438"/>
      <c r="CX587" s="438"/>
      <c r="DG587" s="197"/>
      <c r="DI587" s="197"/>
      <c r="DJ587" s="438"/>
      <c r="DM587" s="438"/>
      <c r="DP587" s="438"/>
      <c r="DS587" s="438"/>
      <c r="DU587" s="438"/>
      <c r="EI587" s="197"/>
      <c r="EK587" s="197"/>
      <c r="EL587" s="197"/>
      <c r="EM587" s="438"/>
      <c r="EP587" s="197"/>
      <c r="EQ587" s="438"/>
      <c r="ET587" s="197"/>
      <c r="EU587" s="438"/>
      <c r="EX587" s="197"/>
      <c r="EY587" s="438"/>
      <c r="FA587" s="438"/>
      <c r="FJ587" s="197"/>
      <c r="FL587" s="197"/>
      <c r="FM587" s="438"/>
      <c r="FP587" s="438"/>
      <c r="FS587" s="438"/>
      <c r="FV587" s="438"/>
      <c r="FX587" s="438"/>
      <c r="GG587" s="197"/>
      <c r="GI587" s="197"/>
      <c r="GJ587" s="438"/>
      <c r="GM587" s="438"/>
      <c r="GP587" s="438"/>
      <c r="GS587" s="438"/>
    </row>
    <row r="588" ht="12.75" customHeight="1">
      <c r="P588" s="438"/>
      <c r="Z588" s="197"/>
      <c r="AC588" s="438"/>
      <c r="AF588" s="438"/>
      <c r="AI588" s="438"/>
      <c r="AL588" s="438"/>
      <c r="AN588" s="438"/>
      <c r="AX588" s="197"/>
      <c r="BD588" s="197"/>
      <c r="BG588" s="438"/>
      <c r="BH588" s="438"/>
      <c r="BK588" s="438"/>
      <c r="BL588" s="438"/>
      <c r="BO588" s="438"/>
      <c r="BP588" s="438"/>
      <c r="BS588" s="438"/>
      <c r="BT588" s="438"/>
      <c r="BV588" s="438"/>
      <c r="CJ588" s="197"/>
      <c r="CL588" s="197"/>
      <c r="CM588" s="438"/>
      <c r="CP588" s="438"/>
      <c r="CS588" s="438"/>
      <c r="CV588" s="438"/>
      <c r="CX588" s="438"/>
      <c r="DG588" s="197"/>
      <c r="DI588" s="197"/>
      <c r="DJ588" s="438"/>
      <c r="DM588" s="438"/>
      <c r="DP588" s="438"/>
      <c r="DS588" s="438"/>
      <c r="DU588" s="438"/>
      <c r="EI588" s="197"/>
      <c r="EK588" s="197"/>
      <c r="EL588" s="197"/>
      <c r="EM588" s="438"/>
      <c r="EP588" s="197"/>
      <c r="EQ588" s="438"/>
      <c r="ET588" s="197"/>
      <c r="EU588" s="438"/>
      <c r="EX588" s="197"/>
      <c r="EY588" s="438"/>
      <c r="FA588" s="438"/>
      <c r="FJ588" s="197"/>
      <c r="FL588" s="197"/>
      <c r="FM588" s="438"/>
      <c r="FP588" s="438"/>
      <c r="FS588" s="438"/>
      <c r="FV588" s="438"/>
      <c r="FX588" s="438"/>
      <c r="GG588" s="197"/>
      <c r="GI588" s="197"/>
      <c r="GJ588" s="438"/>
      <c r="GM588" s="438"/>
      <c r="GP588" s="438"/>
      <c r="GS588" s="438"/>
    </row>
    <row r="589" ht="12.75" customHeight="1">
      <c r="P589" s="438"/>
      <c r="Z589" s="197"/>
      <c r="AC589" s="438"/>
      <c r="AF589" s="438"/>
      <c r="AI589" s="438"/>
      <c r="AL589" s="438"/>
      <c r="AN589" s="438"/>
      <c r="AX589" s="197"/>
      <c r="BD589" s="197"/>
      <c r="BG589" s="438"/>
      <c r="BH589" s="438"/>
      <c r="BK589" s="438"/>
      <c r="BL589" s="438"/>
      <c r="BO589" s="438"/>
      <c r="BP589" s="438"/>
      <c r="BS589" s="438"/>
      <c r="BT589" s="438"/>
      <c r="BV589" s="438"/>
      <c r="CJ589" s="197"/>
      <c r="CL589" s="197"/>
      <c r="CM589" s="438"/>
      <c r="CP589" s="438"/>
      <c r="CS589" s="438"/>
      <c r="CV589" s="438"/>
      <c r="CX589" s="438"/>
      <c r="DG589" s="197"/>
      <c r="DI589" s="197"/>
      <c r="DJ589" s="438"/>
      <c r="DM589" s="438"/>
      <c r="DP589" s="438"/>
      <c r="DS589" s="438"/>
      <c r="DU589" s="438"/>
      <c r="EI589" s="197"/>
      <c r="EK589" s="197"/>
      <c r="EL589" s="197"/>
      <c r="EM589" s="438"/>
      <c r="EP589" s="197"/>
      <c r="EQ589" s="438"/>
      <c r="ET589" s="197"/>
      <c r="EU589" s="438"/>
      <c r="EX589" s="197"/>
      <c r="EY589" s="438"/>
      <c r="FA589" s="438"/>
      <c r="FJ589" s="197"/>
      <c r="FL589" s="197"/>
      <c r="FM589" s="438"/>
      <c r="FP589" s="438"/>
      <c r="FS589" s="438"/>
      <c r="FV589" s="438"/>
      <c r="FX589" s="438"/>
      <c r="GG589" s="197"/>
      <c r="GI589" s="197"/>
      <c r="GJ589" s="438"/>
      <c r="GM589" s="438"/>
      <c r="GP589" s="438"/>
      <c r="GS589" s="438"/>
    </row>
    <row r="590" ht="12.75" customHeight="1">
      <c r="P590" s="438"/>
      <c r="Z590" s="197"/>
      <c r="AC590" s="438"/>
      <c r="AF590" s="438"/>
      <c r="AI590" s="438"/>
      <c r="AL590" s="438"/>
      <c r="AN590" s="438"/>
      <c r="AX590" s="197"/>
      <c r="BD590" s="197"/>
      <c r="BG590" s="438"/>
      <c r="BH590" s="438"/>
      <c r="BK590" s="438"/>
      <c r="BL590" s="438"/>
      <c r="BO590" s="438"/>
      <c r="BP590" s="438"/>
      <c r="BS590" s="438"/>
      <c r="BT590" s="438"/>
      <c r="BV590" s="438"/>
      <c r="CJ590" s="197"/>
      <c r="CL590" s="197"/>
      <c r="CM590" s="438"/>
      <c r="CP590" s="438"/>
      <c r="CS590" s="438"/>
      <c r="CV590" s="438"/>
      <c r="CX590" s="438"/>
      <c r="DG590" s="197"/>
      <c r="DI590" s="197"/>
      <c r="DJ590" s="438"/>
      <c r="DM590" s="438"/>
      <c r="DP590" s="438"/>
      <c r="DS590" s="438"/>
      <c r="DU590" s="438"/>
      <c r="EI590" s="197"/>
      <c r="EK590" s="197"/>
      <c r="EL590" s="197"/>
      <c r="EM590" s="438"/>
      <c r="EP590" s="197"/>
      <c r="EQ590" s="438"/>
      <c r="ET590" s="197"/>
      <c r="EU590" s="438"/>
      <c r="EX590" s="197"/>
      <c r="EY590" s="438"/>
      <c r="FA590" s="438"/>
      <c r="FJ590" s="197"/>
      <c r="FL590" s="197"/>
      <c r="FM590" s="438"/>
      <c r="FP590" s="438"/>
      <c r="FS590" s="438"/>
      <c r="FV590" s="438"/>
      <c r="FX590" s="438"/>
      <c r="GG590" s="197"/>
      <c r="GI590" s="197"/>
      <c r="GJ590" s="438"/>
      <c r="GM590" s="438"/>
      <c r="GP590" s="438"/>
      <c r="GS590" s="438"/>
    </row>
    <row r="591" ht="12.75" customHeight="1">
      <c r="P591" s="438"/>
      <c r="Z591" s="197"/>
      <c r="AC591" s="438"/>
      <c r="AF591" s="438"/>
      <c r="AI591" s="438"/>
      <c r="AL591" s="438"/>
      <c r="AN591" s="438"/>
      <c r="AX591" s="197"/>
      <c r="BD591" s="197"/>
      <c r="BG591" s="438"/>
      <c r="BH591" s="438"/>
      <c r="BK591" s="438"/>
      <c r="BL591" s="438"/>
      <c r="BO591" s="438"/>
      <c r="BP591" s="438"/>
      <c r="BS591" s="438"/>
      <c r="BT591" s="438"/>
      <c r="BV591" s="438"/>
      <c r="CJ591" s="197"/>
      <c r="CL591" s="197"/>
      <c r="CM591" s="438"/>
      <c r="CP591" s="438"/>
      <c r="CS591" s="438"/>
      <c r="CV591" s="438"/>
      <c r="CX591" s="438"/>
      <c r="DG591" s="197"/>
      <c r="DI591" s="197"/>
      <c r="DJ591" s="438"/>
      <c r="DM591" s="438"/>
      <c r="DP591" s="438"/>
      <c r="DS591" s="438"/>
      <c r="DU591" s="438"/>
      <c r="EI591" s="197"/>
      <c r="EK591" s="197"/>
      <c r="EL591" s="197"/>
      <c r="EM591" s="438"/>
      <c r="EP591" s="197"/>
      <c r="EQ591" s="438"/>
      <c r="ET591" s="197"/>
      <c r="EU591" s="438"/>
      <c r="EX591" s="197"/>
      <c r="EY591" s="438"/>
      <c r="FA591" s="438"/>
      <c r="FJ591" s="197"/>
      <c r="FL591" s="197"/>
      <c r="FM591" s="438"/>
      <c r="FP591" s="438"/>
      <c r="FS591" s="438"/>
      <c r="FV591" s="438"/>
      <c r="FX591" s="438"/>
      <c r="GG591" s="197"/>
      <c r="GI591" s="197"/>
      <c r="GJ591" s="438"/>
      <c r="GM591" s="438"/>
      <c r="GP591" s="438"/>
      <c r="GS591" s="438"/>
    </row>
    <row r="592" ht="12.75" customHeight="1">
      <c r="P592" s="438"/>
      <c r="Z592" s="197"/>
      <c r="AC592" s="438"/>
      <c r="AF592" s="438"/>
      <c r="AI592" s="438"/>
      <c r="AL592" s="438"/>
      <c r="AN592" s="438"/>
      <c r="AX592" s="197"/>
      <c r="BD592" s="197"/>
      <c r="BG592" s="438"/>
      <c r="BH592" s="438"/>
      <c r="BK592" s="438"/>
      <c r="BL592" s="438"/>
      <c r="BO592" s="438"/>
      <c r="BP592" s="438"/>
      <c r="BS592" s="438"/>
      <c r="BT592" s="438"/>
      <c r="BV592" s="438"/>
      <c r="CJ592" s="197"/>
      <c r="CL592" s="197"/>
      <c r="CM592" s="438"/>
      <c r="CP592" s="438"/>
      <c r="CS592" s="438"/>
      <c r="CV592" s="438"/>
      <c r="CX592" s="438"/>
      <c r="DG592" s="197"/>
      <c r="DI592" s="197"/>
      <c r="DJ592" s="438"/>
      <c r="DM592" s="438"/>
      <c r="DP592" s="438"/>
      <c r="DS592" s="438"/>
      <c r="DU592" s="438"/>
      <c r="EI592" s="197"/>
      <c r="EK592" s="197"/>
      <c r="EL592" s="197"/>
      <c r="EM592" s="438"/>
      <c r="EP592" s="197"/>
      <c r="EQ592" s="438"/>
      <c r="ET592" s="197"/>
      <c r="EU592" s="438"/>
      <c r="EX592" s="197"/>
      <c r="EY592" s="438"/>
      <c r="FA592" s="438"/>
      <c r="FJ592" s="197"/>
      <c r="FL592" s="197"/>
      <c r="FM592" s="438"/>
      <c r="FP592" s="438"/>
      <c r="FS592" s="438"/>
      <c r="FV592" s="438"/>
      <c r="FX592" s="438"/>
      <c r="GG592" s="197"/>
      <c r="GI592" s="197"/>
      <c r="GJ592" s="438"/>
      <c r="GM592" s="438"/>
      <c r="GP592" s="438"/>
      <c r="GS592" s="438"/>
    </row>
    <row r="593" ht="12.75" customHeight="1">
      <c r="P593" s="438"/>
      <c r="Z593" s="197"/>
      <c r="AC593" s="438"/>
      <c r="AF593" s="438"/>
      <c r="AI593" s="438"/>
      <c r="AL593" s="438"/>
      <c r="AN593" s="438"/>
      <c r="AX593" s="197"/>
      <c r="BD593" s="197"/>
      <c r="BG593" s="438"/>
      <c r="BH593" s="438"/>
      <c r="BK593" s="438"/>
      <c r="BL593" s="438"/>
      <c r="BO593" s="438"/>
      <c r="BP593" s="438"/>
      <c r="BS593" s="438"/>
      <c r="BT593" s="438"/>
      <c r="BV593" s="438"/>
      <c r="CJ593" s="197"/>
      <c r="CL593" s="197"/>
      <c r="CM593" s="438"/>
      <c r="CP593" s="438"/>
      <c r="CS593" s="438"/>
      <c r="CV593" s="438"/>
      <c r="CX593" s="438"/>
      <c r="DG593" s="197"/>
      <c r="DI593" s="197"/>
      <c r="DJ593" s="438"/>
      <c r="DM593" s="438"/>
      <c r="DP593" s="438"/>
      <c r="DS593" s="438"/>
      <c r="DU593" s="438"/>
      <c r="EI593" s="197"/>
      <c r="EK593" s="197"/>
      <c r="EL593" s="197"/>
      <c r="EM593" s="438"/>
      <c r="EP593" s="197"/>
      <c r="EQ593" s="438"/>
      <c r="ET593" s="197"/>
      <c r="EU593" s="438"/>
      <c r="EX593" s="197"/>
      <c r="EY593" s="438"/>
      <c r="FA593" s="438"/>
      <c r="FJ593" s="197"/>
      <c r="FL593" s="197"/>
      <c r="FM593" s="438"/>
      <c r="FP593" s="438"/>
      <c r="FS593" s="438"/>
      <c r="FV593" s="438"/>
      <c r="FX593" s="438"/>
      <c r="GG593" s="197"/>
      <c r="GI593" s="197"/>
      <c r="GJ593" s="438"/>
      <c r="GM593" s="438"/>
      <c r="GP593" s="438"/>
      <c r="GS593" s="438"/>
    </row>
    <row r="594" ht="12.75" customHeight="1">
      <c r="P594" s="438"/>
      <c r="Z594" s="197"/>
      <c r="AC594" s="438"/>
      <c r="AF594" s="438"/>
      <c r="AI594" s="438"/>
      <c r="AL594" s="438"/>
      <c r="AN594" s="438"/>
      <c r="AX594" s="197"/>
      <c r="BD594" s="197"/>
      <c r="BG594" s="438"/>
      <c r="BH594" s="438"/>
      <c r="BK594" s="438"/>
      <c r="BL594" s="438"/>
      <c r="BO594" s="438"/>
      <c r="BP594" s="438"/>
      <c r="BS594" s="438"/>
      <c r="BT594" s="438"/>
      <c r="BV594" s="438"/>
      <c r="CJ594" s="197"/>
      <c r="CL594" s="197"/>
      <c r="CM594" s="438"/>
      <c r="CP594" s="438"/>
      <c r="CS594" s="438"/>
      <c r="CV594" s="438"/>
      <c r="CX594" s="438"/>
      <c r="DG594" s="197"/>
      <c r="DI594" s="197"/>
      <c r="DJ594" s="438"/>
      <c r="DM594" s="438"/>
      <c r="DP594" s="438"/>
      <c r="DS594" s="438"/>
      <c r="DU594" s="438"/>
      <c r="EI594" s="197"/>
      <c r="EK594" s="197"/>
      <c r="EL594" s="197"/>
      <c r="EM594" s="438"/>
      <c r="EP594" s="197"/>
      <c r="EQ594" s="438"/>
      <c r="ET594" s="197"/>
      <c r="EU594" s="438"/>
      <c r="EX594" s="197"/>
      <c r="EY594" s="438"/>
      <c r="FA594" s="438"/>
      <c r="FJ594" s="197"/>
      <c r="FL594" s="197"/>
      <c r="FM594" s="438"/>
      <c r="FP594" s="438"/>
      <c r="FS594" s="438"/>
      <c r="FV594" s="438"/>
      <c r="FX594" s="438"/>
      <c r="GG594" s="197"/>
      <c r="GI594" s="197"/>
      <c r="GJ594" s="438"/>
      <c r="GM594" s="438"/>
      <c r="GP594" s="438"/>
      <c r="GS594" s="438"/>
    </row>
    <row r="595" ht="12.75" customHeight="1">
      <c r="P595" s="438"/>
      <c r="Z595" s="197"/>
      <c r="AC595" s="438"/>
      <c r="AF595" s="438"/>
      <c r="AI595" s="438"/>
      <c r="AL595" s="438"/>
      <c r="AN595" s="438"/>
      <c r="AX595" s="197"/>
      <c r="BD595" s="197"/>
      <c r="BG595" s="438"/>
      <c r="BH595" s="438"/>
      <c r="BK595" s="438"/>
      <c r="BL595" s="438"/>
      <c r="BO595" s="438"/>
      <c r="BP595" s="438"/>
      <c r="BS595" s="438"/>
      <c r="BT595" s="438"/>
      <c r="BV595" s="438"/>
      <c r="CJ595" s="197"/>
      <c r="CL595" s="197"/>
      <c r="CM595" s="438"/>
      <c r="CP595" s="438"/>
      <c r="CS595" s="438"/>
      <c r="CV595" s="438"/>
      <c r="CX595" s="438"/>
      <c r="DG595" s="197"/>
      <c r="DI595" s="197"/>
      <c r="DJ595" s="438"/>
      <c r="DM595" s="438"/>
      <c r="DP595" s="438"/>
      <c r="DS595" s="438"/>
      <c r="DU595" s="438"/>
      <c r="EI595" s="197"/>
      <c r="EK595" s="197"/>
      <c r="EL595" s="197"/>
      <c r="EM595" s="438"/>
      <c r="EP595" s="197"/>
      <c r="EQ595" s="438"/>
      <c r="ET595" s="197"/>
      <c r="EU595" s="438"/>
      <c r="EX595" s="197"/>
      <c r="EY595" s="438"/>
      <c r="FA595" s="438"/>
      <c r="FJ595" s="197"/>
      <c r="FL595" s="197"/>
      <c r="FM595" s="438"/>
      <c r="FP595" s="438"/>
      <c r="FS595" s="438"/>
      <c r="FV595" s="438"/>
      <c r="FX595" s="438"/>
      <c r="GG595" s="197"/>
      <c r="GI595" s="197"/>
      <c r="GJ595" s="438"/>
      <c r="GM595" s="438"/>
      <c r="GP595" s="438"/>
      <c r="GS595" s="438"/>
    </row>
    <row r="596" ht="12.75" customHeight="1">
      <c r="P596" s="438"/>
      <c r="Z596" s="197"/>
      <c r="AC596" s="438"/>
      <c r="AF596" s="438"/>
      <c r="AI596" s="438"/>
      <c r="AL596" s="438"/>
      <c r="AN596" s="438"/>
      <c r="AX596" s="197"/>
      <c r="BD596" s="197"/>
      <c r="BG596" s="438"/>
      <c r="BH596" s="438"/>
      <c r="BK596" s="438"/>
      <c r="BL596" s="438"/>
      <c r="BO596" s="438"/>
      <c r="BP596" s="438"/>
      <c r="BS596" s="438"/>
      <c r="BT596" s="438"/>
      <c r="BV596" s="438"/>
      <c r="CJ596" s="197"/>
      <c r="CL596" s="197"/>
      <c r="CM596" s="438"/>
      <c r="CP596" s="438"/>
      <c r="CS596" s="438"/>
      <c r="CV596" s="438"/>
      <c r="CX596" s="438"/>
      <c r="DG596" s="197"/>
      <c r="DI596" s="197"/>
      <c r="DJ596" s="438"/>
      <c r="DM596" s="438"/>
      <c r="DP596" s="438"/>
      <c r="DS596" s="438"/>
      <c r="DU596" s="438"/>
      <c r="EI596" s="197"/>
      <c r="EK596" s="197"/>
      <c r="EL596" s="197"/>
      <c r="EM596" s="438"/>
      <c r="EP596" s="197"/>
      <c r="EQ596" s="438"/>
      <c r="ET596" s="197"/>
      <c r="EU596" s="438"/>
      <c r="EX596" s="197"/>
      <c r="EY596" s="438"/>
      <c r="FA596" s="438"/>
      <c r="FJ596" s="197"/>
      <c r="FL596" s="197"/>
      <c r="FM596" s="438"/>
      <c r="FP596" s="438"/>
      <c r="FS596" s="438"/>
      <c r="FV596" s="438"/>
      <c r="FX596" s="438"/>
      <c r="GG596" s="197"/>
      <c r="GI596" s="197"/>
      <c r="GJ596" s="438"/>
      <c r="GM596" s="438"/>
      <c r="GP596" s="438"/>
      <c r="GS596" s="438"/>
    </row>
    <row r="597" ht="12.75" customHeight="1">
      <c r="P597" s="438"/>
      <c r="Z597" s="197"/>
      <c r="AC597" s="438"/>
      <c r="AF597" s="438"/>
      <c r="AI597" s="438"/>
      <c r="AL597" s="438"/>
      <c r="AN597" s="438"/>
      <c r="AX597" s="197"/>
      <c r="BD597" s="197"/>
      <c r="BG597" s="438"/>
      <c r="BH597" s="438"/>
      <c r="BK597" s="438"/>
      <c r="BL597" s="438"/>
      <c r="BO597" s="438"/>
      <c r="BP597" s="438"/>
      <c r="BS597" s="438"/>
      <c r="BT597" s="438"/>
      <c r="BV597" s="438"/>
      <c r="CJ597" s="197"/>
      <c r="CL597" s="197"/>
      <c r="CM597" s="438"/>
      <c r="CP597" s="438"/>
      <c r="CS597" s="438"/>
      <c r="CV597" s="438"/>
      <c r="CX597" s="438"/>
      <c r="DG597" s="197"/>
      <c r="DI597" s="197"/>
      <c r="DJ597" s="438"/>
      <c r="DM597" s="438"/>
      <c r="DP597" s="438"/>
      <c r="DS597" s="438"/>
      <c r="DU597" s="438"/>
      <c r="EI597" s="197"/>
      <c r="EK597" s="197"/>
      <c r="EL597" s="197"/>
      <c r="EM597" s="438"/>
      <c r="EP597" s="197"/>
      <c r="EQ597" s="438"/>
      <c r="ET597" s="197"/>
      <c r="EU597" s="438"/>
      <c r="EX597" s="197"/>
      <c r="EY597" s="438"/>
      <c r="FA597" s="438"/>
      <c r="FJ597" s="197"/>
      <c r="FL597" s="197"/>
      <c r="FM597" s="438"/>
      <c r="FP597" s="438"/>
      <c r="FS597" s="438"/>
      <c r="FV597" s="438"/>
      <c r="FX597" s="438"/>
      <c r="GG597" s="197"/>
      <c r="GI597" s="197"/>
      <c r="GJ597" s="438"/>
      <c r="GM597" s="438"/>
      <c r="GP597" s="438"/>
      <c r="GS597" s="438"/>
    </row>
    <row r="598" ht="12.75" customHeight="1">
      <c r="P598" s="438"/>
      <c r="Z598" s="197"/>
      <c r="AC598" s="438"/>
      <c r="AF598" s="438"/>
      <c r="AI598" s="438"/>
      <c r="AL598" s="438"/>
      <c r="AN598" s="438"/>
      <c r="AX598" s="197"/>
      <c r="BD598" s="197"/>
      <c r="BG598" s="438"/>
      <c r="BH598" s="438"/>
      <c r="BK598" s="438"/>
      <c r="BL598" s="438"/>
      <c r="BO598" s="438"/>
      <c r="BP598" s="438"/>
      <c r="BS598" s="438"/>
      <c r="BT598" s="438"/>
      <c r="BV598" s="438"/>
      <c r="CJ598" s="197"/>
      <c r="CL598" s="197"/>
      <c r="CM598" s="438"/>
      <c r="CP598" s="438"/>
      <c r="CS598" s="438"/>
      <c r="CV598" s="438"/>
      <c r="CX598" s="438"/>
      <c r="DG598" s="197"/>
      <c r="DI598" s="197"/>
      <c r="DJ598" s="438"/>
      <c r="DM598" s="438"/>
      <c r="DP598" s="438"/>
      <c r="DS598" s="438"/>
      <c r="DU598" s="438"/>
      <c r="EI598" s="197"/>
      <c r="EK598" s="197"/>
      <c r="EL598" s="197"/>
      <c r="EM598" s="438"/>
      <c r="EP598" s="197"/>
      <c r="EQ598" s="438"/>
      <c r="ET598" s="197"/>
      <c r="EU598" s="438"/>
      <c r="EX598" s="197"/>
      <c r="EY598" s="438"/>
      <c r="FA598" s="438"/>
      <c r="FJ598" s="197"/>
      <c r="FL598" s="197"/>
      <c r="FM598" s="438"/>
      <c r="FP598" s="438"/>
      <c r="FS598" s="438"/>
      <c r="FV598" s="438"/>
      <c r="FX598" s="438"/>
      <c r="GG598" s="197"/>
      <c r="GI598" s="197"/>
      <c r="GJ598" s="438"/>
      <c r="GM598" s="438"/>
      <c r="GP598" s="438"/>
      <c r="GS598" s="438"/>
    </row>
    <row r="599" ht="12.75" customHeight="1">
      <c r="P599" s="438"/>
      <c r="Z599" s="197"/>
      <c r="AC599" s="438"/>
      <c r="AF599" s="438"/>
      <c r="AI599" s="438"/>
      <c r="AL599" s="438"/>
      <c r="AN599" s="438"/>
      <c r="AX599" s="197"/>
      <c r="BD599" s="197"/>
      <c r="BG599" s="438"/>
      <c r="BH599" s="438"/>
      <c r="BK599" s="438"/>
      <c r="BL599" s="438"/>
      <c r="BO599" s="438"/>
      <c r="BP599" s="438"/>
      <c r="BS599" s="438"/>
      <c r="BT599" s="438"/>
      <c r="BV599" s="438"/>
      <c r="CJ599" s="197"/>
      <c r="CL599" s="197"/>
      <c r="CM599" s="438"/>
      <c r="CP599" s="438"/>
      <c r="CS599" s="438"/>
      <c r="CV599" s="438"/>
      <c r="CX599" s="438"/>
      <c r="DG599" s="197"/>
      <c r="DI599" s="197"/>
      <c r="DJ599" s="438"/>
      <c r="DM599" s="438"/>
      <c r="DP599" s="438"/>
      <c r="DS599" s="438"/>
      <c r="DU599" s="438"/>
      <c r="EI599" s="197"/>
      <c r="EK599" s="197"/>
      <c r="EL599" s="197"/>
      <c r="EM599" s="438"/>
      <c r="EP599" s="197"/>
      <c r="EQ599" s="438"/>
      <c r="ET599" s="197"/>
      <c r="EU599" s="438"/>
      <c r="EX599" s="197"/>
      <c r="EY599" s="438"/>
      <c r="FA599" s="438"/>
      <c r="FJ599" s="197"/>
      <c r="FL599" s="197"/>
      <c r="FM599" s="438"/>
      <c r="FP599" s="438"/>
      <c r="FS599" s="438"/>
      <c r="FV599" s="438"/>
      <c r="FX599" s="438"/>
      <c r="GG599" s="197"/>
      <c r="GI599" s="197"/>
      <c r="GJ599" s="438"/>
      <c r="GM599" s="438"/>
      <c r="GP599" s="438"/>
      <c r="GS599" s="438"/>
    </row>
    <row r="600" ht="12.75" customHeight="1">
      <c r="P600" s="438"/>
      <c r="Z600" s="197"/>
      <c r="AC600" s="438"/>
      <c r="AF600" s="438"/>
      <c r="AI600" s="438"/>
      <c r="AL600" s="438"/>
      <c r="AN600" s="438"/>
      <c r="AX600" s="197"/>
      <c r="BD600" s="197"/>
      <c r="BG600" s="438"/>
      <c r="BH600" s="438"/>
      <c r="BK600" s="438"/>
      <c r="BL600" s="438"/>
      <c r="BO600" s="438"/>
      <c r="BP600" s="438"/>
      <c r="BS600" s="438"/>
      <c r="BT600" s="438"/>
      <c r="BV600" s="438"/>
      <c r="CJ600" s="197"/>
      <c r="CL600" s="197"/>
      <c r="CM600" s="438"/>
      <c r="CP600" s="438"/>
      <c r="CS600" s="438"/>
      <c r="CV600" s="438"/>
      <c r="CX600" s="438"/>
      <c r="DG600" s="197"/>
      <c r="DI600" s="197"/>
      <c r="DJ600" s="438"/>
      <c r="DM600" s="438"/>
      <c r="DP600" s="438"/>
      <c r="DS600" s="438"/>
      <c r="DU600" s="438"/>
      <c r="EI600" s="197"/>
      <c r="EK600" s="197"/>
      <c r="EL600" s="197"/>
      <c r="EM600" s="438"/>
      <c r="EP600" s="197"/>
      <c r="EQ600" s="438"/>
      <c r="ET600" s="197"/>
      <c r="EU600" s="438"/>
      <c r="EX600" s="197"/>
      <c r="EY600" s="438"/>
      <c r="FA600" s="438"/>
      <c r="FJ600" s="197"/>
      <c r="FL600" s="197"/>
      <c r="FM600" s="438"/>
      <c r="FP600" s="438"/>
      <c r="FS600" s="438"/>
      <c r="FV600" s="438"/>
      <c r="FX600" s="438"/>
      <c r="GG600" s="197"/>
      <c r="GI600" s="197"/>
      <c r="GJ600" s="438"/>
      <c r="GM600" s="438"/>
      <c r="GP600" s="438"/>
      <c r="GS600" s="438"/>
    </row>
    <row r="601" ht="12.75" customHeight="1">
      <c r="P601" s="438"/>
      <c r="Z601" s="197"/>
      <c r="AC601" s="438"/>
      <c r="AF601" s="438"/>
      <c r="AI601" s="438"/>
      <c r="AL601" s="438"/>
      <c r="AN601" s="438"/>
      <c r="AX601" s="197"/>
      <c r="BD601" s="197"/>
      <c r="BG601" s="438"/>
      <c r="BH601" s="438"/>
      <c r="BK601" s="438"/>
      <c r="BL601" s="438"/>
      <c r="BO601" s="438"/>
      <c r="BP601" s="438"/>
      <c r="BS601" s="438"/>
      <c r="BT601" s="438"/>
      <c r="BV601" s="438"/>
      <c r="CJ601" s="197"/>
      <c r="CL601" s="197"/>
      <c r="CM601" s="438"/>
      <c r="CP601" s="438"/>
      <c r="CS601" s="438"/>
      <c r="CV601" s="438"/>
      <c r="CX601" s="438"/>
      <c r="DG601" s="197"/>
      <c r="DI601" s="197"/>
      <c r="DJ601" s="438"/>
      <c r="DM601" s="438"/>
      <c r="DP601" s="438"/>
      <c r="DS601" s="438"/>
      <c r="DU601" s="438"/>
      <c r="EI601" s="197"/>
      <c r="EK601" s="197"/>
      <c r="EL601" s="197"/>
      <c r="EM601" s="438"/>
      <c r="EP601" s="197"/>
      <c r="EQ601" s="438"/>
      <c r="ET601" s="197"/>
      <c r="EU601" s="438"/>
      <c r="EX601" s="197"/>
      <c r="EY601" s="438"/>
      <c r="FA601" s="438"/>
      <c r="FJ601" s="197"/>
      <c r="FL601" s="197"/>
      <c r="FM601" s="438"/>
      <c r="FP601" s="438"/>
      <c r="FS601" s="438"/>
      <c r="FV601" s="438"/>
      <c r="FX601" s="438"/>
      <c r="GG601" s="197"/>
      <c r="GI601" s="197"/>
      <c r="GJ601" s="438"/>
      <c r="GM601" s="438"/>
      <c r="GP601" s="438"/>
      <c r="GS601" s="438"/>
    </row>
    <row r="602" ht="12.75" customHeight="1">
      <c r="P602" s="438"/>
      <c r="Z602" s="197"/>
      <c r="AC602" s="438"/>
      <c r="AF602" s="438"/>
      <c r="AI602" s="438"/>
      <c r="AL602" s="438"/>
      <c r="AN602" s="438"/>
      <c r="AX602" s="197"/>
      <c r="BD602" s="197"/>
      <c r="BG602" s="438"/>
      <c r="BH602" s="438"/>
      <c r="BK602" s="438"/>
      <c r="BL602" s="438"/>
      <c r="BO602" s="438"/>
      <c r="BP602" s="438"/>
      <c r="BS602" s="438"/>
      <c r="BT602" s="438"/>
      <c r="BV602" s="438"/>
      <c r="CJ602" s="197"/>
      <c r="CL602" s="197"/>
      <c r="CM602" s="438"/>
      <c r="CP602" s="438"/>
      <c r="CS602" s="438"/>
      <c r="CV602" s="438"/>
      <c r="CX602" s="438"/>
      <c r="DG602" s="197"/>
      <c r="DI602" s="197"/>
      <c r="DJ602" s="438"/>
      <c r="DM602" s="438"/>
      <c r="DP602" s="438"/>
      <c r="DS602" s="438"/>
      <c r="DU602" s="438"/>
      <c r="EI602" s="197"/>
      <c r="EK602" s="197"/>
      <c r="EL602" s="197"/>
      <c r="EM602" s="438"/>
      <c r="EP602" s="197"/>
      <c r="EQ602" s="438"/>
      <c r="ET602" s="197"/>
      <c r="EU602" s="438"/>
      <c r="EX602" s="197"/>
      <c r="EY602" s="438"/>
      <c r="FA602" s="438"/>
      <c r="FJ602" s="197"/>
      <c r="FL602" s="197"/>
      <c r="FM602" s="438"/>
      <c r="FP602" s="438"/>
      <c r="FS602" s="438"/>
      <c r="FV602" s="438"/>
      <c r="FX602" s="438"/>
      <c r="GG602" s="197"/>
      <c r="GI602" s="197"/>
      <c r="GJ602" s="438"/>
      <c r="GM602" s="438"/>
      <c r="GP602" s="438"/>
      <c r="GS602" s="438"/>
    </row>
    <row r="603" ht="12.75" customHeight="1">
      <c r="P603" s="438"/>
      <c r="Z603" s="197"/>
      <c r="AC603" s="438"/>
      <c r="AF603" s="438"/>
      <c r="AI603" s="438"/>
      <c r="AL603" s="438"/>
      <c r="AN603" s="438"/>
      <c r="AX603" s="197"/>
      <c r="BD603" s="197"/>
      <c r="BG603" s="438"/>
      <c r="BH603" s="438"/>
      <c r="BK603" s="438"/>
      <c r="BL603" s="438"/>
      <c r="BO603" s="438"/>
      <c r="BP603" s="438"/>
      <c r="BS603" s="438"/>
      <c r="BT603" s="438"/>
      <c r="BV603" s="438"/>
      <c r="CJ603" s="197"/>
      <c r="CL603" s="197"/>
      <c r="CM603" s="438"/>
      <c r="CP603" s="438"/>
      <c r="CS603" s="438"/>
      <c r="CV603" s="438"/>
      <c r="CX603" s="438"/>
      <c r="DG603" s="197"/>
      <c r="DI603" s="197"/>
      <c r="DJ603" s="438"/>
      <c r="DM603" s="438"/>
      <c r="DP603" s="438"/>
      <c r="DS603" s="438"/>
      <c r="DU603" s="438"/>
      <c r="EI603" s="197"/>
      <c r="EK603" s="197"/>
      <c r="EL603" s="197"/>
      <c r="EM603" s="438"/>
      <c r="EP603" s="197"/>
      <c r="EQ603" s="438"/>
      <c r="ET603" s="197"/>
      <c r="EU603" s="438"/>
      <c r="EX603" s="197"/>
      <c r="EY603" s="438"/>
      <c r="FA603" s="438"/>
      <c r="FJ603" s="197"/>
      <c r="FL603" s="197"/>
      <c r="FM603" s="438"/>
      <c r="FP603" s="438"/>
      <c r="FS603" s="438"/>
      <c r="FV603" s="438"/>
      <c r="FX603" s="438"/>
      <c r="GG603" s="197"/>
      <c r="GI603" s="197"/>
      <c r="GJ603" s="438"/>
      <c r="GM603" s="438"/>
      <c r="GP603" s="438"/>
      <c r="GS603" s="438"/>
    </row>
    <row r="604" ht="12.75" customHeight="1">
      <c r="P604" s="438"/>
      <c r="Z604" s="197"/>
      <c r="AC604" s="438"/>
      <c r="AF604" s="438"/>
      <c r="AI604" s="438"/>
      <c r="AL604" s="438"/>
      <c r="AN604" s="438"/>
      <c r="AX604" s="197"/>
      <c r="BD604" s="197"/>
      <c r="BG604" s="438"/>
      <c r="BH604" s="438"/>
      <c r="BK604" s="438"/>
      <c r="BL604" s="438"/>
      <c r="BO604" s="438"/>
      <c r="BP604" s="438"/>
      <c r="BS604" s="438"/>
      <c r="BT604" s="438"/>
      <c r="BV604" s="438"/>
      <c r="CJ604" s="197"/>
      <c r="CL604" s="197"/>
      <c r="CM604" s="438"/>
      <c r="CP604" s="438"/>
      <c r="CS604" s="438"/>
      <c r="CV604" s="438"/>
      <c r="CX604" s="438"/>
      <c r="DG604" s="197"/>
      <c r="DI604" s="197"/>
      <c r="DJ604" s="438"/>
      <c r="DM604" s="438"/>
      <c r="DP604" s="438"/>
      <c r="DS604" s="438"/>
      <c r="DU604" s="438"/>
      <c r="EI604" s="197"/>
      <c r="EK604" s="197"/>
      <c r="EL604" s="197"/>
      <c r="EM604" s="438"/>
      <c r="EP604" s="197"/>
      <c r="EQ604" s="438"/>
      <c r="ET604" s="197"/>
      <c r="EU604" s="438"/>
      <c r="EX604" s="197"/>
      <c r="EY604" s="438"/>
      <c r="FA604" s="438"/>
      <c r="FJ604" s="197"/>
      <c r="FL604" s="197"/>
      <c r="FM604" s="438"/>
      <c r="FP604" s="438"/>
      <c r="FS604" s="438"/>
      <c r="FV604" s="438"/>
      <c r="FX604" s="438"/>
      <c r="GG604" s="197"/>
      <c r="GI604" s="197"/>
      <c r="GJ604" s="438"/>
      <c r="GM604" s="438"/>
      <c r="GP604" s="438"/>
      <c r="GS604" s="438"/>
    </row>
    <row r="605" ht="12.75" customHeight="1">
      <c r="P605" s="438"/>
      <c r="Z605" s="197"/>
      <c r="AC605" s="438"/>
      <c r="AF605" s="438"/>
      <c r="AI605" s="438"/>
      <c r="AL605" s="438"/>
      <c r="AN605" s="438"/>
      <c r="AX605" s="197"/>
      <c r="BD605" s="197"/>
      <c r="BG605" s="438"/>
      <c r="BH605" s="438"/>
      <c r="BK605" s="438"/>
      <c r="BL605" s="438"/>
      <c r="BO605" s="438"/>
      <c r="BP605" s="438"/>
      <c r="BS605" s="438"/>
      <c r="BT605" s="438"/>
      <c r="BV605" s="438"/>
      <c r="CJ605" s="197"/>
      <c r="CL605" s="197"/>
      <c r="CM605" s="438"/>
      <c r="CP605" s="438"/>
      <c r="CS605" s="438"/>
      <c r="CV605" s="438"/>
      <c r="CX605" s="438"/>
      <c r="DG605" s="197"/>
      <c r="DI605" s="197"/>
      <c r="DJ605" s="438"/>
      <c r="DM605" s="438"/>
      <c r="DP605" s="438"/>
      <c r="DS605" s="438"/>
      <c r="DU605" s="438"/>
      <c r="EI605" s="197"/>
      <c r="EK605" s="197"/>
      <c r="EL605" s="197"/>
      <c r="EM605" s="438"/>
      <c r="EP605" s="197"/>
      <c r="EQ605" s="438"/>
      <c r="ET605" s="197"/>
      <c r="EU605" s="438"/>
      <c r="EX605" s="197"/>
      <c r="EY605" s="438"/>
      <c r="FA605" s="438"/>
      <c r="FJ605" s="197"/>
      <c r="FL605" s="197"/>
      <c r="FM605" s="438"/>
      <c r="FP605" s="438"/>
      <c r="FS605" s="438"/>
      <c r="FV605" s="438"/>
      <c r="FX605" s="438"/>
      <c r="GG605" s="197"/>
      <c r="GI605" s="197"/>
      <c r="GJ605" s="438"/>
      <c r="GM605" s="438"/>
      <c r="GP605" s="438"/>
      <c r="GS605" s="438"/>
    </row>
    <row r="606" ht="12.75" customHeight="1">
      <c r="P606" s="438"/>
      <c r="Z606" s="197"/>
      <c r="AC606" s="438"/>
      <c r="AF606" s="438"/>
      <c r="AI606" s="438"/>
      <c r="AL606" s="438"/>
      <c r="AN606" s="438"/>
      <c r="AX606" s="197"/>
      <c r="BD606" s="197"/>
      <c r="BG606" s="438"/>
      <c r="BH606" s="438"/>
      <c r="BK606" s="438"/>
      <c r="BL606" s="438"/>
      <c r="BO606" s="438"/>
      <c r="BP606" s="438"/>
      <c r="BS606" s="438"/>
      <c r="BT606" s="438"/>
      <c r="BV606" s="438"/>
      <c r="CJ606" s="197"/>
      <c r="CL606" s="197"/>
      <c r="CM606" s="438"/>
      <c r="CP606" s="438"/>
      <c r="CS606" s="438"/>
      <c r="CV606" s="438"/>
      <c r="CX606" s="438"/>
      <c r="DG606" s="197"/>
      <c r="DI606" s="197"/>
      <c r="DJ606" s="438"/>
      <c r="DM606" s="438"/>
      <c r="DP606" s="438"/>
      <c r="DS606" s="438"/>
      <c r="DU606" s="438"/>
      <c r="EI606" s="197"/>
      <c r="EK606" s="197"/>
      <c r="EL606" s="197"/>
      <c r="EM606" s="438"/>
      <c r="EP606" s="197"/>
      <c r="EQ606" s="438"/>
      <c r="ET606" s="197"/>
      <c r="EU606" s="438"/>
      <c r="EX606" s="197"/>
      <c r="EY606" s="438"/>
      <c r="FA606" s="438"/>
      <c r="FJ606" s="197"/>
      <c r="FL606" s="197"/>
      <c r="FM606" s="438"/>
      <c r="FP606" s="438"/>
      <c r="FS606" s="438"/>
      <c r="FV606" s="438"/>
      <c r="FX606" s="438"/>
      <c r="GG606" s="197"/>
      <c r="GI606" s="197"/>
      <c r="GJ606" s="438"/>
      <c r="GM606" s="438"/>
      <c r="GP606" s="438"/>
      <c r="GS606" s="438"/>
    </row>
    <row r="607" ht="12.75" customHeight="1">
      <c r="P607" s="438"/>
      <c r="Z607" s="197"/>
      <c r="AC607" s="438"/>
      <c r="AF607" s="438"/>
      <c r="AI607" s="438"/>
      <c r="AL607" s="438"/>
      <c r="AN607" s="438"/>
      <c r="AX607" s="197"/>
      <c r="BD607" s="197"/>
      <c r="BG607" s="438"/>
      <c r="BH607" s="438"/>
      <c r="BK607" s="438"/>
      <c r="BL607" s="438"/>
      <c r="BO607" s="438"/>
      <c r="BP607" s="438"/>
      <c r="BS607" s="438"/>
      <c r="BT607" s="438"/>
      <c r="BV607" s="438"/>
      <c r="CJ607" s="197"/>
      <c r="CL607" s="197"/>
      <c r="CM607" s="438"/>
      <c r="CP607" s="438"/>
      <c r="CS607" s="438"/>
      <c r="CV607" s="438"/>
      <c r="CX607" s="438"/>
      <c r="DG607" s="197"/>
      <c r="DI607" s="197"/>
      <c r="DJ607" s="438"/>
      <c r="DM607" s="438"/>
      <c r="DP607" s="438"/>
      <c r="DS607" s="438"/>
      <c r="DU607" s="438"/>
      <c r="EI607" s="197"/>
      <c r="EK607" s="197"/>
      <c r="EL607" s="197"/>
      <c r="EM607" s="438"/>
      <c r="EP607" s="197"/>
      <c r="EQ607" s="438"/>
      <c r="ET607" s="197"/>
      <c r="EU607" s="438"/>
      <c r="EX607" s="197"/>
      <c r="EY607" s="438"/>
      <c r="FA607" s="438"/>
      <c r="FJ607" s="197"/>
      <c r="FL607" s="197"/>
      <c r="FM607" s="438"/>
      <c r="FP607" s="438"/>
      <c r="FS607" s="438"/>
      <c r="FV607" s="438"/>
      <c r="FX607" s="438"/>
      <c r="GG607" s="197"/>
      <c r="GI607" s="197"/>
      <c r="GJ607" s="438"/>
      <c r="GM607" s="438"/>
      <c r="GP607" s="438"/>
      <c r="GS607" s="438"/>
    </row>
    <row r="608" ht="12.75" customHeight="1">
      <c r="P608" s="438"/>
      <c r="Z608" s="197"/>
      <c r="AC608" s="438"/>
      <c r="AF608" s="438"/>
      <c r="AI608" s="438"/>
      <c r="AL608" s="438"/>
      <c r="AN608" s="438"/>
      <c r="AX608" s="197"/>
      <c r="BD608" s="197"/>
      <c r="BG608" s="438"/>
      <c r="BH608" s="438"/>
      <c r="BK608" s="438"/>
      <c r="BL608" s="438"/>
      <c r="BO608" s="438"/>
      <c r="BP608" s="438"/>
      <c r="BS608" s="438"/>
      <c r="BT608" s="438"/>
      <c r="BV608" s="438"/>
      <c r="CJ608" s="197"/>
      <c r="CL608" s="197"/>
      <c r="CM608" s="438"/>
      <c r="CP608" s="438"/>
      <c r="CS608" s="438"/>
      <c r="CV608" s="438"/>
      <c r="CX608" s="438"/>
      <c r="DG608" s="197"/>
      <c r="DI608" s="197"/>
      <c r="DJ608" s="438"/>
      <c r="DM608" s="438"/>
      <c r="DP608" s="438"/>
      <c r="DS608" s="438"/>
      <c r="DU608" s="438"/>
      <c r="EI608" s="197"/>
      <c r="EK608" s="197"/>
      <c r="EL608" s="197"/>
      <c r="EM608" s="438"/>
      <c r="EP608" s="197"/>
      <c r="EQ608" s="438"/>
      <c r="ET608" s="197"/>
      <c r="EU608" s="438"/>
      <c r="EX608" s="197"/>
      <c r="EY608" s="438"/>
      <c r="FA608" s="438"/>
      <c r="FJ608" s="197"/>
      <c r="FL608" s="197"/>
      <c r="FM608" s="438"/>
      <c r="FP608" s="438"/>
      <c r="FS608" s="438"/>
      <c r="FV608" s="438"/>
      <c r="FX608" s="438"/>
      <c r="GG608" s="197"/>
      <c r="GI608" s="197"/>
      <c r="GJ608" s="438"/>
      <c r="GM608" s="438"/>
      <c r="GP608" s="438"/>
      <c r="GS608" s="438"/>
    </row>
    <row r="609" ht="12.75" customHeight="1">
      <c r="P609" s="438"/>
      <c r="Z609" s="197"/>
      <c r="AC609" s="438"/>
      <c r="AF609" s="438"/>
      <c r="AI609" s="438"/>
      <c r="AL609" s="438"/>
      <c r="AN609" s="438"/>
      <c r="AX609" s="197"/>
      <c r="BD609" s="197"/>
      <c r="BG609" s="438"/>
      <c r="BH609" s="438"/>
      <c r="BK609" s="438"/>
      <c r="BL609" s="438"/>
      <c r="BO609" s="438"/>
      <c r="BP609" s="438"/>
      <c r="BS609" s="438"/>
      <c r="BT609" s="438"/>
      <c r="BV609" s="438"/>
      <c r="CJ609" s="197"/>
      <c r="CL609" s="197"/>
      <c r="CM609" s="438"/>
      <c r="CP609" s="438"/>
      <c r="CS609" s="438"/>
      <c r="CV609" s="438"/>
      <c r="CX609" s="438"/>
      <c r="DG609" s="197"/>
      <c r="DI609" s="197"/>
      <c r="DJ609" s="438"/>
      <c r="DM609" s="438"/>
      <c r="DP609" s="438"/>
      <c r="DS609" s="438"/>
      <c r="DU609" s="438"/>
      <c r="EI609" s="197"/>
      <c r="EK609" s="197"/>
      <c r="EL609" s="197"/>
      <c r="EM609" s="438"/>
      <c r="EP609" s="197"/>
      <c r="EQ609" s="438"/>
      <c r="ET609" s="197"/>
      <c r="EU609" s="438"/>
      <c r="EX609" s="197"/>
      <c r="EY609" s="438"/>
      <c r="FA609" s="438"/>
      <c r="FJ609" s="197"/>
      <c r="FL609" s="197"/>
      <c r="FM609" s="438"/>
      <c r="FP609" s="438"/>
      <c r="FS609" s="438"/>
      <c r="FV609" s="438"/>
      <c r="FX609" s="438"/>
      <c r="GG609" s="197"/>
      <c r="GI609" s="197"/>
      <c r="GJ609" s="438"/>
      <c r="GM609" s="438"/>
      <c r="GP609" s="438"/>
      <c r="GS609" s="438"/>
    </row>
    <row r="610" ht="12.75" customHeight="1">
      <c r="P610" s="438"/>
      <c r="Z610" s="197"/>
      <c r="AC610" s="438"/>
      <c r="AF610" s="438"/>
      <c r="AI610" s="438"/>
      <c r="AL610" s="438"/>
      <c r="AN610" s="438"/>
      <c r="AX610" s="197"/>
      <c r="BD610" s="197"/>
      <c r="BG610" s="438"/>
      <c r="BH610" s="438"/>
      <c r="BK610" s="438"/>
      <c r="BL610" s="438"/>
      <c r="BO610" s="438"/>
      <c r="BP610" s="438"/>
      <c r="BS610" s="438"/>
      <c r="BT610" s="438"/>
      <c r="BV610" s="438"/>
      <c r="CJ610" s="197"/>
      <c r="CL610" s="197"/>
      <c r="CM610" s="438"/>
      <c r="CP610" s="438"/>
      <c r="CS610" s="438"/>
      <c r="CV610" s="438"/>
      <c r="CX610" s="438"/>
      <c r="DG610" s="197"/>
      <c r="DI610" s="197"/>
      <c r="DJ610" s="438"/>
      <c r="DM610" s="438"/>
      <c r="DP610" s="438"/>
      <c r="DS610" s="438"/>
      <c r="DU610" s="438"/>
      <c r="EI610" s="197"/>
      <c r="EK610" s="197"/>
      <c r="EL610" s="197"/>
      <c r="EM610" s="438"/>
      <c r="EP610" s="197"/>
      <c r="EQ610" s="438"/>
      <c r="ET610" s="197"/>
      <c r="EU610" s="438"/>
      <c r="EX610" s="197"/>
      <c r="EY610" s="438"/>
      <c r="FA610" s="438"/>
      <c r="FJ610" s="197"/>
      <c r="FL610" s="197"/>
      <c r="FM610" s="438"/>
      <c r="FP610" s="438"/>
      <c r="FS610" s="438"/>
      <c r="FV610" s="438"/>
      <c r="FX610" s="438"/>
      <c r="GG610" s="197"/>
      <c r="GI610" s="197"/>
      <c r="GJ610" s="438"/>
      <c r="GM610" s="438"/>
      <c r="GP610" s="438"/>
      <c r="GS610" s="438"/>
    </row>
    <row r="611" ht="12.75" customHeight="1">
      <c r="P611" s="438"/>
      <c r="Z611" s="197"/>
      <c r="AC611" s="438"/>
      <c r="AF611" s="438"/>
      <c r="AI611" s="438"/>
      <c r="AL611" s="438"/>
      <c r="AN611" s="438"/>
      <c r="AX611" s="197"/>
      <c r="BD611" s="197"/>
      <c r="BG611" s="438"/>
      <c r="BH611" s="438"/>
      <c r="BK611" s="438"/>
      <c r="BL611" s="438"/>
      <c r="BO611" s="438"/>
      <c r="BP611" s="438"/>
      <c r="BS611" s="438"/>
      <c r="BT611" s="438"/>
      <c r="BV611" s="438"/>
      <c r="CJ611" s="197"/>
      <c r="CL611" s="197"/>
      <c r="CM611" s="438"/>
      <c r="CP611" s="438"/>
      <c r="CS611" s="438"/>
      <c r="CV611" s="438"/>
      <c r="CX611" s="438"/>
      <c r="DG611" s="197"/>
      <c r="DI611" s="197"/>
      <c r="DJ611" s="438"/>
      <c r="DM611" s="438"/>
      <c r="DP611" s="438"/>
      <c r="DS611" s="438"/>
      <c r="DU611" s="438"/>
      <c r="EI611" s="197"/>
      <c r="EK611" s="197"/>
      <c r="EL611" s="197"/>
      <c r="EM611" s="438"/>
      <c r="EP611" s="197"/>
      <c r="EQ611" s="438"/>
      <c r="ET611" s="197"/>
      <c r="EU611" s="438"/>
      <c r="EX611" s="197"/>
      <c r="EY611" s="438"/>
      <c r="FA611" s="438"/>
      <c r="FJ611" s="197"/>
      <c r="FL611" s="197"/>
      <c r="FM611" s="438"/>
      <c r="FP611" s="438"/>
      <c r="FS611" s="438"/>
      <c r="FV611" s="438"/>
      <c r="FX611" s="438"/>
      <c r="GG611" s="197"/>
      <c r="GI611" s="197"/>
      <c r="GJ611" s="438"/>
      <c r="GM611" s="438"/>
      <c r="GP611" s="438"/>
      <c r="GS611" s="438"/>
    </row>
    <row r="612" ht="12.75" customHeight="1">
      <c r="P612" s="438"/>
      <c r="Z612" s="197"/>
      <c r="AC612" s="438"/>
      <c r="AF612" s="438"/>
      <c r="AI612" s="438"/>
      <c r="AL612" s="438"/>
      <c r="AN612" s="438"/>
      <c r="AX612" s="197"/>
      <c r="BD612" s="197"/>
      <c r="BG612" s="438"/>
      <c r="BH612" s="438"/>
      <c r="BK612" s="438"/>
      <c r="BL612" s="438"/>
      <c r="BO612" s="438"/>
      <c r="BP612" s="438"/>
      <c r="BS612" s="438"/>
      <c r="BT612" s="438"/>
      <c r="BV612" s="438"/>
      <c r="CJ612" s="197"/>
      <c r="CL612" s="197"/>
      <c r="CM612" s="438"/>
      <c r="CP612" s="438"/>
      <c r="CS612" s="438"/>
      <c r="CV612" s="438"/>
      <c r="CX612" s="438"/>
      <c r="DG612" s="197"/>
      <c r="DI612" s="197"/>
      <c r="DJ612" s="438"/>
      <c r="DM612" s="438"/>
      <c r="DP612" s="438"/>
      <c r="DS612" s="438"/>
      <c r="DU612" s="438"/>
      <c r="EI612" s="197"/>
      <c r="EK612" s="197"/>
      <c r="EL612" s="197"/>
      <c r="EM612" s="438"/>
      <c r="EP612" s="197"/>
      <c r="EQ612" s="438"/>
      <c r="ET612" s="197"/>
      <c r="EU612" s="438"/>
      <c r="EX612" s="197"/>
      <c r="EY612" s="438"/>
      <c r="FA612" s="438"/>
      <c r="FJ612" s="197"/>
      <c r="FL612" s="197"/>
      <c r="FM612" s="438"/>
      <c r="FP612" s="438"/>
      <c r="FS612" s="438"/>
      <c r="FV612" s="438"/>
      <c r="FX612" s="438"/>
      <c r="GG612" s="197"/>
      <c r="GI612" s="197"/>
      <c r="GJ612" s="438"/>
      <c r="GM612" s="438"/>
      <c r="GP612" s="438"/>
      <c r="GS612" s="438"/>
    </row>
    <row r="613" ht="12.75" customHeight="1">
      <c r="P613" s="438"/>
      <c r="Z613" s="197"/>
      <c r="AC613" s="438"/>
      <c r="AF613" s="438"/>
      <c r="AI613" s="438"/>
      <c r="AL613" s="438"/>
      <c r="AN613" s="438"/>
      <c r="AX613" s="197"/>
      <c r="BD613" s="197"/>
      <c r="BG613" s="438"/>
      <c r="BH613" s="438"/>
      <c r="BK613" s="438"/>
      <c r="BL613" s="438"/>
      <c r="BO613" s="438"/>
      <c r="BP613" s="438"/>
      <c r="BS613" s="438"/>
      <c r="BT613" s="438"/>
      <c r="BV613" s="438"/>
      <c r="CJ613" s="197"/>
      <c r="CL613" s="197"/>
      <c r="CM613" s="438"/>
      <c r="CP613" s="438"/>
      <c r="CS613" s="438"/>
      <c r="CV613" s="438"/>
      <c r="CX613" s="438"/>
      <c r="DG613" s="197"/>
      <c r="DI613" s="197"/>
      <c r="DJ613" s="438"/>
      <c r="DM613" s="438"/>
      <c r="DP613" s="438"/>
      <c r="DS613" s="438"/>
      <c r="DU613" s="438"/>
      <c r="EI613" s="197"/>
      <c r="EK613" s="197"/>
      <c r="EL613" s="197"/>
      <c r="EM613" s="438"/>
      <c r="EP613" s="197"/>
      <c r="EQ613" s="438"/>
      <c r="ET613" s="197"/>
      <c r="EU613" s="438"/>
      <c r="EX613" s="197"/>
      <c r="EY613" s="438"/>
      <c r="FA613" s="438"/>
      <c r="FJ613" s="197"/>
      <c r="FL613" s="197"/>
      <c r="FM613" s="438"/>
      <c r="FP613" s="438"/>
      <c r="FS613" s="438"/>
      <c r="FV613" s="438"/>
      <c r="FX613" s="438"/>
      <c r="GG613" s="197"/>
      <c r="GI613" s="197"/>
      <c r="GJ613" s="438"/>
      <c r="GM613" s="438"/>
      <c r="GP613" s="438"/>
      <c r="GS613" s="438"/>
    </row>
    <row r="614" ht="12.75" customHeight="1">
      <c r="P614" s="438"/>
      <c r="Z614" s="197"/>
      <c r="AC614" s="438"/>
      <c r="AF614" s="438"/>
      <c r="AI614" s="438"/>
      <c r="AL614" s="438"/>
      <c r="AN614" s="438"/>
      <c r="AX614" s="197"/>
      <c r="BD614" s="197"/>
      <c r="BG614" s="438"/>
      <c r="BH614" s="438"/>
      <c r="BK614" s="438"/>
      <c r="BL614" s="438"/>
      <c r="BO614" s="438"/>
      <c r="BP614" s="438"/>
      <c r="BS614" s="438"/>
      <c r="BT614" s="438"/>
      <c r="BV614" s="438"/>
      <c r="CJ614" s="197"/>
      <c r="CL614" s="197"/>
      <c r="CM614" s="438"/>
      <c r="CP614" s="438"/>
      <c r="CS614" s="438"/>
      <c r="CV614" s="438"/>
      <c r="CX614" s="438"/>
      <c r="DG614" s="197"/>
      <c r="DI614" s="197"/>
      <c r="DJ614" s="438"/>
      <c r="DM614" s="438"/>
      <c r="DP614" s="438"/>
      <c r="DS614" s="438"/>
      <c r="DU614" s="438"/>
      <c r="EI614" s="197"/>
      <c r="EK614" s="197"/>
      <c r="EL614" s="197"/>
      <c r="EM614" s="438"/>
      <c r="EP614" s="197"/>
      <c r="EQ614" s="438"/>
      <c r="ET614" s="197"/>
      <c r="EU614" s="438"/>
      <c r="EX614" s="197"/>
      <c r="EY614" s="438"/>
      <c r="FA614" s="438"/>
      <c r="FJ614" s="197"/>
      <c r="FL614" s="197"/>
      <c r="FM614" s="438"/>
      <c r="FP614" s="438"/>
      <c r="FS614" s="438"/>
      <c r="FV614" s="438"/>
      <c r="FX614" s="438"/>
      <c r="GG614" s="197"/>
      <c r="GI614" s="197"/>
      <c r="GJ614" s="438"/>
      <c r="GM614" s="438"/>
      <c r="GP614" s="438"/>
      <c r="GS614" s="438"/>
    </row>
    <row r="615" ht="12.75" customHeight="1">
      <c r="P615" s="438"/>
      <c r="Z615" s="197"/>
      <c r="AC615" s="438"/>
      <c r="AF615" s="438"/>
      <c r="AI615" s="438"/>
      <c r="AL615" s="438"/>
      <c r="AN615" s="438"/>
      <c r="AX615" s="197"/>
      <c r="BD615" s="197"/>
      <c r="BG615" s="438"/>
      <c r="BH615" s="438"/>
      <c r="BK615" s="438"/>
      <c r="BL615" s="438"/>
      <c r="BO615" s="438"/>
      <c r="BP615" s="438"/>
      <c r="BS615" s="438"/>
      <c r="BT615" s="438"/>
      <c r="BV615" s="438"/>
      <c r="CJ615" s="197"/>
      <c r="CL615" s="197"/>
      <c r="CM615" s="438"/>
      <c r="CP615" s="438"/>
      <c r="CS615" s="438"/>
      <c r="CV615" s="438"/>
      <c r="CX615" s="438"/>
      <c r="DG615" s="197"/>
      <c r="DI615" s="197"/>
      <c r="DJ615" s="438"/>
      <c r="DM615" s="438"/>
      <c r="DP615" s="438"/>
      <c r="DS615" s="438"/>
      <c r="DU615" s="438"/>
      <c r="EI615" s="197"/>
      <c r="EK615" s="197"/>
      <c r="EL615" s="197"/>
      <c r="EM615" s="438"/>
      <c r="EP615" s="197"/>
      <c r="EQ615" s="438"/>
      <c r="ET615" s="197"/>
      <c r="EU615" s="438"/>
      <c r="EX615" s="197"/>
      <c r="EY615" s="438"/>
      <c r="FA615" s="438"/>
      <c r="FJ615" s="197"/>
      <c r="FL615" s="197"/>
      <c r="FM615" s="438"/>
      <c r="FP615" s="438"/>
      <c r="FS615" s="438"/>
      <c r="FV615" s="438"/>
      <c r="FX615" s="438"/>
      <c r="GG615" s="197"/>
      <c r="GI615" s="197"/>
      <c r="GJ615" s="438"/>
      <c r="GM615" s="438"/>
      <c r="GP615" s="438"/>
      <c r="GS615" s="438"/>
    </row>
    <row r="616" ht="12.75" customHeight="1">
      <c r="P616" s="438"/>
      <c r="Z616" s="197"/>
      <c r="AC616" s="438"/>
      <c r="AF616" s="438"/>
      <c r="AI616" s="438"/>
      <c r="AL616" s="438"/>
      <c r="AN616" s="438"/>
      <c r="AX616" s="197"/>
      <c r="BD616" s="197"/>
      <c r="BG616" s="438"/>
      <c r="BH616" s="438"/>
      <c r="BK616" s="438"/>
      <c r="BL616" s="438"/>
      <c r="BO616" s="438"/>
      <c r="BP616" s="438"/>
      <c r="BS616" s="438"/>
      <c r="BT616" s="438"/>
      <c r="BV616" s="438"/>
      <c r="CJ616" s="197"/>
      <c r="CL616" s="197"/>
      <c r="CM616" s="438"/>
      <c r="CP616" s="438"/>
      <c r="CS616" s="438"/>
      <c r="CV616" s="438"/>
      <c r="CX616" s="438"/>
      <c r="DG616" s="197"/>
      <c r="DI616" s="197"/>
      <c r="DJ616" s="438"/>
      <c r="DM616" s="438"/>
      <c r="DP616" s="438"/>
      <c r="DS616" s="438"/>
      <c r="DU616" s="438"/>
      <c r="EI616" s="197"/>
      <c r="EK616" s="197"/>
      <c r="EL616" s="197"/>
      <c r="EM616" s="438"/>
      <c r="EP616" s="197"/>
      <c r="EQ616" s="438"/>
      <c r="ET616" s="197"/>
      <c r="EU616" s="438"/>
      <c r="EX616" s="197"/>
      <c r="EY616" s="438"/>
      <c r="FA616" s="438"/>
      <c r="FJ616" s="197"/>
      <c r="FL616" s="197"/>
      <c r="FM616" s="438"/>
      <c r="FP616" s="438"/>
      <c r="FS616" s="438"/>
      <c r="FV616" s="438"/>
      <c r="FX616" s="438"/>
      <c r="GG616" s="197"/>
      <c r="GI616" s="197"/>
      <c r="GJ616" s="438"/>
      <c r="GM616" s="438"/>
      <c r="GP616" s="438"/>
      <c r="GS616" s="438"/>
    </row>
    <row r="617" ht="12.75" customHeight="1">
      <c r="P617" s="438"/>
      <c r="Z617" s="197"/>
      <c r="AC617" s="438"/>
      <c r="AF617" s="438"/>
      <c r="AI617" s="438"/>
      <c r="AL617" s="438"/>
      <c r="AN617" s="438"/>
      <c r="AX617" s="197"/>
      <c r="BD617" s="197"/>
      <c r="BG617" s="438"/>
      <c r="BH617" s="438"/>
      <c r="BK617" s="438"/>
      <c r="BL617" s="438"/>
      <c r="BO617" s="438"/>
      <c r="BP617" s="438"/>
      <c r="BS617" s="438"/>
      <c r="BT617" s="438"/>
      <c r="BV617" s="438"/>
      <c r="CJ617" s="197"/>
      <c r="CL617" s="197"/>
      <c r="CM617" s="438"/>
      <c r="CP617" s="438"/>
      <c r="CS617" s="438"/>
      <c r="CV617" s="438"/>
      <c r="CX617" s="438"/>
      <c r="DG617" s="197"/>
      <c r="DI617" s="197"/>
      <c r="DJ617" s="438"/>
      <c r="DM617" s="438"/>
      <c r="DP617" s="438"/>
      <c r="DS617" s="438"/>
      <c r="DU617" s="438"/>
      <c r="EI617" s="197"/>
      <c r="EK617" s="197"/>
      <c r="EL617" s="197"/>
      <c r="EM617" s="438"/>
      <c r="EP617" s="197"/>
      <c r="EQ617" s="438"/>
      <c r="ET617" s="197"/>
      <c r="EU617" s="438"/>
      <c r="EX617" s="197"/>
      <c r="EY617" s="438"/>
      <c r="FA617" s="438"/>
      <c r="FJ617" s="197"/>
      <c r="FL617" s="197"/>
      <c r="FM617" s="438"/>
      <c r="FP617" s="438"/>
      <c r="FS617" s="438"/>
      <c r="FV617" s="438"/>
      <c r="FX617" s="438"/>
      <c r="GG617" s="197"/>
      <c r="GI617" s="197"/>
      <c r="GJ617" s="438"/>
      <c r="GM617" s="438"/>
      <c r="GP617" s="438"/>
      <c r="GS617" s="438"/>
    </row>
    <row r="618" ht="12.75" customHeight="1">
      <c r="P618" s="438"/>
      <c r="Z618" s="197"/>
      <c r="AC618" s="438"/>
      <c r="AF618" s="438"/>
      <c r="AI618" s="438"/>
      <c r="AL618" s="438"/>
      <c r="AN618" s="438"/>
      <c r="AX618" s="197"/>
      <c r="BD618" s="197"/>
      <c r="BG618" s="438"/>
      <c r="BH618" s="438"/>
      <c r="BK618" s="438"/>
      <c r="BL618" s="438"/>
      <c r="BO618" s="438"/>
      <c r="BP618" s="438"/>
      <c r="BS618" s="438"/>
      <c r="BT618" s="438"/>
      <c r="BV618" s="438"/>
      <c r="CJ618" s="197"/>
      <c r="CL618" s="197"/>
      <c r="CM618" s="438"/>
      <c r="CP618" s="438"/>
      <c r="CS618" s="438"/>
      <c r="CV618" s="438"/>
      <c r="CX618" s="438"/>
      <c r="DG618" s="197"/>
      <c r="DI618" s="197"/>
      <c r="DJ618" s="438"/>
      <c r="DM618" s="438"/>
      <c r="DP618" s="438"/>
      <c r="DS618" s="438"/>
      <c r="DU618" s="438"/>
      <c r="EI618" s="197"/>
      <c r="EK618" s="197"/>
      <c r="EL618" s="197"/>
      <c r="EM618" s="438"/>
      <c r="EP618" s="197"/>
      <c r="EQ618" s="438"/>
      <c r="ET618" s="197"/>
      <c r="EU618" s="438"/>
      <c r="EX618" s="197"/>
      <c r="EY618" s="438"/>
      <c r="FA618" s="438"/>
      <c r="FJ618" s="197"/>
      <c r="FL618" s="197"/>
      <c r="FM618" s="438"/>
      <c r="FP618" s="438"/>
      <c r="FS618" s="438"/>
      <c r="FV618" s="438"/>
      <c r="FX618" s="438"/>
      <c r="GG618" s="197"/>
      <c r="GI618" s="197"/>
      <c r="GJ618" s="438"/>
      <c r="GM618" s="438"/>
      <c r="GP618" s="438"/>
      <c r="GS618" s="438"/>
    </row>
    <row r="619" ht="12.75" customHeight="1">
      <c r="P619" s="438"/>
      <c r="Z619" s="197"/>
      <c r="AC619" s="438"/>
      <c r="AF619" s="438"/>
      <c r="AI619" s="438"/>
      <c r="AL619" s="438"/>
      <c r="AN619" s="438"/>
      <c r="AX619" s="197"/>
      <c r="BD619" s="197"/>
      <c r="BG619" s="438"/>
      <c r="BH619" s="438"/>
      <c r="BK619" s="438"/>
      <c r="BL619" s="438"/>
      <c r="BO619" s="438"/>
      <c r="BP619" s="438"/>
      <c r="BS619" s="438"/>
      <c r="BT619" s="438"/>
      <c r="BV619" s="438"/>
      <c r="CJ619" s="197"/>
      <c r="CL619" s="197"/>
      <c r="CM619" s="438"/>
      <c r="CP619" s="438"/>
      <c r="CS619" s="438"/>
      <c r="CV619" s="438"/>
      <c r="CX619" s="438"/>
      <c r="DG619" s="197"/>
      <c r="DI619" s="197"/>
      <c r="DJ619" s="438"/>
      <c r="DM619" s="438"/>
      <c r="DP619" s="438"/>
      <c r="DS619" s="438"/>
      <c r="DU619" s="438"/>
      <c r="EI619" s="197"/>
      <c r="EK619" s="197"/>
      <c r="EL619" s="197"/>
      <c r="EM619" s="438"/>
      <c r="EP619" s="197"/>
      <c r="EQ619" s="438"/>
      <c r="ET619" s="197"/>
      <c r="EU619" s="438"/>
      <c r="EX619" s="197"/>
      <c r="EY619" s="438"/>
      <c r="FA619" s="438"/>
      <c r="FJ619" s="197"/>
      <c r="FL619" s="197"/>
      <c r="FM619" s="438"/>
      <c r="FP619" s="438"/>
      <c r="FS619" s="438"/>
      <c r="FV619" s="438"/>
      <c r="FX619" s="438"/>
      <c r="GG619" s="197"/>
      <c r="GI619" s="197"/>
      <c r="GJ619" s="438"/>
      <c r="GM619" s="438"/>
      <c r="GP619" s="438"/>
      <c r="GS619" s="438"/>
    </row>
    <row r="620" ht="12.75" customHeight="1">
      <c r="P620" s="438"/>
      <c r="Z620" s="197"/>
      <c r="AC620" s="438"/>
      <c r="AF620" s="438"/>
      <c r="AI620" s="438"/>
      <c r="AL620" s="438"/>
      <c r="AN620" s="438"/>
      <c r="AX620" s="197"/>
      <c r="BD620" s="197"/>
      <c r="BG620" s="438"/>
      <c r="BH620" s="438"/>
      <c r="BK620" s="438"/>
      <c r="BL620" s="438"/>
      <c r="BO620" s="438"/>
      <c r="BP620" s="438"/>
      <c r="BS620" s="438"/>
      <c r="BT620" s="438"/>
      <c r="BV620" s="438"/>
      <c r="CJ620" s="197"/>
      <c r="CL620" s="197"/>
      <c r="CM620" s="438"/>
      <c r="CP620" s="438"/>
      <c r="CS620" s="438"/>
      <c r="CV620" s="438"/>
      <c r="CX620" s="438"/>
      <c r="DG620" s="197"/>
      <c r="DI620" s="197"/>
      <c r="DJ620" s="438"/>
      <c r="DM620" s="438"/>
      <c r="DP620" s="438"/>
      <c r="DS620" s="438"/>
      <c r="DU620" s="438"/>
      <c r="EI620" s="197"/>
      <c r="EK620" s="197"/>
      <c r="EL620" s="197"/>
      <c r="EM620" s="438"/>
      <c r="EP620" s="197"/>
      <c r="EQ620" s="438"/>
      <c r="ET620" s="197"/>
      <c r="EU620" s="438"/>
      <c r="EX620" s="197"/>
      <c r="EY620" s="438"/>
      <c r="FA620" s="438"/>
      <c r="FJ620" s="197"/>
      <c r="FL620" s="197"/>
      <c r="FM620" s="438"/>
      <c r="FP620" s="438"/>
      <c r="FS620" s="438"/>
      <c r="FV620" s="438"/>
      <c r="FX620" s="438"/>
      <c r="GG620" s="197"/>
      <c r="GI620" s="197"/>
      <c r="GJ620" s="438"/>
      <c r="GM620" s="438"/>
      <c r="GP620" s="438"/>
      <c r="GS620" s="438"/>
    </row>
    <row r="621" ht="12.75" customHeight="1">
      <c r="P621" s="438"/>
      <c r="Z621" s="197"/>
      <c r="AC621" s="438"/>
      <c r="AF621" s="438"/>
      <c r="AI621" s="438"/>
      <c r="AL621" s="438"/>
      <c r="AN621" s="438"/>
      <c r="AX621" s="197"/>
      <c r="BD621" s="197"/>
      <c r="BG621" s="438"/>
      <c r="BH621" s="438"/>
      <c r="BK621" s="438"/>
      <c r="BL621" s="438"/>
      <c r="BO621" s="438"/>
      <c r="BP621" s="438"/>
      <c r="BS621" s="438"/>
      <c r="BT621" s="438"/>
      <c r="BV621" s="438"/>
      <c r="CJ621" s="197"/>
      <c r="CL621" s="197"/>
      <c r="CM621" s="438"/>
      <c r="CP621" s="438"/>
      <c r="CS621" s="438"/>
      <c r="CV621" s="438"/>
      <c r="CX621" s="438"/>
      <c r="DG621" s="197"/>
      <c r="DI621" s="197"/>
      <c r="DJ621" s="438"/>
      <c r="DM621" s="438"/>
      <c r="DP621" s="438"/>
      <c r="DS621" s="438"/>
      <c r="DU621" s="438"/>
      <c r="EI621" s="197"/>
      <c r="EK621" s="197"/>
      <c r="EL621" s="197"/>
      <c r="EM621" s="438"/>
      <c r="EP621" s="197"/>
      <c r="EQ621" s="438"/>
      <c r="ET621" s="197"/>
      <c r="EU621" s="438"/>
      <c r="EX621" s="197"/>
      <c r="EY621" s="438"/>
      <c r="FA621" s="438"/>
      <c r="FJ621" s="197"/>
      <c r="FL621" s="197"/>
      <c r="FM621" s="438"/>
      <c r="FP621" s="438"/>
      <c r="FS621" s="438"/>
      <c r="FV621" s="438"/>
      <c r="FX621" s="438"/>
      <c r="GG621" s="197"/>
      <c r="GI621" s="197"/>
      <c r="GJ621" s="438"/>
      <c r="GM621" s="438"/>
      <c r="GP621" s="438"/>
      <c r="GS621" s="438"/>
    </row>
    <row r="622" ht="12.75" customHeight="1">
      <c r="P622" s="438"/>
      <c r="Z622" s="197"/>
      <c r="AC622" s="438"/>
      <c r="AF622" s="438"/>
      <c r="AI622" s="438"/>
      <c r="AL622" s="438"/>
      <c r="AN622" s="438"/>
      <c r="AX622" s="197"/>
      <c r="BD622" s="197"/>
      <c r="BG622" s="438"/>
      <c r="BH622" s="438"/>
      <c r="BK622" s="438"/>
      <c r="BL622" s="438"/>
      <c r="BO622" s="438"/>
      <c r="BP622" s="438"/>
      <c r="BS622" s="438"/>
      <c r="BT622" s="438"/>
      <c r="BV622" s="438"/>
      <c r="CJ622" s="197"/>
      <c r="CL622" s="197"/>
      <c r="CM622" s="438"/>
      <c r="CP622" s="438"/>
      <c r="CS622" s="438"/>
      <c r="CV622" s="438"/>
      <c r="CX622" s="438"/>
      <c r="DG622" s="197"/>
      <c r="DI622" s="197"/>
      <c r="DJ622" s="438"/>
      <c r="DM622" s="438"/>
      <c r="DP622" s="438"/>
      <c r="DS622" s="438"/>
      <c r="DU622" s="438"/>
      <c r="EI622" s="197"/>
      <c r="EK622" s="197"/>
      <c r="EL622" s="197"/>
      <c r="EM622" s="438"/>
      <c r="EP622" s="197"/>
      <c r="EQ622" s="438"/>
      <c r="ET622" s="197"/>
      <c r="EU622" s="438"/>
      <c r="EX622" s="197"/>
      <c r="EY622" s="438"/>
      <c r="FA622" s="438"/>
      <c r="FJ622" s="197"/>
      <c r="FL622" s="197"/>
      <c r="FM622" s="438"/>
      <c r="FP622" s="438"/>
      <c r="FS622" s="438"/>
      <c r="FV622" s="438"/>
      <c r="FX622" s="438"/>
      <c r="GG622" s="197"/>
      <c r="GI622" s="197"/>
      <c r="GJ622" s="438"/>
      <c r="GM622" s="438"/>
      <c r="GP622" s="438"/>
      <c r="GS622" s="438"/>
    </row>
    <row r="623" ht="12.75" customHeight="1">
      <c r="P623" s="438"/>
      <c r="Z623" s="197"/>
      <c r="AC623" s="438"/>
      <c r="AF623" s="438"/>
      <c r="AI623" s="438"/>
      <c r="AL623" s="438"/>
      <c r="AN623" s="438"/>
      <c r="AX623" s="197"/>
      <c r="BD623" s="197"/>
      <c r="BG623" s="438"/>
      <c r="BH623" s="438"/>
      <c r="BK623" s="438"/>
      <c r="BL623" s="438"/>
      <c r="BO623" s="438"/>
      <c r="BP623" s="438"/>
      <c r="BS623" s="438"/>
      <c r="BT623" s="438"/>
      <c r="BV623" s="438"/>
      <c r="CJ623" s="197"/>
      <c r="CL623" s="197"/>
      <c r="CM623" s="438"/>
      <c r="CP623" s="438"/>
      <c r="CS623" s="438"/>
      <c r="CV623" s="438"/>
      <c r="CX623" s="438"/>
      <c r="DG623" s="197"/>
      <c r="DI623" s="197"/>
      <c r="DJ623" s="438"/>
      <c r="DM623" s="438"/>
      <c r="DP623" s="438"/>
      <c r="DS623" s="438"/>
      <c r="DU623" s="438"/>
      <c r="EI623" s="197"/>
      <c r="EK623" s="197"/>
      <c r="EL623" s="197"/>
      <c r="EM623" s="438"/>
      <c r="EP623" s="197"/>
      <c r="EQ623" s="438"/>
      <c r="ET623" s="197"/>
      <c r="EU623" s="438"/>
      <c r="EX623" s="197"/>
      <c r="EY623" s="438"/>
      <c r="FA623" s="438"/>
      <c r="FJ623" s="197"/>
      <c r="FL623" s="197"/>
      <c r="FM623" s="438"/>
      <c r="FP623" s="438"/>
      <c r="FS623" s="438"/>
      <c r="FV623" s="438"/>
      <c r="FX623" s="438"/>
      <c r="GG623" s="197"/>
      <c r="GI623" s="197"/>
      <c r="GJ623" s="438"/>
      <c r="GM623" s="438"/>
      <c r="GP623" s="438"/>
      <c r="GS623" s="438"/>
    </row>
    <row r="624" ht="12.75" customHeight="1">
      <c r="P624" s="438"/>
      <c r="Z624" s="197"/>
      <c r="AC624" s="438"/>
      <c r="AF624" s="438"/>
      <c r="AI624" s="438"/>
      <c r="AL624" s="438"/>
      <c r="AN624" s="438"/>
      <c r="AX624" s="197"/>
      <c r="BD624" s="197"/>
      <c r="BG624" s="438"/>
      <c r="BH624" s="438"/>
      <c r="BK624" s="438"/>
      <c r="BL624" s="438"/>
      <c r="BO624" s="438"/>
      <c r="BP624" s="438"/>
      <c r="BS624" s="438"/>
      <c r="BT624" s="438"/>
      <c r="BV624" s="438"/>
      <c r="CJ624" s="197"/>
      <c r="CL624" s="197"/>
      <c r="CM624" s="438"/>
      <c r="CP624" s="438"/>
      <c r="CS624" s="438"/>
      <c r="CV624" s="438"/>
      <c r="CX624" s="438"/>
      <c r="DG624" s="197"/>
      <c r="DI624" s="197"/>
      <c r="DJ624" s="438"/>
      <c r="DM624" s="438"/>
      <c r="DP624" s="438"/>
      <c r="DS624" s="438"/>
      <c r="DU624" s="438"/>
      <c r="EI624" s="197"/>
      <c r="EK624" s="197"/>
      <c r="EL624" s="197"/>
      <c r="EM624" s="438"/>
      <c r="EP624" s="197"/>
      <c r="EQ624" s="438"/>
      <c r="ET624" s="197"/>
      <c r="EU624" s="438"/>
      <c r="EX624" s="197"/>
      <c r="EY624" s="438"/>
      <c r="FA624" s="438"/>
      <c r="FJ624" s="197"/>
      <c r="FL624" s="197"/>
      <c r="FM624" s="438"/>
      <c r="FP624" s="438"/>
      <c r="FS624" s="438"/>
      <c r="FV624" s="438"/>
      <c r="FX624" s="438"/>
      <c r="GG624" s="197"/>
      <c r="GI624" s="197"/>
      <c r="GJ624" s="438"/>
      <c r="GM624" s="438"/>
      <c r="GP624" s="438"/>
      <c r="GS624" s="438"/>
    </row>
    <row r="625" ht="12.75" customHeight="1">
      <c r="P625" s="438"/>
      <c r="Z625" s="197"/>
      <c r="AC625" s="438"/>
      <c r="AF625" s="438"/>
      <c r="AI625" s="438"/>
      <c r="AL625" s="438"/>
      <c r="AN625" s="438"/>
      <c r="AX625" s="197"/>
      <c r="BD625" s="197"/>
      <c r="BG625" s="438"/>
      <c r="BH625" s="438"/>
      <c r="BK625" s="438"/>
      <c r="BL625" s="438"/>
      <c r="BO625" s="438"/>
      <c r="BP625" s="438"/>
      <c r="BS625" s="438"/>
      <c r="BT625" s="438"/>
      <c r="BV625" s="438"/>
      <c r="CJ625" s="197"/>
      <c r="CL625" s="197"/>
      <c r="CM625" s="438"/>
      <c r="CP625" s="438"/>
      <c r="CS625" s="438"/>
      <c r="CV625" s="438"/>
      <c r="CX625" s="438"/>
      <c r="DG625" s="197"/>
      <c r="DI625" s="197"/>
      <c r="DJ625" s="438"/>
      <c r="DM625" s="438"/>
      <c r="DP625" s="438"/>
      <c r="DS625" s="438"/>
      <c r="DU625" s="438"/>
      <c r="EI625" s="197"/>
      <c r="EK625" s="197"/>
      <c r="EL625" s="197"/>
      <c r="EM625" s="438"/>
      <c r="EP625" s="197"/>
      <c r="EQ625" s="438"/>
      <c r="ET625" s="197"/>
      <c r="EU625" s="438"/>
      <c r="EX625" s="197"/>
      <c r="EY625" s="438"/>
      <c r="FA625" s="438"/>
      <c r="FJ625" s="197"/>
      <c r="FL625" s="197"/>
      <c r="FM625" s="438"/>
      <c r="FP625" s="438"/>
      <c r="FS625" s="438"/>
      <c r="FV625" s="438"/>
      <c r="FX625" s="438"/>
      <c r="GG625" s="197"/>
      <c r="GI625" s="197"/>
      <c r="GJ625" s="438"/>
      <c r="GM625" s="438"/>
      <c r="GP625" s="438"/>
      <c r="GS625" s="438"/>
    </row>
    <row r="626" ht="12.75" customHeight="1">
      <c r="P626" s="438"/>
      <c r="Z626" s="197"/>
      <c r="AC626" s="438"/>
      <c r="AF626" s="438"/>
      <c r="AI626" s="438"/>
      <c r="AL626" s="438"/>
      <c r="AN626" s="438"/>
      <c r="AX626" s="197"/>
      <c r="BD626" s="197"/>
      <c r="BG626" s="438"/>
      <c r="BH626" s="438"/>
      <c r="BK626" s="438"/>
      <c r="BL626" s="438"/>
      <c r="BO626" s="438"/>
      <c r="BP626" s="438"/>
      <c r="BS626" s="438"/>
      <c r="BT626" s="438"/>
      <c r="BV626" s="438"/>
      <c r="CJ626" s="197"/>
      <c r="CL626" s="197"/>
      <c r="CM626" s="438"/>
      <c r="CP626" s="438"/>
      <c r="CS626" s="438"/>
      <c r="CV626" s="438"/>
      <c r="CX626" s="438"/>
      <c r="DG626" s="197"/>
      <c r="DI626" s="197"/>
      <c r="DJ626" s="438"/>
      <c r="DM626" s="438"/>
      <c r="DP626" s="438"/>
      <c r="DS626" s="438"/>
      <c r="DU626" s="438"/>
      <c r="EI626" s="197"/>
      <c r="EK626" s="197"/>
      <c r="EL626" s="197"/>
      <c r="EM626" s="438"/>
      <c r="EP626" s="197"/>
      <c r="EQ626" s="438"/>
      <c r="ET626" s="197"/>
      <c r="EU626" s="438"/>
      <c r="EX626" s="197"/>
      <c r="EY626" s="438"/>
      <c r="FA626" s="438"/>
      <c r="FJ626" s="197"/>
      <c r="FL626" s="197"/>
      <c r="FM626" s="438"/>
      <c r="FP626" s="438"/>
      <c r="FS626" s="438"/>
      <c r="FV626" s="438"/>
      <c r="FX626" s="438"/>
      <c r="GG626" s="197"/>
      <c r="GI626" s="197"/>
      <c r="GJ626" s="438"/>
      <c r="GM626" s="438"/>
      <c r="GP626" s="438"/>
      <c r="GS626" s="438"/>
    </row>
    <row r="627" ht="12.75" customHeight="1">
      <c r="P627" s="438"/>
      <c r="Z627" s="197"/>
      <c r="AC627" s="438"/>
      <c r="AF627" s="438"/>
      <c r="AI627" s="438"/>
      <c r="AL627" s="438"/>
      <c r="AN627" s="438"/>
      <c r="AX627" s="197"/>
      <c r="BD627" s="197"/>
      <c r="BG627" s="438"/>
      <c r="BH627" s="438"/>
      <c r="BK627" s="438"/>
      <c r="BL627" s="438"/>
      <c r="BO627" s="438"/>
      <c r="BP627" s="438"/>
      <c r="BS627" s="438"/>
      <c r="BT627" s="438"/>
      <c r="BV627" s="438"/>
      <c r="CJ627" s="197"/>
      <c r="CL627" s="197"/>
      <c r="CM627" s="438"/>
      <c r="CP627" s="438"/>
      <c r="CS627" s="438"/>
      <c r="CV627" s="438"/>
      <c r="CX627" s="438"/>
      <c r="DG627" s="197"/>
      <c r="DI627" s="197"/>
      <c r="DJ627" s="438"/>
      <c r="DM627" s="438"/>
      <c r="DP627" s="438"/>
      <c r="DS627" s="438"/>
      <c r="DU627" s="438"/>
      <c r="EI627" s="197"/>
      <c r="EK627" s="197"/>
      <c r="EL627" s="197"/>
      <c r="EM627" s="438"/>
      <c r="EP627" s="197"/>
      <c r="EQ627" s="438"/>
      <c r="ET627" s="197"/>
      <c r="EU627" s="438"/>
      <c r="EX627" s="197"/>
      <c r="EY627" s="438"/>
      <c r="FA627" s="438"/>
      <c r="FJ627" s="197"/>
      <c r="FL627" s="197"/>
      <c r="FM627" s="438"/>
      <c r="FP627" s="438"/>
      <c r="FS627" s="438"/>
      <c r="FV627" s="438"/>
      <c r="FX627" s="438"/>
      <c r="GG627" s="197"/>
      <c r="GI627" s="197"/>
      <c r="GJ627" s="438"/>
      <c r="GM627" s="438"/>
      <c r="GP627" s="438"/>
      <c r="GS627" s="438"/>
    </row>
    <row r="628" ht="12.75" customHeight="1">
      <c r="P628" s="438"/>
      <c r="Z628" s="197"/>
      <c r="AC628" s="438"/>
      <c r="AF628" s="438"/>
      <c r="AI628" s="438"/>
      <c r="AL628" s="438"/>
      <c r="AN628" s="438"/>
      <c r="AX628" s="197"/>
      <c r="BD628" s="197"/>
      <c r="BG628" s="438"/>
      <c r="BH628" s="438"/>
      <c r="BK628" s="438"/>
      <c r="BL628" s="438"/>
      <c r="BO628" s="438"/>
      <c r="BP628" s="438"/>
      <c r="BS628" s="438"/>
      <c r="BT628" s="438"/>
      <c r="BV628" s="438"/>
      <c r="CJ628" s="197"/>
      <c r="CL628" s="197"/>
      <c r="CM628" s="438"/>
      <c r="CP628" s="438"/>
      <c r="CS628" s="438"/>
      <c r="CV628" s="438"/>
      <c r="CX628" s="438"/>
      <c r="DG628" s="197"/>
      <c r="DI628" s="197"/>
      <c r="DJ628" s="438"/>
      <c r="DM628" s="438"/>
      <c r="DP628" s="438"/>
      <c r="DS628" s="438"/>
      <c r="DU628" s="438"/>
      <c r="EI628" s="197"/>
      <c r="EK628" s="197"/>
      <c r="EL628" s="197"/>
      <c r="EM628" s="438"/>
      <c r="EP628" s="197"/>
      <c r="EQ628" s="438"/>
      <c r="ET628" s="197"/>
      <c r="EU628" s="438"/>
      <c r="EX628" s="197"/>
      <c r="EY628" s="438"/>
      <c r="FA628" s="438"/>
      <c r="FJ628" s="197"/>
      <c r="FL628" s="197"/>
      <c r="FM628" s="438"/>
      <c r="FP628" s="438"/>
      <c r="FS628" s="438"/>
      <c r="FV628" s="438"/>
      <c r="FX628" s="438"/>
      <c r="GG628" s="197"/>
      <c r="GI628" s="197"/>
      <c r="GJ628" s="438"/>
      <c r="GM628" s="438"/>
      <c r="GP628" s="438"/>
      <c r="GS628" s="438"/>
    </row>
    <row r="629" ht="12.75" customHeight="1">
      <c r="P629" s="438"/>
      <c r="Z629" s="197"/>
      <c r="AC629" s="438"/>
      <c r="AF629" s="438"/>
      <c r="AI629" s="438"/>
      <c r="AL629" s="438"/>
      <c r="AN629" s="438"/>
      <c r="AX629" s="197"/>
      <c r="BD629" s="197"/>
      <c r="BG629" s="438"/>
      <c r="BH629" s="438"/>
      <c r="BK629" s="438"/>
      <c r="BL629" s="438"/>
      <c r="BO629" s="438"/>
      <c r="BP629" s="438"/>
      <c r="BS629" s="438"/>
      <c r="BT629" s="438"/>
      <c r="BV629" s="438"/>
      <c r="CJ629" s="197"/>
      <c r="CL629" s="197"/>
      <c r="CM629" s="438"/>
      <c r="CP629" s="438"/>
      <c r="CS629" s="438"/>
      <c r="CV629" s="438"/>
      <c r="CX629" s="438"/>
      <c r="DG629" s="197"/>
      <c r="DI629" s="197"/>
      <c r="DJ629" s="438"/>
      <c r="DM629" s="438"/>
      <c r="DP629" s="438"/>
      <c r="DS629" s="438"/>
      <c r="DU629" s="438"/>
      <c r="EI629" s="197"/>
      <c r="EK629" s="197"/>
      <c r="EL629" s="197"/>
      <c r="EM629" s="438"/>
      <c r="EP629" s="197"/>
      <c r="EQ629" s="438"/>
      <c r="ET629" s="197"/>
      <c r="EU629" s="438"/>
      <c r="EX629" s="197"/>
      <c r="EY629" s="438"/>
      <c r="FA629" s="438"/>
      <c r="FJ629" s="197"/>
      <c r="FL629" s="197"/>
      <c r="FM629" s="438"/>
      <c r="FP629" s="438"/>
      <c r="FS629" s="438"/>
      <c r="FV629" s="438"/>
      <c r="FX629" s="438"/>
      <c r="GG629" s="197"/>
      <c r="GI629" s="197"/>
      <c r="GJ629" s="438"/>
      <c r="GM629" s="438"/>
      <c r="GP629" s="438"/>
      <c r="GS629" s="438"/>
    </row>
    <row r="630" ht="12.75" customHeight="1">
      <c r="P630" s="438"/>
      <c r="Z630" s="197"/>
      <c r="AC630" s="438"/>
      <c r="AF630" s="438"/>
      <c r="AI630" s="438"/>
      <c r="AL630" s="438"/>
      <c r="AN630" s="438"/>
      <c r="AX630" s="197"/>
      <c r="BD630" s="197"/>
      <c r="BG630" s="438"/>
      <c r="BH630" s="438"/>
      <c r="BK630" s="438"/>
      <c r="BL630" s="438"/>
      <c r="BO630" s="438"/>
      <c r="BP630" s="438"/>
      <c r="BS630" s="438"/>
      <c r="BT630" s="438"/>
      <c r="BV630" s="438"/>
      <c r="CJ630" s="197"/>
      <c r="CL630" s="197"/>
      <c r="CM630" s="438"/>
      <c r="CP630" s="438"/>
      <c r="CS630" s="438"/>
      <c r="CV630" s="438"/>
      <c r="CX630" s="438"/>
      <c r="DG630" s="197"/>
      <c r="DI630" s="197"/>
      <c r="DJ630" s="438"/>
      <c r="DM630" s="438"/>
      <c r="DP630" s="438"/>
      <c r="DS630" s="438"/>
      <c r="DU630" s="438"/>
      <c r="EI630" s="197"/>
      <c r="EK630" s="197"/>
      <c r="EL630" s="197"/>
      <c r="EM630" s="438"/>
      <c r="EP630" s="197"/>
      <c r="EQ630" s="438"/>
      <c r="ET630" s="197"/>
      <c r="EU630" s="438"/>
      <c r="EX630" s="197"/>
      <c r="EY630" s="438"/>
      <c r="FA630" s="438"/>
      <c r="FJ630" s="197"/>
      <c r="FL630" s="197"/>
      <c r="FM630" s="438"/>
      <c r="FP630" s="438"/>
      <c r="FS630" s="438"/>
      <c r="FV630" s="438"/>
      <c r="FX630" s="438"/>
      <c r="GG630" s="197"/>
      <c r="GI630" s="197"/>
      <c r="GJ630" s="438"/>
      <c r="GM630" s="438"/>
      <c r="GP630" s="438"/>
      <c r="GS630" s="438"/>
    </row>
    <row r="631" ht="12.75" customHeight="1">
      <c r="P631" s="438"/>
      <c r="Z631" s="197"/>
      <c r="AC631" s="438"/>
      <c r="AF631" s="438"/>
      <c r="AI631" s="438"/>
      <c r="AL631" s="438"/>
      <c r="AN631" s="438"/>
      <c r="AX631" s="197"/>
      <c r="BD631" s="197"/>
      <c r="BG631" s="438"/>
      <c r="BH631" s="438"/>
      <c r="BK631" s="438"/>
      <c r="BL631" s="438"/>
      <c r="BO631" s="438"/>
      <c r="BP631" s="438"/>
      <c r="BS631" s="438"/>
      <c r="BT631" s="438"/>
      <c r="BV631" s="438"/>
      <c r="CJ631" s="197"/>
      <c r="CL631" s="197"/>
      <c r="CM631" s="438"/>
      <c r="CP631" s="438"/>
      <c r="CS631" s="438"/>
      <c r="CV631" s="438"/>
      <c r="CX631" s="438"/>
      <c r="DG631" s="197"/>
      <c r="DI631" s="197"/>
      <c r="DJ631" s="438"/>
      <c r="DM631" s="438"/>
      <c r="DP631" s="438"/>
      <c r="DS631" s="438"/>
      <c r="DU631" s="438"/>
      <c r="EI631" s="197"/>
      <c r="EK631" s="197"/>
      <c r="EL631" s="197"/>
      <c r="EM631" s="438"/>
      <c r="EP631" s="197"/>
      <c r="EQ631" s="438"/>
      <c r="ET631" s="197"/>
      <c r="EU631" s="438"/>
      <c r="EX631" s="197"/>
      <c r="EY631" s="438"/>
      <c r="FA631" s="438"/>
      <c r="FJ631" s="197"/>
      <c r="FL631" s="197"/>
      <c r="FM631" s="438"/>
      <c r="FP631" s="438"/>
      <c r="FS631" s="438"/>
      <c r="FV631" s="438"/>
      <c r="FX631" s="438"/>
      <c r="GG631" s="197"/>
      <c r="GI631" s="197"/>
      <c r="GJ631" s="438"/>
      <c r="GM631" s="438"/>
      <c r="GP631" s="438"/>
      <c r="GS631" s="438"/>
    </row>
    <row r="632" ht="12.75" customHeight="1">
      <c r="P632" s="438"/>
      <c r="Z632" s="197"/>
      <c r="AC632" s="438"/>
      <c r="AF632" s="438"/>
      <c r="AI632" s="438"/>
      <c r="AL632" s="438"/>
      <c r="AN632" s="438"/>
      <c r="AX632" s="197"/>
      <c r="BD632" s="197"/>
      <c r="BG632" s="438"/>
      <c r="BH632" s="438"/>
      <c r="BK632" s="438"/>
      <c r="BL632" s="438"/>
      <c r="BO632" s="438"/>
      <c r="BP632" s="438"/>
      <c r="BS632" s="438"/>
      <c r="BT632" s="438"/>
      <c r="BV632" s="438"/>
      <c r="CJ632" s="197"/>
      <c r="CL632" s="197"/>
      <c r="CM632" s="438"/>
      <c r="CP632" s="438"/>
      <c r="CS632" s="438"/>
      <c r="CV632" s="438"/>
      <c r="CX632" s="438"/>
      <c r="DG632" s="197"/>
      <c r="DI632" s="197"/>
      <c r="DJ632" s="438"/>
      <c r="DM632" s="438"/>
      <c r="DP632" s="438"/>
      <c r="DS632" s="438"/>
      <c r="DU632" s="438"/>
      <c r="EI632" s="197"/>
      <c r="EK632" s="197"/>
      <c r="EL632" s="197"/>
      <c r="EM632" s="438"/>
      <c r="EP632" s="197"/>
      <c r="EQ632" s="438"/>
      <c r="ET632" s="197"/>
      <c r="EU632" s="438"/>
      <c r="EX632" s="197"/>
      <c r="EY632" s="438"/>
      <c r="FA632" s="438"/>
      <c r="FJ632" s="197"/>
      <c r="FL632" s="197"/>
      <c r="FM632" s="438"/>
      <c r="FP632" s="438"/>
      <c r="FS632" s="438"/>
      <c r="FV632" s="438"/>
      <c r="FX632" s="438"/>
      <c r="GG632" s="197"/>
      <c r="GI632" s="197"/>
      <c r="GJ632" s="438"/>
      <c r="GM632" s="438"/>
      <c r="GP632" s="438"/>
      <c r="GS632" s="438"/>
    </row>
    <row r="633" ht="12.75" customHeight="1">
      <c r="P633" s="438"/>
      <c r="Z633" s="197"/>
      <c r="AC633" s="438"/>
      <c r="AF633" s="438"/>
      <c r="AI633" s="438"/>
      <c r="AL633" s="438"/>
      <c r="AN633" s="438"/>
      <c r="AX633" s="197"/>
      <c r="BD633" s="197"/>
      <c r="BG633" s="438"/>
      <c r="BH633" s="438"/>
      <c r="BK633" s="438"/>
      <c r="BL633" s="438"/>
      <c r="BO633" s="438"/>
      <c r="BP633" s="438"/>
      <c r="BS633" s="438"/>
      <c r="BT633" s="438"/>
      <c r="BV633" s="438"/>
      <c r="CJ633" s="197"/>
      <c r="CL633" s="197"/>
      <c r="CM633" s="438"/>
      <c r="CP633" s="438"/>
      <c r="CS633" s="438"/>
      <c r="CV633" s="438"/>
      <c r="CX633" s="438"/>
      <c r="DG633" s="197"/>
      <c r="DI633" s="197"/>
      <c r="DJ633" s="438"/>
      <c r="DM633" s="438"/>
      <c r="DP633" s="438"/>
      <c r="DS633" s="438"/>
      <c r="DU633" s="438"/>
      <c r="EI633" s="197"/>
      <c r="EK633" s="197"/>
      <c r="EL633" s="197"/>
      <c r="EM633" s="438"/>
      <c r="EP633" s="197"/>
      <c r="EQ633" s="438"/>
      <c r="ET633" s="197"/>
      <c r="EU633" s="438"/>
      <c r="EX633" s="197"/>
      <c r="EY633" s="438"/>
      <c r="FA633" s="438"/>
      <c r="FJ633" s="197"/>
      <c r="FL633" s="197"/>
      <c r="FM633" s="438"/>
      <c r="FP633" s="438"/>
      <c r="FS633" s="438"/>
      <c r="FV633" s="438"/>
      <c r="FX633" s="438"/>
      <c r="GG633" s="197"/>
      <c r="GI633" s="197"/>
      <c r="GJ633" s="438"/>
      <c r="GM633" s="438"/>
      <c r="GP633" s="438"/>
      <c r="GS633" s="438"/>
    </row>
    <row r="634" ht="12.75" customHeight="1">
      <c r="P634" s="438"/>
      <c r="Z634" s="197"/>
      <c r="AC634" s="438"/>
      <c r="AF634" s="438"/>
      <c r="AI634" s="438"/>
      <c r="AL634" s="438"/>
      <c r="AN634" s="438"/>
      <c r="AX634" s="197"/>
      <c r="BD634" s="197"/>
      <c r="BG634" s="438"/>
      <c r="BH634" s="438"/>
      <c r="BK634" s="438"/>
      <c r="BL634" s="438"/>
      <c r="BO634" s="438"/>
      <c r="BP634" s="438"/>
      <c r="BS634" s="438"/>
      <c r="BT634" s="438"/>
      <c r="BV634" s="438"/>
      <c r="CJ634" s="197"/>
      <c r="CL634" s="197"/>
      <c r="CM634" s="438"/>
      <c r="CP634" s="438"/>
      <c r="CS634" s="438"/>
      <c r="CV634" s="438"/>
      <c r="CX634" s="438"/>
      <c r="DG634" s="197"/>
      <c r="DI634" s="197"/>
      <c r="DJ634" s="438"/>
      <c r="DM634" s="438"/>
      <c r="DP634" s="438"/>
      <c r="DS634" s="438"/>
      <c r="DU634" s="438"/>
      <c r="EI634" s="197"/>
      <c r="EK634" s="197"/>
      <c r="EL634" s="197"/>
      <c r="EM634" s="438"/>
      <c r="EP634" s="197"/>
      <c r="EQ634" s="438"/>
      <c r="ET634" s="197"/>
      <c r="EU634" s="438"/>
      <c r="EX634" s="197"/>
      <c r="EY634" s="438"/>
      <c r="FA634" s="438"/>
      <c r="FJ634" s="197"/>
      <c r="FL634" s="197"/>
      <c r="FM634" s="438"/>
      <c r="FP634" s="438"/>
      <c r="FS634" s="438"/>
      <c r="FV634" s="438"/>
      <c r="FX634" s="438"/>
      <c r="GG634" s="197"/>
      <c r="GI634" s="197"/>
      <c r="GJ634" s="438"/>
      <c r="GM634" s="438"/>
      <c r="GP634" s="438"/>
      <c r="GS634" s="438"/>
    </row>
    <row r="635" ht="12.75" customHeight="1">
      <c r="P635" s="438"/>
      <c r="Z635" s="197"/>
      <c r="AC635" s="438"/>
      <c r="AF635" s="438"/>
      <c r="AI635" s="438"/>
      <c r="AL635" s="438"/>
      <c r="AN635" s="438"/>
      <c r="AX635" s="197"/>
      <c r="BD635" s="197"/>
      <c r="BG635" s="438"/>
      <c r="BH635" s="438"/>
      <c r="BK635" s="438"/>
      <c r="BL635" s="438"/>
      <c r="BO635" s="438"/>
      <c r="BP635" s="438"/>
      <c r="BS635" s="438"/>
      <c r="BT635" s="438"/>
      <c r="BV635" s="438"/>
      <c r="CJ635" s="197"/>
      <c r="CL635" s="197"/>
      <c r="CM635" s="438"/>
      <c r="CP635" s="438"/>
      <c r="CS635" s="438"/>
      <c r="CV635" s="438"/>
      <c r="CX635" s="438"/>
      <c r="DG635" s="197"/>
      <c r="DI635" s="197"/>
      <c r="DJ635" s="438"/>
      <c r="DM635" s="438"/>
      <c r="DP635" s="438"/>
      <c r="DS635" s="438"/>
      <c r="DU635" s="438"/>
      <c r="EI635" s="197"/>
      <c r="EK635" s="197"/>
      <c r="EL635" s="197"/>
      <c r="EM635" s="438"/>
      <c r="EP635" s="197"/>
      <c r="EQ635" s="438"/>
      <c r="ET635" s="197"/>
      <c r="EU635" s="438"/>
      <c r="EX635" s="197"/>
      <c r="EY635" s="438"/>
      <c r="FA635" s="438"/>
      <c r="FJ635" s="197"/>
      <c r="FL635" s="197"/>
      <c r="FM635" s="438"/>
      <c r="FP635" s="438"/>
      <c r="FS635" s="438"/>
      <c r="FV635" s="438"/>
      <c r="FX635" s="438"/>
      <c r="GG635" s="197"/>
      <c r="GI635" s="197"/>
      <c r="GJ635" s="438"/>
      <c r="GM635" s="438"/>
      <c r="GP635" s="438"/>
      <c r="GS635" s="438"/>
    </row>
    <row r="636" ht="12.75" customHeight="1">
      <c r="P636" s="438"/>
      <c r="Z636" s="197"/>
      <c r="AC636" s="438"/>
      <c r="AF636" s="438"/>
      <c r="AI636" s="438"/>
      <c r="AL636" s="438"/>
      <c r="AN636" s="438"/>
      <c r="AX636" s="197"/>
      <c r="BD636" s="197"/>
      <c r="BG636" s="438"/>
      <c r="BH636" s="438"/>
      <c r="BK636" s="438"/>
      <c r="BL636" s="438"/>
      <c r="BO636" s="438"/>
      <c r="BP636" s="438"/>
      <c r="BS636" s="438"/>
      <c r="BT636" s="438"/>
      <c r="BV636" s="438"/>
      <c r="CJ636" s="197"/>
      <c r="CL636" s="197"/>
      <c r="CM636" s="438"/>
      <c r="CP636" s="438"/>
      <c r="CS636" s="438"/>
      <c r="CV636" s="438"/>
      <c r="CX636" s="438"/>
      <c r="DG636" s="197"/>
      <c r="DI636" s="197"/>
      <c r="DJ636" s="438"/>
      <c r="DM636" s="438"/>
      <c r="DP636" s="438"/>
      <c r="DS636" s="438"/>
      <c r="DU636" s="438"/>
      <c r="EI636" s="197"/>
      <c r="EK636" s="197"/>
      <c r="EL636" s="197"/>
      <c r="EM636" s="438"/>
      <c r="EP636" s="197"/>
      <c r="EQ636" s="438"/>
      <c r="ET636" s="197"/>
      <c r="EU636" s="438"/>
      <c r="EX636" s="197"/>
      <c r="EY636" s="438"/>
      <c r="FA636" s="438"/>
      <c r="FJ636" s="197"/>
      <c r="FL636" s="197"/>
      <c r="FM636" s="438"/>
      <c r="FP636" s="438"/>
      <c r="FS636" s="438"/>
      <c r="FV636" s="438"/>
      <c r="FX636" s="438"/>
      <c r="GG636" s="197"/>
      <c r="GI636" s="197"/>
      <c r="GJ636" s="438"/>
      <c r="GM636" s="438"/>
      <c r="GP636" s="438"/>
      <c r="GS636" s="438"/>
    </row>
    <row r="637" ht="12.75" customHeight="1">
      <c r="P637" s="438"/>
      <c r="Z637" s="197"/>
      <c r="AC637" s="438"/>
      <c r="AF637" s="438"/>
      <c r="AI637" s="438"/>
      <c r="AL637" s="438"/>
      <c r="AN637" s="438"/>
      <c r="AX637" s="197"/>
      <c r="BD637" s="197"/>
      <c r="BG637" s="438"/>
      <c r="BH637" s="438"/>
      <c r="BK637" s="438"/>
      <c r="BL637" s="438"/>
      <c r="BO637" s="438"/>
      <c r="BP637" s="438"/>
      <c r="BS637" s="438"/>
      <c r="BT637" s="438"/>
      <c r="BV637" s="438"/>
      <c r="CJ637" s="197"/>
      <c r="CL637" s="197"/>
      <c r="CM637" s="438"/>
      <c r="CP637" s="438"/>
      <c r="CS637" s="438"/>
      <c r="CV637" s="438"/>
      <c r="CX637" s="438"/>
      <c r="DG637" s="197"/>
      <c r="DI637" s="197"/>
      <c r="DJ637" s="438"/>
      <c r="DM637" s="438"/>
      <c r="DP637" s="438"/>
      <c r="DS637" s="438"/>
      <c r="DU637" s="438"/>
      <c r="EI637" s="197"/>
      <c r="EK637" s="197"/>
      <c r="EL637" s="197"/>
      <c r="EM637" s="438"/>
      <c r="EP637" s="197"/>
      <c r="EQ637" s="438"/>
      <c r="ET637" s="197"/>
      <c r="EU637" s="438"/>
      <c r="EX637" s="197"/>
      <c r="EY637" s="438"/>
      <c r="FA637" s="438"/>
      <c r="FJ637" s="197"/>
      <c r="FL637" s="197"/>
      <c r="FM637" s="438"/>
      <c r="FP637" s="438"/>
      <c r="FS637" s="438"/>
      <c r="FV637" s="438"/>
      <c r="FX637" s="438"/>
      <c r="GG637" s="197"/>
      <c r="GI637" s="197"/>
      <c r="GJ637" s="438"/>
      <c r="GM637" s="438"/>
      <c r="GP637" s="438"/>
      <c r="GS637" s="438"/>
    </row>
    <row r="638" ht="12.75" customHeight="1">
      <c r="P638" s="438"/>
      <c r="Z638" s="197"/>
      <c r="AC638" s="438"/>
      <c r="AF638" s="438"/>
      <c r="AI638" s="438"/>
      <c r="AL638" s="438"/>
      <c r="AN638" s="438"/>
      <c r="AX638" s="197"/>
      <c r="BD638" s="197"/>
      <c r="BG638" s="438"/>
      <c r="BH638" s="438"/>
      <c r="BK638" s="438"/>
      <c r="BL638" s="438"/>
      <c r="BO638" s="438"/>
      <c r="BP638" s="438"/>
      <c r="BS638" s="438"/>
      <c r="BT638" s="438"/>
      <c r="BV638" s="438"/>
      <c r="CJ638" s="197"/>
      <c r="CL638" s="197"/>
      <c r="CM638" s="438"/>
      <c r="CP638" s="438"/>
      <c r="CS638" s="438"/>
      <c r="CV638" s="438"/>
      <c r="CX638" s="438"/>
      <c r="DG638" s="197"/>
      <c r="DI638" s="197"/>
      <c r="DJ638" s="438"/>
      <c r="DM638" s="438"/>
      <c r="DP638" s="438"/>
      <c r="DS638" s="438"/>
      <c r="DU638" s="438"/>
      <c r="EI638" s="197"/>
      <c r="EK638" s="197"/>
      <c r="EL638" s="197"/>
      <c r="EM638" s="438"/>
      <c r="EP638" s="197"/>
      <c r="EQ638" s="438"/>
      <c r="ET638" s="197"/>
      <c r="EU638" s="438"/>
      <c r="EX638" s="197"/>
      <c r="EY638" s="438"/>
      <c r="FA638" s="438"/>
      <c r="FJ638" s="197"/>
      <c r="FL638" s="197"/>
      <c r="FM638" s="438"/>
      <c r="FP638" s="438"/>
      <c r="FS638" s="438"/>
      <c r="FV638" s="438"/>
      <c r="FX638" s="438"/>
      <c r="GG638" s="197"/>
      <c r="GI638" s="197"/>
      <c r="GJ638" s="438"/>
      <c r="GM638" s="438"/>
      <c r="GP638" s="438"/>
      <c r="GS638" s="438"/>
    </row>
    <row r="639" ht="12.75" customHeight="1">
      <c r="P639" s="438"/>
      <c r="Z639" s="197"/>
      <c r="AC639" s="438"/>
      <c r="AF639" s="438"/>
      <c r="AI639" s="438"/>
      <c r="AL639" s="438"/>
      <c r="AN639" s="438"/>
      <c r="AX639" s="197"/>
      <c r="BD639" s="197"/>
      <c r="BG639" s="438"/>
      <c r="BH639" s="438"/>
      <c r="BK639" s="438"/>
      <c r="BL639" s="438"/>
      <c r="BO639" s="438"/>
      <c r="BP639" s="438"/>
      <c r="BS639" s="438"/>
      <c r="BT639" s="438"/>
      <c r="BV639" s="438"/>
      <c r="CJ639" s="197"/>
      <c r="CL639" s="197"/>
      <c r="CM639" s="438"/>
      <c r="CP639" s="438"/>
      <c r="CS639" s="438"/>
      <c r="CV639" s="438"/>
      <c r="CX639" s="438"/>
      <c r="DG639" s="197"/>
      <c r="DI639" s="197"/>
      <c r="DJ639" s="438"/>
      <c r="DM639" s="438"/>
      <c r="DP639" s="438"/>
      <c r="DS639" s="438"/>
      <c r="DU639" s="438"/>
      <c r="EI639" s="197"/>
      <c r="EK639" s="197"/>
      <c r="EL639" s="197"/>
      <c r="EM639" s="438"/>
      <c r="EP639" s="197"/>
      <c r="EQ639" s="438"/>
      <c r="ET639" s="197"/>
      <c r="EU639" s="438"/>
      <c r="EX639" s="197"/>
      <c r="EY639" s="438"/>
      <c r="FA639" s="438"/>
      <c r="FJ639" s="197"/>
      <c r="FL639" s="197"/>
      <c r="FM639" s="438"/>
      <c r="FP639" s="438"/>
      <c r="FS639" s="438"/>
      <c r="FV639" s="438"/>
      <c r="FX639" s="438"/>
      <c r="GG639" s="197"/>
      <c r="GI639" s="197"/>
      <c r="GJ639" s="438"/>
      <c r="GM639" s="438"/>
      <c r="GP639" s="438"/>
      <c r="GS639" s="438"/>
    </row>
    <row r="640" ht="12.75" customHeight="1">
      <c r="P640" s="438"/>
      <c r="Z640" s="197"/>
      <c r="AC640" s="438"/>
      <c r="AF640" s="438"/>
      <c r="AI640" s="438"/>
      <c r="AL640" s="438"/>
      <c r="AN640" s="438"/>
      <c r="AX640" s="197"/>
      <c r="BD640" s="197"/>
      <c r="BG640" s="438"/>
      <c r="BH640" s="438"/>
      <c r="BK640" s="438"/>
      <c r="BL640" s="438"/>
      <c r="BO640" s="438"/>
      <c r="BP640" s="438"/>
      <c r="BS640" s="438"/>
      <c r="BT640" s="438"/>
      <c r="BV640" s="438"/>
      <c r="CJ640" s="197"/>
      <c r="CL640" s="197"/>
      <c r="CM640" s="438"/>
      <c r="CP640" s="438"/>
      <c r="CS640" s="438"/>
      <c r="CV640" s="438"/>
      <c r="CX640" s="438"/>
      <c r="DG640" s="197"/>
      <c r="DI640" s="197"/>
      <c r="DJ640" s="438"/>
      <c r="DM640" s="438"/>
      <c r="DP640" s="438"/>
      <c r="DS640" s="438"/>
      <c r="DU640" s="438"/>
      <c r="EI640" s="197"/>
      <c r="EK640" s="197"/>
      <c r="EL640" s="197"/>
      <c r="EM640" s="438"/>
      <c r="EP640" s="197"/>
      <c r="EQ640" s="438"/>
      <c r="ET640" s="197"/>
      <c r="EU640" s="438"/>
      <c r="EX640" s="197"/>
      <c r="EY640" s="438"/>
      <c r="FA640" s="438"/>
      <c r="FJ640" s="197"/>
      <c r="FL640" s="197"/>
      <c r="FM640" s="438"/>
      <c r="FP640" s="438"/>
      <c r="FS640" s="438"/>
      <c r="FV640" s="438"/>
      <c r="FX640" s="438"/>
      <c r="GG640" s="197"/>
      <c r="GI640" s="197"/>
      <c r="GJ640" s="438"/>
      <c r="GM640" s="438"/>
      <c r="GP640" s="438"/>
      <c r="GS640" s="438"/>
    </row>
    <row r="641" ht="12.75" customHeight="1">
      <c r="P641" s="438"/>
      <c r="Z641" s="197"/>
      <c r="AC641" s="438"/>
      <c r="AF641" s="438"/>
      <c r="AI641" s="438"/>
      <c r="AL641" s="438"/>
      <c r="AN641" s="438"/>
      <c r="AX641" s="197"/>
      <c r="BD641" s="197"/>
      <c r="BG641" s="438"/>
      <c r="BH641" s="438"/>
      <c r="BK641" s="438"/>
      <c r="BL641" s="438"/>
      <c r="BO641" s="438"/>
      <c r="BP641" s="438"/>
      <c r="BS641" s="438"/>
      <c r="BT641" s="438"/>
      <c r="BV641" s="438"/>
      <c r="CJ641" s="197"/>
      <c r="CL641" s="197"/>
      <c r="CM641" s="438"/>
      <c r="CP641" s="438"/>
      <c r="CS641" s="438"/>
      <c r="CV641" s="438"/>
      <c r="CX641" s="438"/>
      <c r="DG641" s="197"/>
      <c r="DI641" s="197"/>
      <c r="DJ641" s="438"/>
      <c r="DM641" s="438"/>
      <c r="DP641" s="438"/>
      <c r="DS641" s="438"/>
      <c r="DU641" s="438"/>
      <c r="EI641" s="197"/>
      <c r="EK641" s="197"/>
      <c r="EL641" s="197"/>
      <c r="EM641" s="438"/>
      <c r="EP641" s="197"/>
      <c r="EQ641" s="438"/>
      <c r="ET641" s="197"/>
      <c r="EU641" s="438"/>
      <c r="EX641" s="197"/>
      <c r="EY641" s="438"/>
      <c r="FA641" s="438"/>
      <c r="FJ641" s="197"/>
      <c r="FL641" s="197"/>
      <c r="FM641" s="438"/>
      <c r="FP641" s="438"/>
      <c r="FS641" s="438"/>
      <c r="FV641" s="438"/>
      <c r="FX641" s="438"/>
      <c r="GG641" s="197"/>
      <c r="GI641" s="197"/>
      <c r="GJ641" s="438"/>
      <c r="GM641" s="438"/>
      <c r="GP641" s="438"/>
      <c r="GS641" s="438"/>
    </row>
    <row r="642" ht="12.75" customHeight="1">
      <c r="P642" s="438"/>
      <c r="Z642" s="197"/>
      <c r="AC642" s="438"/>
      <c r="AF642" s="438"/>
      <c r="AI642" s="438"/>
      <c r="AL642" s="438"/>
      <c r="AN642" s="438"/>
      <c r="AX642" s="197"/>
      <c r="BD642" s="197"/>
      <c r="BG642" s="438"/>
      <c r="BH642" s="438"/>
      <c r="BK642" s="438"/>
      <c r="BL642" s="438"/>
      <c r="BO642" s="438"/>
      <c r="BP642" s="438"/>
      <c r="BS642" s="438"/>
      <c r="BT642" s="438"/>
      <c r="BV642" s="438"/>
      <c r="CJ642" s="197"/>
      <c r="CL642" s="197"/>
      <c r="CM642" s="438"/>
      <c r="CP642" s="438"/>
      <c r="CS642" s="438"/>
      <c r="CV642" s="438"/>
      <c r="CX642" s="438"/>
      <c r="DG642" s="197"/>
      <c r="DI642" s="197"/>
      <c r="DJ642" s="438"/>
      <c r="DM642" s="438"/>
      <c r="DP642" s="438"/>
      <c r="DS642" s="438"/>
      <c r="DU642" s="438"/>
      <c r="EI642" s="197"/>
      <c r="EK642" s="197"/>
      <c r="EL642" s="197"/>
      <c r="EM642" s="438"/>
      <c r="EP642" s="197"/>
      <c r="EQ642" s="438"/>
      <c r="ET642" s="197"/>
      <c r="EU642" s="438"/>
      <c r="EX642" s="197"/>
      <c r="EY642" s="438"/>
      <c r="FA642" s="438"/>
      <c r="FJ642" s="197"/>
      <c r="FL642" s="197"/>
      <c r="FM642" s="438"/>
      <c r="FP642" s="438"/>
      <c r="FS642" s="438"/>
      <c r="FV642" s="438"/>
      <c r="FX642" s="438"/>
      <c r="GG642" s="197"/>
      <c r="GI642" s="197"/>
      <c r="GJ642" s="438"/>
      <c r="GM642" s="438"/>
      <c r="GP642" s="438"/>
      <c r="GS642" s="438"/>
    </row>
    <row r="643" ht="12.75" customHeight="1">
      <c r="P643" s="438"/>
      <c r="Z643" s="197"/>
      <c r="AC643" s="438"/>
      <c r="AF643" s="438"/>
      <c r="AI643" s="438"/>
      <c r="AL643" s="438"/>
      <c r="AN643" s="438"/>
      <c r="AX643" s="197"/>
      <c r="BD643" s="197"/>
      <c r="BG643" s="438"/>
      <c r="BH643" s="438"/>
      <c r="BK643" s="438"/>
      <c r="BL643" s="438"/>
      <c r="BO643" s="438"/>
      <c r="BP643" s="438"/>
      <c r="BS643" s="438"/>
      <c r="BT643" s="438"/>
      <c r="BV643" s="438"/>
      <c r="CJ643" s="197"/>
      <c r="CL643" s="197"/>
      <c r="CM643" s="438"/>
      <c r="CP643" s="438"/>
      <c r="CS643" s="438"/>
      <c r="CV643" s="438"/>
      <c r="CX643" s="438"/>
      <c r="DG643" s="197"/>
      <c r="DI643" s="197"/>
      <c r="DJ643" s="438"/>
      <c r="DM643" s="438"/>
      <c r="DP643" s="438"/>
      <c r="DS643" s="438"/>
      <c r="DU643" s="438"/>
      <c r="EI643" s="197"/>
      <c r="EK643" s="197"/>
      <c r="EL643" s="197"/>
      <c r="EM643" s="438"/>
      <c r="EP643" s="197"/>
      <c r="EQ643" s="438"/>
      <c r="ET643" s="197"/>
      <c r="EU643" s="438"/>
      <c r="EX643" s="197"/>
      <c r="EY643" s="438"/>
      <c r="FA643" s="438"/>
      <c r="FJ643" s="197"/>
      <c r="FL643" s="197"/>
      <c r="FM643" s="438"/>
      <c r="FP643" s="438"/>
      <c r="FS643" s="438"/>
      <c r="FV643" s="438"/>
      <c r="FX643" s="438"/>
      <c r="GG643" s="197"/>
      <c r="GI643" s="197"/>
      <c r="GJ643" s="438"/>
      <c r="GM643" s="438"/>
      <c r="GP643" s="438"/>
      <c r="GS643" s="438"/>
    </row>
    <row r="644" ht="12.75" customHeight="1">
      <c r="P644" s="438"/>
      <c r="Z644" s="197"/>
      <c r="AC644" s="438"/>
      <c r="AF644" s="438"/>
      <c r="AI644" s="438"/>
      <c r="AL644" s="438"/>
      <c r="AN644" s="438"/>
      <c r="AX644" s="197"/>
      <c r="BD644" s="197"/>
      <c r="BG644" s="438"/>
      <c r="BH644" s="438"/>
      <c r="BK644" s="438"/>
      <c r="BL644" s="438"/>
      <c r="BO644" s="438"/>
      <c r="BP644" s="438"/>
      <c r="BS644" s="438"/>
      <c r="BT644" s="438"/>
      <c r="BV644" s="438"/>
      <c r="CJ644" s="197"/>
      <c r="CL644" s="197"/>
      <c r="CM644" s="438"/>
      <c r="CP644" s="438"/>
      <c r="CS644" s="438"/>
      <c r="CV644" s="438"/>
      <c r="CX644" s="438"/>
      <c r="DG644" s="197"/>
      <c r="DI644" s="197"/>
      <c r="DJ644" s="438"/>
      <c r="DM644" s="438"/>
      <c r="DP644" s="438"/>
      <c r="DS644" s="438"/>
      <c r="DU644" s="438"/>
      <c r="EI644" s="197"/>
      <c r="EK644" s="197"/>
      <c r="EL644" s="197"/>
      <c r="EM644" s="438"/>
      <c r="EP644" s="197"/>
      <c r="EQ644" s="438"/>
      <c r="ET644" s="197"/>
      <c r="EU644" s="438"/>
      <c r="EX644" s="197"/>
      <c r="EY644" s="438"/>
      <c r="FA644" s="438"/>
      <c r="FJ644" s="197"/>
      <c r="FL644" s="197"/>
      <c r="FM644" s="438"/>
      <c r="FP644" s="438"/>
      <c r="FS644" s="438"/>
      <c r="FV644" s="438"/>
      <c r="FX644" s="438"/>
      <c r="GG644" s="197"/>
      <c r="GI644" s="197"/>
      <c r="GJ644" s="438"/>
      <c r="GM644" s="438"/>
      <c r="GP644" s="438"/>
      <c r="GS644" s="438"/>
    </row>
    <row r="645" ht="12.75" customHeight="1">
      <c r="P645" s="438"/>
      <c r="Z645" s="197"/>
      <c r="AC645" s="438"/>
      <c r="AF645" s="438"/>
      <c r="AI645" s="438"/>
      <c r="AL645" s="438"/>
      <c r="AN645" s="438"/>
      <c r="AX645" s="197"/>
      <c r="BD645" s="197"/>
      <c r="BG645" s="438"/>
      <c r="BH645" s="438"/>
      <c r="BK645" s="438"/>
      <c r="BL645" s="438"/>
      <c r="BO645" s="438"/>
      <c r="BP645" s="438"/>
      <c r="BS645" s="438"/>
      <c r="BT645" s="438"/>
      <c r="BV645" s="438"/>
      <c r="CJ645" s="197"/>
      <c r="CL645" s="197"/>
      <c r="CM645" s="438"/>
      <c r="CP645" s="438"/>
      <c r="CS645" s="438"/>
      <c r="CV645" s="438"/>
      <c r="CX645" s="438"/>
      <c r="DG645" s="197"/>
      <c r="DI645" s="197"/>
      <c r="DJ645" s="438"/>
      <c r="DM645" s="438"/>
      <c r="DP645" s="438"/>
      <c r="DS645" s="438"/>
      <c r="DU645" s="438"/>
      <c r="EI645" s="197"/>
      <c r="EK645" s="197"/>
      <c r="EL645" s="197"/>
      <c r="EM645" s="438"/>
      <c r="EP645" s="197"/>
      <c r="EQ645" s="438"/>
      <c r="ET645" s="197"/>
      <c r="EU645" s="438"/>
      <c r="EX645" s="197"/>
      <c r="EY645" s="438"/>
      <c r="FA645" s="438"/>
      <c r="FJ645" s="197"/>
      <c r="FL645" s="197"/>
      <c r="FM645" s="438"/>
      <c r="FP645" s="438"/>
      <c r="FS645" s="438"/>
      <c r="FV645" s="438"/>
      <c r="FX645" s="438"/>
      <c r="GG645" s="197"/>
      <c r="GI645" s="197"/>
      <c r="GJ645" s="438"/>
      <c r="GM645" s="438"/>
      <c r="GP645" s="438"/>
      <c r="GS645" s="438"/>
    </row>
    <row r="646" ht="12.75" customHeight="1">
      <c r="P646" s="438"/>
      <c r="Z646" s="197"/>
      <c r="AC646" s="438"/>
      <c r="AF646" s="438"/>
      <c r="AI646" s="438"/>
      <c r="AL646" s="438"/>
      <c r="AN646" s="438"/>
      <c r="AX646" s="197"/>
      <c r="BD646" s="197"/>
      <c r="BG646" s="438"/>
      <c r="BH646" s="438"/>
      <c r="BK646" s="438"/>
      <c r="BL646" s="438"/>
      <c r="BO646" s="438"/>
      <c r="BP646" s="438"/>
      <c r="BS646" s="438"/>
      <c r="BT646" s="438"/>
      <c r="BV646" s="438"/>
      <c r="CJ646" s="197"/>
      <c r="CL646" s="197"/>
      <c r="CM646" s="438"/>
      <c r="CP646" s="438"/>
      <c r="CS646" s="438"/>
      <c r="CV646" s="438"/>
      <c r="CX646" s="438"/>
      <c r="DG646" s="197"/>
      <c r="DI646" s="197"/>
      <c r="DJ646" s="438"/>
      <c r="DM646" s="438"/>
      <c r="DP646" s="438"/>
      <c r="DS646" s="438"/>
      <c r="DU646" s="438"/>
      <c r="EI646" s="197"/>
      <c r="EK646" s="197"/>
      <c r="EL646" s="197"/>
      <c r="EM646" s="438"/>
      <c r="EP646" s="197"/>
      <c r="EQ646" s="438"/>
      <c r="ET646" s="197"/>
      <c r="EU646" s="438"/>
      <c r="EX646" s="197"/>
      <c r="EY646" s="438"/>
      <c r="FA646" s="438"/>
      <c r="FJ646" s="197"/>
      <c r="FL646" s="197"/>
      <c r="FM646" s="438"/>
      <c r="FP646" s="438"/>
      <c r="FS646" s="438"/>
      <c r="FV646" s="438"/>
      <c r="FX646" s="438"/>
      <c r="GG646" s="197"/>
      <c r="GI646" s="197"/>
      <c r="GJ646" s="438"/>
      <c r="GM646" s="438"/>
      <c r="GP646" s="438"/>
      <c r="GS646" s="438"/>
    </row>
    <row r="647" ht="12.75" customHeight="1">
      <c r="P647" s="438"/>
      <c r="Z647" s="197"/>
      <c r="AC647" s="438"/>
      <c r="AF647" s="438"/>
      <c r="AI647" s="438"/>
      <c r="AL647" s="438"/>
      <c r="AN647" s="438"/>
      <c r="AX647" s="197"/>
      <c r="BD647" s="197"/>
      <c r="BG647" s="438"/>
      <c r="BH647" s="438"/>
      <c r="BK647" s="438"/>
      <c r="BL647" s="438"/>
      <c r="BO647" s="438"/>
      <c r="BP647" s="438"/>
      <c r="BS647" s="438"/>
      <c r="BT647" s="438"/>
      <c r="BV647" s="438"/>
      <c r="CJ647" s="197"/>
      <c r="CL647" s="197"/>
      <c r="CM647" s="438"/>
      <c r="CP647" s="438"/>
      <c r="CS647" s="438"/>
      <c r="CV647" s="438"/>
      <c r="CX647" s="438"/>
      <c r="DG647" s="197"/>
      <c r="DI647" s="197"/>
      <c r="DJ647" s="438"/>
      <c r="DM647" s="438"/>
      <c r="DP647" s="438"/>
      <c r="DS647" s="438"/>
      <c r="DU647" s="438"/>
      <c r="EI647" s="197"/>
      <c r="EK647" s="197"/>
      <c r="EL647" s="197"/>
      <c r="EM647" s="438"/>
      <c r="EP647" s="197"/>
      <c r="EQ647" s="438"/>
      <c r="ET647" s="197"/>
      <c r="EU647" s="438"/>
      <c r="EX647" s="197"/>
      <c r="EY647" s="438"/>
      <c r="FA647" s="438"/>
      <c r="FJ647" s="197"/>
      <c r="FL647" s="197"/>
      <c r="FM647" s="438"/>
      <c r="FP647" s="438"/>
      <c r="FS647" s="438"/>
      <c r="FV647" s="438"/>
      <c r="FX647" s="438"/>
      <c r="GG647" s="197"/>
      <c r="GI647" s="197"/>
      <c r="GJ647" s="438"/>
      <c r="GM647" s="438"/>
      <c r="GP647" s="438"/>
      <c r="GS647" s="438"/>
    </row>
    <row r="648" ht="12.75" customHeight="1">
      <c r="P648" s="438"/>
      <c r="Z648" s="197"/>
      <c r="AC648" s="438"/>
      <c r="AF648" s="438"/>
      <c r="AI648" s="438"/>
      <c r="AL648" s="438"/>
      <c r="AN648" s="438"/>
      <c r="AX648" s="197"/>
      <c r="BD648" s="197"/>
      <c r="BG648" s="438"/>
      <c r="BH648" s="438"/>
      <c r="BK648" s="438"/>
      <c r="BL648" s="438"/>
      <c r="BO648" s="438"/>
      <c r="BP648" s="438"/>
      <c r="BS648" s="438"/>
      <c r="BT648" s="438"/>
      <c r="BV648" s="438"/>
      <c r="CJ648" s="197"/>
      <c r="CL648" s="197"/>
      <c r="CM648" s="438"/>
      <c r="CP648" s="438"/>
      <c r="CS648" s="438"/>
      <c r="CV648" s="438"/>
      <c r="CX648" s="438"/>
      <c r="DG648" s="197"/>
      <c r="DI648" s="197"/>
      <c r="DJ648" s="438"/>
      <c r="DM648" s="438"/>
      <c r="DP648" s="438"/>
      <c r="DS648" s="438"/>
      <c r="DU648" s="438"/>
      <c r="EI648" s="197"/>
      <c r="EK648" s="197"/>
      <c r="EL648" s="197"/>
      <c r="EM648" s="438"/>
      <c r="EP648" s="197"/>
      <c r="EQ648" s="438"/>
      <c r="ET648" s="197"/>
      <c r="EU648" s="438"/>
      <c r="EX648" s="197"/>
      <c r="EY648" s="438"/>
      <c r="FA648" s="438"/>
      <c r="FJ648" s="197"/>
      <c r="FL648" s="197"/>
      <c r="FM648" s="438"/>
      <c r="FP648" s="438"/>
      <c r="FS648" s="438"/>
      <c r="FV648" s="438"/>
      <c r="FX648" s="438"/>
      <c r="GG648" s="197"/>
      <c r="GI648" s="197"/>
      <c r="GJ648" s="438"/>
      <c r="GM648" s="438"/>
      <c r="GP648" s="438"/>
      <c r="GS648" s="438"/>
    </row>
    <row r="649" ht="12.75" customHeight="1">
      <c r="P649" s="438"/>
      <c r="Z649" s="197"/>
      <c r="AC649" s="438"/>
      <c r="AF649" s="438"/>
      <c r="AI649" s="438"/>
      <c r="AL649" s="438"/>
      <c r="AN649" s="438"/>
      <c r="AX649" s="197"/>
      <c r="BD649" s="197"/>
      <c r="BG649" s="438"/>
      <c r="BH649" s="438"/>
      <c r="BK649" s="438"/>
      <c r="BL649" s="438"/>
      <c r="BO649" s="438"/>
      <c r="BP649" s="438"/>
      <c r="BS649" s="438"/>
      <c r="BT649" s="438"/>
      <c r="BV649" s="438"/>
      <c r="CJ649" s="197"/>
      <c r="CL649" s="197"/>
      <c r="CM649" s="438"/>
      <c r="CP649" s="438"/>
      <c r="CS649" s="438"/>
      <c r="CV649" s="438"/>
      <c r="CX649" s="438"/>
      <c r="DG649" s="197"/>
      <c r="DI649" s="197"/>
      <c r="DJ649" s="438"/>
      <c r="DM649" s="438"/>
      <c r="DP649" s="438"/>
      <c r="DS649" s="438"/>
      <c r="DU649" s="438"/>
      <c r="EI649" s="197"/>
      <c r="EK649" s="197"/>
      <c r="EL649" s="197"/>
      <c r="EM649" s="438"/>
      <c r="EP649" s="197"/>
      <c r="EQ649" s="438"/>
      <c r="ET649" s="197"/>
      <c r="EU649" s="438"/>
      <c r="EX649" s="197"/>
      <c r="EY649" s="438"/>
      <c r="FA649" s="438"/>
      <c r="FJ649" s="197"/>
      <c r="FL649" s="197"/>
      <c r="FM649" s="438"/>
      <c r="FP649" s="438"/>
      <c r="FS649" s="438"/>
      <c r="FV649" s="438"/>
      <c r="FX649" s="438"/>
      <c r="GG649" s="197"/>
      <c r="GI649" s="197"/>
      <c r="GJ649" s="438"/>
      <c r="GM649" s="438"/>
      <c r="GP649" s="438"/>
      <c r="GS649" s="438"/>
    </row>
    <row r="650" ht="12.75" customHeight="1">
      <c r="P650" s="438"/>
      <c r="Z650" s="197"/>
      <c r="AC650" s="438"/>
      <c r="AF650" s="438"/>
      <c r="AI650" s="438"/>
      <c r="AL650" s="438"/>
      <c r="AN650" s="438"/>
      <c r="AX650" s="197"/>
      <c r="BD650" s="197"/>
      <c r="BG650" s="438"/>
      <c r="BH650" s="438"/>
      <c r="BK650" s="438"/>
      <c r="BL650" s="438"/>
      <c r="BO650" s="438"/>
      <c r="BP650" s="438"/>
      <c r="BS650" s="438"/>
      <c r="BT650" s="438"/>
      <c r="BV650" s="438"/>
      <c r="CJ650" s="197"/>
      <c r="CL650" s="197"/>
      <c r="CM650" s="438"/>
      <c r="CP650" s="438"/>
      <c r="CS650" s="438"/>
      <c r="CV650" s="438"/>
      <c r="CX650" s="438"/>
      <c r="DG650" s="197"/>
      <c r="DI650" s="197"/>
      <c r="DJ650" s="438"/>
      <c r="DM650" s="438"/>
      <c r="DP650" s="438"/>
      <c r="DS650" s="438"/>
      <c r="DU650" s="438"/>
      <c r="EI650" s="197"/>
      <c r="EK650" s="197"/>
      <c r="EL650" s="197"/>
      <c r="EM650" s="438"/>
      <c r="EP650" s="197"/>
      <c r="EQ650" s="438"/>
      <c r="ET650" s="197"/>
      <c r="EU650" s="438"/>
      <c r="EX650" s="197"/>
      <c r="EY650" s="438"/>
      <c r="FA650" s="438"/>
      <c r="FJ650" s="197"/>
      <c r="FL650" s="197"/>
      <c r="FM650" s="438"/>
      <c r="FP650" s="438"/>
      <c r="FS650" s="438"/>
      <c r="FV650" s="438"/>
      <c r="FX650" s="438"/>
      <c r="GG650" s="197"/>
      <c r="GI650" s="197"/>
      <c r="GJ650" s="438"/>
      <c r="GM650" s="438"/>
      <c r="GP650" s="438"/>
      <c r="GS650" s="438"/>
    </row>
    <row r="651" ht="12.75" customHeight="1">
      <c r="P651" s="438"/>
      <c r="Z651" s="197"/>
      <c r="AC651" s="438"/>
      <c r="AF651" s="438"/>
      <c r="AI651" s="438"/>
      <c r="AL651" s="438"/>
      <c r="AN651" s="438"/>
      <c r="AX651" s="197"/>
      <c r="BD651" s="197"/>
      <c r="BG651" s="438"/>
      <c r="BH651" s="438"/>
      <c r="BK651" s="438"/>
      <c r="BL651" s="438"/>
      <c r="BO651" s="438"/>
      <c r="BP651" s="438"/>
      <c r="BS651" s="438"/>
      <c r="BT651" s="438"/>
      <c r="BV651" s="438"/>
      <c r="CJ651" s="197"/>
      <c r="CL651" s="197"/>
      <c r="CM651" s="438"/>
      <c r="CP651" s="438"/>
      <c r="CS651" s="438"/>
      <c r="CV651" s="438"/>
      <c r="CX651" s="438"/>
      <c r="DG651" s="197"/>
      <c r="DI651" s="197"/>
      <c r="DJ651" s="438"/>
      <c r="DM651" s="438"/>
      <c r="DP651" s="438"/>
      <c r="DS651" s="438"/>
      <c r="DU651" s="438"/>
      <c r="EI651" s="197"/>
      <c r="EK651" s="197"/>
      <c r="EL651" s="197"/>
      <c r="EM651" s="438"/>
      <c r="EP651" s="197"/>
      <c r="EQ651" s="438"/>
      <c r="ET651" s="197"/>
      <c r="EU651" s="438"/>
      <c r="EX651" s="197"/>
      <c r="EY651" s="438"/>
      <c r="FA651" s="438"/>
      <c r="FJ651" s="197"/>
      <c r="FL651" s="197"/>
      <c r="FM651" s="438"/>
      <c r="FP651" s="438"/>
      <c r="FS651" s="438"/>
      <c r="FV651" s="438"/>
      <c r="FX651" s="438"/>
      <c r="GG651" s="197"/>
      <c r="GI651" s="197"/>
      <c r="GJ651" s="438"/>
      <c r="GM651" s="438"/>
      <c r="GP651" s="438"/>
      <c r="GS651" s="438"/>
    </row>
    <row r="652" ht="12.75" customHeight="1">
      <c r="P652" s="438"/>
      <c r="Z652" s="197"/>
      <c r="AC652" s="438"/>
      <c r="AF652" s="438"/>
      <c r="AI652" s="438"/>
      <c r="AL652" s="438"/>
      <c r="AN652" s="438"/>
      <c r="AX652" s="197"/>
      <c r="BD652" s="197"/>
      <c r="BG652" s="438"/>
      <c r="BH652" s="438"/>
      <c r="BK652" s="438"/>
      <c r="BL652" s="438"/>
      <c r="BO652" s="438"/>
      <c r="BP652" s="438"/>
      <c r="BS652" s="438"/>
      <c r="BT652" s="438"/>
      <c r="BV652" s="438"/>
      <c r="CJ652" s="197"/>
      <c r="CL652" s="197"/>
      <c r="CM652" s="438"/>
      <c r="CP652" s="438"/>
      <c r="CS652" s="438"/>
      <c r="CV652" s="438"/>
      <c r="CX652" s="438"/>
      <c r="DG652" s="197"/>
      <c r="DI652" s="197"/>
      <c r="DJ652" s="438"/>
      <c r="DM652" s="438"/>
      <c r="DP652" s="438"/>
      <c r="DS652" s="438"/>
      <c r="DU652" s="438"/>
      <c r="EI652" s="197"/>
      <c r="EK652" s="197"/>
      <c r="EL652" s="197"/>
      <c r="EM652" s="438"/>
      <c r="EP652" s="197"/>
      <c r="EQ652" s="438"/>
      <c r="ET652" s="197"/>
      <c r="EU652" s="438"/>
      <c r="EX652" s="197"/>
      <c r="EY652" s="438"/>
      <c r="FA652" s="438"/>
      <c r="FJ652" s="197"/>
      <c r="FL652" s="197"/>
      <c r="FM652" s="438"/>
      <c r="FP652" s="438"/>
      <c r="FS652" s="438"/>
      <c r="FV652" s="438"/>
      <c r="FX652" s="438"/>
      <c r="GG652" s="197"/>
      <c r="GI652" s="197"/>
      <c r="GJ652" s="438"/>
      <c r="GM652" s="438"/>
      <c r="GP652" s="438"/>
      <c r="GS652" s="438"/>
    </row>
    <row r="653" ht="12.75" customHeight="1">
      <c r="P653" s="438"/>
      <c r="Z653" s="197"/>
      <c r="AC653" s="438"/>
      <c r="AF653" s="438"/>
      <c r="AI653" s="438"/>
      <c r="AL653" s="438"/>
      <c r="AN653" s="438"/>
      <c r="AX653" s="197"/>
      <c r="BD653" s="197"/>
      <c r="BG653" s="438"/>
      <c r="BH653" s="438"/>
      <c r="BK653" s="438"/>
      <c r="BL653" s="438"/>
      <c r="BO653" s="438"/>
      <c r="BP653" s="438"/>
      <c r="BS653" s="438"/>
      <c r="BT653" s="438"/>
      <c r="BV653" s="438"/>
      <c r="CJ653" s="197"/>
      <c r="CL653" s="197"/>
      <c r="CM653" s="438"/>
      <c r="CP653" s="438"/>
      <c r="CS653" s="438"/>
      <c r="CV653" s="438"/>
      <c r="CX653" s="438"/>
      <c r="DG653" s="197"/>
      <c r="DI653" s="197"/>
      <c r="DJ653" s="438"/>
      <c r="DM653" s="438"/>
      <c r="DP653" s="438"/>
      <c r="DS653" s="438"/>
      <c r="DU653" s="438"/>
      <c r="EI653" s="197"/>
      <c r="EK653" s="197"/>
      <c r="EL653" s="197"/>
      <c r="EM653" s="438"/>
      <c r="EP653" s="197"/>
      <c r="EQ653" s="438"/>
      <c r="ET653" s="197"/>
      <c r="EU653" s="438"/>
      <c r="EX653" s="197"/>
      <c r="EY653" s="438"/>
      <c r="FA653" s="438"/>
      <c r="FJ653" s="197"/>
      <c r="FL653" s="197"/>
      <c r="FM653" s="438"/>
      <c r="FP653" s="438"/>
      <c r="FS653" s="438"/>
      <c r="FV653" s="438"/>
      <c r="FX653" s="438"/>
      <c r="GG653" s="197"/>
      <c r="GI653" s="197"/>
      <c r="GJ653" s="438"/>
      <c r="GM653" s="438"/>
      <c r="GP653" s="438"/>
      <c r="GS653" s="438"/>
    </row>
    <row r="654" ht="12.75" customHeight="1">
      <c r="P654" s="438"/>
      <c r="Z654" s="197"/>
      <c r="AC654" s="438"/>
      <c r="AF654" s="438"/>
      <c r="AI654" s="438"/>
      <c r="AL654" s="438"/>
      <c r="AN654" s="438"/>
      <c r="AX654" s="197"/>
      <c r="BD654" s="197"/>
      <c r="BG654" s="438"/>
      <c r="BH654" s="438"/>
      <c r="BK654" s="438"/>
      <c r="BL654" s="438"/>
      <c r="BO654" s="438"/>
      <c r="BP654" s="438"/>
      <c r="BS654" s="438"/>
      <c r="BT654" s="438"/>
      <c r="BV654" s="438"/>
      <c r="CJ654" s="197"/>
      <c r="CL654" s="197"/>
      <c r="CM654" s="438"/>
      <c r="CP654" s="438"/>
      <c r="CS654" s="438"/>
      <c r="CV654" s="438"/>
      <c r="CX654" s="438"/>
      <c r="DG654" s="197"/>
      <c r="DI654" s="197"/>
      <c r="DJ654" s="438"/>
      <c r="DM654" s="438"/>
      <c r="DP654" s="438"/>
      <c r="DS654" s="438"/>
      <c r="DU654" s="438"/>
      <c r="EI654" s="197"/>
      <c r="EK654" s="197"/>
      <c r="EL654" s="197"/>
      <c r="EM654" s="438"/>
      <c r="EP654" s="197"/>
      <c r="EQ654" s="438"/>
      <c r="ET654" s="197"/>
      <c r="EU654" s="438"/>
      <c r="EX654" s="197"/>
      <c r="EY654" s="438"/>
      <c r="FA654" s="438"/>
      <c r="FJ654" s="197"/>
      <c r="FL654" s="197"/>
      <c r="FM654" s="438"/>
      <c r="FP654" s="438"/>
      <c r="FS654" s="438"/>
      <c r="FV654" s="438"/>
      <c r="FX654" s="438"/>
      <c r="GG654" s="197"/>
      <c r="GI654" s="197"/>
      <c r="GJ654" s="438"/>
      <c r="GM654" s="438"/>
      <c r="GP654" s="438"/>
      <c r="GS654" s="438"/>
    </row>
    <row r="655" ht="12.75" customHeight="1">
      <c r="P655" s="438"/>
      <c r="Z655" s="197"/>
      <c r="AC655" s="438"/>
      <c r="AF655" s="438"/>
      <c r="AI655" s="438"/>
      <c r="AL655" s="438"/>
      <c r="AN655" s="438"/>
      <c r="AX655" s="197"/>
      <c r="BD655" s="197"/>
      <c r="BG655" s="438"/>
      <c r="BH655" s="438"/>
      <c r="BK655" s="438"/>
      <c r="BL655" s="438"/>
      <c r="BO655" s="438"/>
      <c r="BP655" s="438"/>
      <c r="BS655" s="438"/>
      <c r="BT655" s="438"/>
      <c r="BV655" s="438"/>
      <c r="CJ655" s="197"/>
      <c r="CL655" s="197"/>
      <c r="CM655" s="438"/>
      <c r="CP655" s="438"/>
      <c r="CS655" s="438"/>
      <c r="CV655" s="438"/>
      <c r="CX655" s="438"/>
      <c r="DG655" s="197"/>
      <c r="DI655" s="197"/>
      <c r="DJ655" s="438"/>
      <c r="DM655" s="438"/>
      <c r="DP655" s="438"/>
      <c r="DS655" s="438"/>
      <c r="DU655" s="438"/>
      <c r="EI655" s="197"/>
      <c r="EK655" s="197"/>
      <c r="EL655" s="197"/>
      <c r="EM655" s="438"/>
      <c r="EP655" s="197"/>
      <c r="EQ655" s="438"/>
      <c r="ET655" s="197"/>
      <c r="EU655" s="438"/>
      <c r="EX655" s="197"/>
      <c r="EY655" s="438"/>
      <c r="FA655" s="438"/>
      <c r="FJ655" s="197"/>
      <c r="FL655" s="197"/>
      <c r="FM655" s="438"/>
      <c r="FP655" s="438"/>
      <c r="FS655" s="438"/>
      <c r="FV655" s="438"/>
      <c r="FX655" s="438"/>
      <c r="GG655" s="197"/>
      <c r="GI655" s="197"/>
      <c r="GJ655" s="438"/>
      <c r="GM655" s="438"/>
      <c r="GP655" s="438"/>
      <c r="GS655" s="438"/>
    </row>
    <row r="656" ht="12.75" customHeight="1">
      <c r="P656" s="438"/>
      <c r="Z656" s="197"/>
      <c r="AC656" s="438"/>
      <c r="AF656" s="438"/>
      <c r="AI656" s="438"/>
      <c r="AL656" s="438"/>
      <c r="AN656" s="438"/>
      <c r="AX656" s="197"/>
      <c r="BD656" s="197"/>
      <c r="BG656" s="438"/>
      <c r="BH656" s="438"/>
      <c r="BK656" s="438"/>
      <c r="BL656" s="438"/>
      <c r="BO656" s="438"/>
      <c r="BP656" s="438"/>
      <c r="BS656" s="438"/>
      <c r="BT656" s="438"/>
      <c r="BV656" s="438"/>
      <c r="CJ656" s="197"/>
      <c r="CL656" s="197"/>
      <c r="CM656" s="438"/>
      <c r="CP656" s="438"/>
      <c r="CS656" s="438"/>
      <c r="CV656" s="438"/>
      <c r="CX656" s="438"/>
      <c r="DG656" s="197"/>
      <c r="DI656" s="197"/>
      <c r="DJ656" s="438"/>
      <c r="DM656" s="438"/>
      <c r="DP656" s="438"/>
      <c r="DS656" s="438"/>
      <c r="DU656" s="438"/>
      <c r="EI656" s="197"/>
      <c r="EK656" s="197"/>
      <c r="EL656" s="197"/>
      <c r="EM656" s="438"/>
      <c r="EP656" s="197"/>
      <c r="EQ656" s="438"/>
      <c r="ET656" s="197"/>
      <c r="EU656" s="438"/>
      <c r="EX656" s="197"/>
      <c r="EY656" s="438"/>
      <c r="FA656" s="438"/>
      <c r="FJ656" s="197"/>
      <c r="FL656" s="197"/>
      <c r="FM656" s="438"/>
      <c r="FP656" s="438"/>
      <c r="FS656" s="438"/>
      <c r="FV656" s="438"/>
      <c r="FX656" s="438"/>
      <c r="GG656" s="197"/>
      <c r="GI656" s="197"/>
      <c r="GJ656" s="438"/>
      <c r="GM656" s="438"/>
      <c r="GP656" s="438"/>
      <c r="GS656" s="438"/>
    </row>
    <row r="657" ht="12.75" customHeight="1">
      <c r="P657" s="438"/>
      <c r="Z657" s="197"/>
      <c r="AC657" s="438"/>
      <c r="AF657" s="438"/>
      <c r="AI657" s="438"/>
      <c r="AL657" s="438"/>
      <c r="AN657" s="438"/>
      <c r="AX657" s="197"/>
      <c r="BD657" s="197"/>
      <c r="BG657" s="438"/>
      <c r="BH657" s="438"/>
      <c r="BK657" s="438"/>
      <c r="BL657" s="438"/>
      <c r="BO657" s="438"/>
      <c r="BP657" s="438"/>
      <c r="BS657" s="438"/>
      <c r="BT657" s="438"/>
      <c r="BV657" s="438"/>
      <c r="CJ657" s="197"/>
      <c r="CL657" s="197"/>
      <c r="CM657" s="438"/>
      <c r="CP657" s="438"/>
      <c r="CS657" s="438"/>
      <c r="CV657" s="438"/>
      <c r="CX657" s="438"/>
      <c r="DG657" s="197"/>
      <c r="DI657" s="197"/>
      <c r="DJ657" s="438"/>
      <c r="DM657" s="438"/>
      <c r="DP657" s="438"/>
      <c r="DS657" s="438"/>
      <c r="DU657" s="438"/>
      <c r="EI657" s="197"/>
      <c r="EK657" s="197"/>
      <c r="EL657" s="197"/>
      <c r="EM657" s="438"/>
      <c r="EP657" s="197"/>
      <c r="EQ657" s="438"/>
      <c r="ET657" s="197"/>
      <c r="EU657" s="438"/>
      <c r="EX657" s="197"/>
      <c r="EY657" s="438"/>
      <c r="FA657" s="438"/>
      <c r="FJ657" s="197"/>
      <c r="FL657" s="197"/>
      <c r="FM657" s="438"/>
      <c r="FP657" s="438"/>
      <c r="FS657" s="438"/>
      <c r="FV657" s="438"/>
      <c r="FX657" s="438"/>
      <c r="GG657" s="197"/>
      <c r="GI657" s="197"/>
      <c r="GJ657" s="438"/>
      <c r="GM657" s="438"/>
      <c r="GP657" s="438"/>
      <c r="GS657" s="438"/>
    </row>
    <row r="658" ht="12.75" customHeight="1">
      <c r="P658" s="438"/>
      <c r="Z658" s="197"/>
      <c r="AC658" s="438"/>
      <c r="AF658" s="438"/>
      <c r="AI658" s="438"/>
      <c r="AL658" s="438"/>
      <c r="AN658" s="438"/>
      <c r="AX658" s="197"/>
      <c r="BD658" s="197"/>
      <c r="BG658" s="438"/>
      <c r="BH658" s="438"/>
      <c r="BK658" s="438"/>
      <c r="BL658" s="438"/>
      <c r="BO658" s="438"/>
      <c r="BP658" s="438"/>
      <c r="BS658" s="438"/>
      <c r="BT658" s="438"/>
      <c r="BV658" s="438"/>
      <c r="CJ658" s="197"/>
      <c r="CL658" s="197"/>
      <c r="CM658" s="438"/>
      <c r="CP658" s="438"/>
      <c r="CS658" s="438"/>
      <c r="CV658" s="438"/>
      <c r="CX658" s="438"/>
      <c r="DG658" s="197"/>
      <c r="DI658" s="197"/>
      <c r="DJ658" s="438"/>
      <c r="DM658" s="438"/>
      <c r="DP658" s="438"/>
      <c r="DS658" s="438"/>
      <c r="DU658" s="438"/>
      <c r="EI658" s="197"/>
      <c r="EK658" s="197"/>
      <c r="EL658" s="197"/>
      <c r="EM658" s="438"/>
      <c r="EP658" s="197"/>
      <c r="EQ658" s="438"/>
      <c r="ET658" s="197"/>
      <c r="EU658" s="438"/>
      <c r="EX658" s="197"/>
      <c r="EY658" s="438"/>
      <c r="FA658" s="438"/>
      <c r="FJ658" s="197"/>
      <c r="FL658" s="197"/>
      <c r="FM658" s="438"/>
      <c r="FP658" s="438"/>
      <c r="FS658" s="438"/>
      <c r="FV658" s="438"/>
      <c r="FX658" s="438"/>
      <c r="GG658" s="197"/>
      <c r="GI658" s="197"/>
      <c r="GJ658" s="438"/>
      <c r="GM658" s="438"/>
      <c r="GP658" s="438"/>
      <c r="GS658" s="438"/>
    </row>
    <row r="659" ht="12.75" customHeight="1">
      <c r="P659" s="438"/>
      <c r="Z659" s="197"/>
      <c r="AC659" s="438"/>
      <c r="AF659" s="438"/>
      <c r="AI659" s="438"/>
      <c r="AL659" s="438"/>
      <c r="AN659" s="438"/>
      <c r="AX659" s="197"/>
      <c r="BD659" s="197"/>
      <c r="BG659" s="438"/>
      <c r="BH659" s="438"/>
      <c r="BK659" s="438"/>
      <c r="BL659" s="438"/>
      <c r="BO659" s="438"/>
      <c r="BP659" s="438"/>
      <c r="BS659" s="438"/>
      <c r="BT659" s="438"/>
      <c r="BV659" s="438"/>
      <c r="CJ659" s="197"/>
      <c r="CL659" s="197"/>
      <c r="CM659" s="438"/>
      <c r="CP659" s="438"/>
      <c r="CS659" s="438"/>
      <c r="CV659" s="438"/>
      <c r="CX659" s="438"/>
      <c r="DG659" s="197"/>
      <c r="DI659" s="197"/>
      <c r="DJ659" s="438"/>
      <c r="DM659" s="438"/>
      <c r="DP659" s="438"/>
      <c r="DS659" s="438"/>
      <c r="DU659" s="438"/>
      <c r="EI659" s="197"/>
      <c r="EK659" s="197"/>
      <c r="EL659" s="197"/>
      <c r="EM659" s="438"/>
      <c r="EP659" s="197"/>
      <c r="EQ659" s="438"/>
      <c r="ET659" s="197"/>
      <c r="EU659" s="438"/>
      <c r="EX659" s="197"/>
      <c r="EY659" s="438"/>
      <c r="FA659" s="438"/>
      <c r="FJ659" s="197"/>
      <c r="FL659" s="197"/>
      <c r="FM659" s="438"/>
      <c r="FP659" s="438"/>
      <c r="FS659" s="438"/>
      <c r="FV659" s="438"/>
      <c r="FX659" s="438"/>
      <c r="GG659" s="197"/>
      <c r="GI659" s="197"/>
      <c r="GJ659" s="438"/>
      <c r="GM659" s="438"/>
      <c r="GP659" s="438"/>
      <c r="GS659" s="438"/>
    </row>
    <row r="660" ht="12.75" customHeight="1">
      <c r="P660" s="438"/>
      <c r="Z660" s="197"/>
      <c r="AC660" s="438"/>
      <c r="AF660" s="438"/>
      <c r="AI660" s="438"/>
      <c r="AL660" s="438"/>
      <c r="AN660" s="438"/>
      <c r="AX660" s="197"/>
      <c r="BD660" s="197"/>
      <c r="BG660" s="438"/>
      <c r="BH660" s="438"/>
      <c r="BK660" s="438"/>
      <c r="BL660" s="438"/>
      <c r="BO660" s="438"/>
      <c r="BP660" s="438"/>
      <c r="BS660" s="438"/>
      <c r="BT660" s="438"/>
      <c r="BV660" s="438"/>
      <c r="CJ660" s="197"/>
      <c r="CL660" s="197"/>
      <c r="CM660" s="438"/>
      <c r="CP660" s="438"/>
      <c r="CS660" s="438"/>
      <c r="CV660" s="438"/>
      <c r="CX660" s="438"/>
      <c r="DG660" s="197"/>
      <c r="DI660" s="197"/>
      <c r="DJ660" s="438"/>
      <c r="DM660" s="438"/>
      <c r="DP660" s="438"/>
      <c r="DS660" s="438"/>
      <c r="DU660" s="438"/>
      <c r="EI660" s="197"/>
      <c r="EK660" s="197"/>
      <c r="EL660" s="197"/>
      <c r="EM660" s="438"/>
      <c r="EP660" s="197"/>
      <c r="EQ660" s="438"/>
      <c r="ET660" s="197"/>
      <c r="EU660" s="438"/>
      <c r="EX660" s="197"/>
      <c r="EY660" s="438"/>
      <c r="FA660" s="438"/>
      <c r="FJ660" s="197"/>
      <c r="FL660" s="197"/>
      <c r="FM660" s="438"/>
      <c r="FP660" s="438"/>
      <c r="FS660" s="438"/>
      <c r="FV660" s="438"/>
      <c r="FX660" s="438"/>
      <c r="GG660" s="197"/>
      <c r="GI660" s="197"/>
      <c r="GJ660" s="438"/>
      <c r="GM660" s="438"/>
      <c r="GP660" s="438"/>
      <c r="GS660" s="438"/>
    </row>
    <row r="661" ht="12.75" customHeight="1">
      <c r="P661" s="438"/>
      <c r="Z661" s="197"/>
      <c r="AC661" s="438"/>
      <c r="AF661" s="438"/>
      <c r="AI661" s="438"/>
      <c r="AL661" s="438"/>
      <c r="AN661" s="438"/>
      <c r="AX661" s="197"/>
      <c r="BD661" s="197"/>
      <c r="BG661" s="438"/>
      <c r="BH661" s="438"/>
      <c r="BK661" s="438"/>
      <c r="BL661" s="438"/>
      <c r="BO661" s="438"/>
      <c r="BP661" s="438"/>
      <c r="BS661" s="438"/>
      <c r="BT661" s="438"/>
      <c r="BV661" s="438"/>
      <c r="CJ661" s="197"/>
      <c r="CL661" s="197"/>
      <c r="CM661" s="438"/>
      <c r="CP661" s="438"/>
      <c r="CS661" s="438"/>
      <c r="CV661" s="438"/>
      <c r="CX661" s="438"/>
      <c r="DG661" s="197"/>
      <c r="DI661" s="197"/>
      <c r="DJ661" s="438"/>
      <c r="DM661" s="438"/>
      <c r="DP661" s="438"/>
      <c r="DS661" s="438"/>
      <c r="DU661" s="438"/>
      <c r="EI661" s="197"/>
      <c r="EK661" s="197"/>
      <c r="EL661" s="197"/>
      <c r="EM661" s="438"/>
      <c r="EP661" s="197"/>
      <c r="EQ661" s="438"/>
      <c r="ET661" s="197"/>
      <c r="EU661" s="438"/>
      <c r="EX661" s="197"/>
      <c r="EY661" s="438"/>
      <c r="FA661" s="438"/>
      <c r="FJ661" s="197"/>
      <c r="FL661" s="197"/>
      <c r="FM661" s="438"/>
      <c r="FP661" s="438"/>
      <c r="FS661" s="438"/>
      <c r="FV661" s="438"/>
      <c r="FX661" s="438"/>
      <c r="GG661" s="197"/>
      <c r="GI661" s="197"/>
      <c r="GJ661" s="438"/>
      <c r="GM661" s="438"/>
      <c r="GP661" s="438"/>
      <c r="GS661" s="438"/>
    </row>
    <row r="662" ht="12.75" customHeight="1">
      <c r="P662" s="438"/>
      <c r="Z662" s="197"/>
      <c r="AC662" s="438"/>
      <c r="AF662" s="438"/>
      <c r="AI662" s="438"/>
      <c r="AL662" s="438"/>
      <c r="AN662" s="438"/>
      <c r="AX662" s="197"/>
      <c r="BD662" s="197"/>
      <c r="BG662" s="438"/>
      <c r="BH662" s="438"/>
      <c r="BK662" s="438"/>
      <c r="BL662" s="438"/>
      <c r="BO662" s="438"/>
      <c r="BP662" s="438"/>
      <c r="BS662" s="438"/>
      <c r="BT662" s="438"/>
      <c r="BV662" s="438"/>
      <c r="CJ662" s="197"/>
      <c r="CL662" s="197"/>
      <c r="CM662" s="438"/>
      <c r="CP662" s="438"/>
      <c r="CS662" s="438"/>
      <c r="CV662" s="438"/>
      <c r="CX662" s="438"/>
      <c r="DG662" s="197"/>
      <c r="DI662" s="197"/>
      <c r="DJ662" s="438"/>
      <c r="DM662" s="438"/>
      <c r="DP662" s="438"/>
      <c r="DS662" s="438"/>
      <c r="DU662" s="438"/>
      <c r="EI662" s="197"/>
      <c r="EK662" s="197"/>
      <c r="EL662" s="197"/>
      <c r="EM662" s="438"/>
      <c r="EP662" s="197"/>
      <c r="EQ662" s="438"/>
      <c r="ET662" s="197"/>
      <c r="EU662" s="438"/>
      <c r="EX662" s="197"/>
      <c r="EY662" s="438"/>
      <c r="FA662" s="438"/>
      <c r="FJ662" s="197"/>
      <c r="FL662" s="197"/>
      <c r="FM662" s="438"/>
      <c r="FP662" s="438"/>
      <c r="FS662" s="438"/>
      <c r="FV662" s="438"/>
      <c r="FX662" s="438"/>
      <c r="GG662" s="197"/>
      <c r="GI662" s="197"/>
      <c r="GJ662" s="438"/>
      <c r="GM662" s="438"/>
      <c r="GP662" s="438"/>
      <c r="GS662" s="438"/>
    </row>
    <row r="663" ht="12.75" customHeight="1">
      <c r="P663" s="438"/>
      <c r="Z663" s="197"/>
      <c r="AC663" s="438"/>
      <c r="AF663" s="438"/>
      <c r="AI663" s="438"/>
      <c r="AL663" s="438"/>
      <c r="AN663" s="438"/>
      <c r="AX663" s="197"/>
      <c r="BD663" s="197"/>
      <c r="BG663" s="438"/>
      <c r="BH663" s="438"/>
      <c r="BK663" s="438"/>
      <c r="BL663" s="438"/>
      <c r="BO663" s="438"/>
      <c r="BP663" s="438"/>
      <c r="BS663" s="438"/>
      <c r="BT663" s="438"/>
      <c r="BV663" s="438"/>
      <c r="CJ663" s="197"/>
      <c r="CL663" s="197"/>
      <c r="CM663" s="438"/>
      <c r="CP663" s="438"/>
      <c r="CS663" s="438"/>
      <c r="CV663" s="438"/>
      <c r="CX663" s="438"/>
      <c r="DG663" s="197"/>
      <c r="DI663" s="197"/>
      <c r="DJ663" s="438"/>
      <c r="DM663" s="438"/>
      <c r="DP663" s="438"/>
      <c r="DS663" s="438"/>
      <c r="DU663" s="438"/>
      <c r="EI663" s="197"/>
      <c r="EK663" s="197"/>
      <c r="EL663" s="197"/>
      <c r="EM663" s="438"/>
      <c r="EP663" s="197"/>
      <c r="EQ663" s="438"/>
      <c r="ET663" s="197"/>
      <c r="EU663" s="438"/>
      <c r="EX663" s="197"/>
      <c r="EY663" s="438"/>
      <c r="FA663" s="438"/>
      <c r="FJ663" s="197"/>
      <c r="FL663" s="197"/>
      <c r="FM663" s="438"/>
      <c r="FP663" s="438"/>
      <c r="FS663" s="438"/>
      <c r="FV663" s="438"/>
      <c r="FX663" s="438"/>
      <c r="GG663" s="197"/>
      <c r="GI663" s="197"/>
      <c r="GJ663" s="438"/>
      <c r="GM663" s="438"/>
      <c r="GP663" s="438"/>
      <c r="GS663" s="438"/>
    </row>
    <row r="664" ht="12.75" customHeight="1">
      <c r="P664" s="438"/>
      <c r="Z664" s="197"/>
      <c r="AC664" s="438"/>
      <c r="AF664" s="438"/>
      <c r="AI664" s="438"/>
      <c r="AL664" s="438"/>
      <c r="AN664" s="438"/>
      <c r="AX664" s="197"/>
      <c r="BD664" s="197"/>
      <c r="BG664" s="438"/>
      <c r="BH664" s="438"/>
      <c r="BK664" s="438"/>
      <c r="BL664" s="438"/>
      <c r="BO664" s="438"/>
      <c r="BP664" s="438"/>
      <c r="BS664" s="438"/>
      <c r="BT664" s="438"/>
      <c r="BV664" s="438"/>
      <c r="CJ664" s="197"/>
      <c r="CL664" s="197"/>
      <c r="CM664" s="438"/>
      <c r="CP664" s="438"/>
      <c r="CS664" s="438"/>
      <c r="CV664" s="438"/>
      <c r="CX664" s="438"/>
      <c r="DG664" s="197"/>
      <c r="DI664" s="197"/>
      <c r="DJ664" s="438"/>
      <c r="DM664" s="438"/>
      <c r="DP664" s="438"/>
      <c r="DS664" s="438"/>
      <c r="DU664" s="438"/>
      <c r="EI664" s="197"/>
      <c r="EK664" s="197"/>
      <c r="EL664" s="197"/>
      <c r="EM664" s="438"/>
      <c r="EP664" s="197"/>
      <c r="EQ664" s="438"/>
      <c r="ET664" s="197"/>
      <c r="EU664" s="438"/>
      <c r="EX664" s="197"/>
      <c r="EY664" s="438"/>
      <c r="FA664" s="438"/>
      <c r="FJ664" s="197"/>
      <c r="FL664" s="197"/>
      <c r="FM664" s="438"/>
      <c r="FP664" s="438"/>
      <c r="FS664" s="438"/>
      <c r="FV664" s="438"/>
      <c r="FX664" s="438"/>
      <c r="GG664" s="197"/>
      <c r="GI664" s="197"/>
      <c r="GJ664" s="438"/>
      <c r="GM664" s="438"/>
      <c r="GP664" s="438"/>
      <c r="GS664" s="438"/>
    </row>
    <row r="665" ht="12.75" customHeight="1">
      <c r="P665" s="438"/>
      <c r="Z665" s="197"/>
      <c r="AC665" s="438"/>
      <c r="AF665" s="438"/>
      <c r="AI665" s="438"/>
      <c r="AL665" s="438"/>
      <c r="AN665" s="438"/>
      <c r="AX665" s="197"/>
      <c r="BD665" s="197"/>
      <c r="BG665" s="438"/>
      <c r="BH665" s="438"/>
      <c r="BK665" s="438"/>
      <c r="BL665" s="438"/>
      <c r="BO665" s="438"/>
      <c r="BP665" s="438"/>
      <c r="BS665" s="438"/>
      <c r="BT665" s="438"/>
      <c r="BV665" s="438"/>
      <c r="CJ665" s="197"/>
      <c r="CL665" s="197"/>
      <c r="CM665" s="438"/>
      <c r="CP665" s="438"/>
      <c r="CS665" s="438"/>
      <c r="CV665" s="438"/>
      <c r="CX665" s="438"/>
      <c r="DG665" s="197"/>
      <c r="DI665" s="197"/>
      <c r="DJ665" s="438"/>
      <c r="DM665" s="438"/>
      <c r="DP665" s="438"/>
      <c r="DS665" s="438"/>
      <c r="DU665" s="438"/>
      <c r="EI665" s="197"/>
      <c r="EK665" s="197"/>
      <c r="EL665" s="197"/>
      <c r="EM665" s="438"/>
      <c r="EP665" s="197"/>
      <c r="EQ665" s="438"/>
      <c r="ET665" s="197"/>
      <c r="EU665" s="438"/>
      <c r="EX665" s="197"/>
      <c r="EY665" s="438"/>
      <c r="FA665" s="438"/>
      <c r="FJ665" s="197"/>
      <c r="FL665" s="197"/>
      <c r="FM665" s="438"/>
      <c r="FP665" s="438"/>
      <c r="FS665" s="438"/>
      <c r="FV665" s="438"/>
      <c r="FX665" s="438"/>
      <c r="GG665" s="197"/>
      <c r="GI665" s="197"/>
      <c r="GJ665" s="438"/>
      <c r="GM665" s="438"/>
      <c r="GP665" s="438"/>
      <c r="GS665" s="438"/>
    </row>
    <row r="666" ht="12.75" customHeight="1">
      <c r="P666" s="438"/>
      <c r="Z666" s="197"/>
      <c r="AC666" s="438"/>
      <c r="AF666" s="438"/>
      <c r="AI666" s="438"/>
      <c r="AL666" s="438"/>
      <c r="AN666" s="438"/>
      <c r="AX666" s="197"/>
      <c r="BD666" s="197"/>
      <c r="BG666" s="438"/>
      <c r="BH666" s="438"/>
      <c r="BK666" s="438"/>
      <c r="BL666" s="438"/>
      <c r="BO666" s="438"/>
      <c r="BP666" s="438"/>
      <c r="BS666" s="438"/>
      <c r="BT666" s="438"/>
      <c r="BV666" s="438"/>
      <c r="CJ666" s="197"/>
      <c r="CL666" s="197"/>
      <c r="CM666" s="438"/>
      <c r="CP666" s="438"/>
      <c r="CS666" s="438"/>
      <c r="CV666" s="438"/>
      <c r="CX666" s="438"/>
      <c r="DG666" s="197"/>
      <c r="DI666" s="197"/>
      <c r="DJ666" s="438"/>
      <c r="DM666" s="438"/>
      <c r="DP666" s="438"/>
      <c r="DS666" s="438"/>
      <c r="DU666" s="438"/>
      <c r="EI666" s="197"/>
      <c r="EK666" s="197"/>
      <c r="EL666" s="197"/>
      <c r="EM666" s="438"/>
      <c r="EP666" s="197"/>
      <c r="EQ666" s="438"/>
      <c r="ET666" s="197"/>
      <c r="EU666" s="438"/>
      <c r="EX666" s="197"/>
      <c r="EY666" s="438"/>
      <c r="FA666" s="438"/>
      <c r="FJ666" s="197"/>
      <c r="FL666" s="197"/>
      <c r="FM666" s="438"/>
      <c r="FP666" s="438"/>
      <c r="FS666" s="438"/>
      <c r="FV666" s="438"/>
      <c r="FX666" s="438"/>
      <c r="GG666" s="197"/>
      <c r="GI666" s="197"/>
      <c r="GJ666" s="438"/>
      <c r="GM666" s="438"/>
      <c r="GP666" s="438"/>
      <c r="GS666" s="438"/>
    </row>
    <row r="667" ht="12.75" customHeight="1">
      <c r="P667" s="438"/>
      <c r="Z667" s="197"/>
      <c r="AC667" s="438"/>
      <c r="AF667" s="438"/>
      <c r="AI667" s="438"/>
      <c r="AL667" s="438"/>
      <c r="AN667" s="438"/>
      <c r="AX667" s="197"/>
      <c r="BD667" s="197"/>
      <c r="BG667" s="438"/>
      <c r="BH667" s="438"/>
      <c r="BK667" s="438"/>
      <c r="BL667" s="438"/>
      <c r="BO667" s="438"/>
      <c r="BP667" s="438"/>
      <c r="BS667" s="438"/>
      <c r="BT667" s="438"/>
      <c r="BV667" s="438"/>
      <c r="CJ667" s="197"/>
      <c r="CL667" s="197"/>
      <c r="CM667" s="438"/>
      <c r="CP667" s="438"/>
      <c r="CS667" s="438"/>
      <c r="CV667" s="438"/>
      <c r="CX667" s="438"/>
      <c r="DG667" s="197"/>
      <c r="DI667" s="197"/>
      <c r="DJ667" s="438"/>
      <c r="DM667" s="438"/>
      <c r="DP667" s="438"/>
      <c r="DS667" s="438"/>
      <c r="DU667" s="438"/>
      <c r="EI667" s="197"/>
      <c r="EK667" s="197"/>
      <c r="EL667" s="197"/>
      <c r="EM667" s="438"/>
      <c r="EP667" s="197"/>
      <c r="EQ667" s="438"/>
      <c r="ET667" s="197"/>
      <c r="EU667" s="438"/>
      <c r="EX667" s="197"/>
      <c r="EY667" s="438"/>
      <c r="FA667" s="438"/>
      <c r="FJ667" s="197"/>
      <c r="FL667" s="197"/>
      <c r="FM667" s="438"/>
      <c r="FP667" s="438"/>
      <c r="FS667" s="438"/>
      <c r="FV667" s="438"/>
      <c r="FX667" s="438"/>
      <c r="GG667" s="197"/>
      <c r="GI667" s="197"/>
      <c r="GJ667" s="438"/>
      <c r="GM667" s="438"/>
      <c r="GP667" s="438"/>
      <c r="GS667" s="438"/>
    </row>
    <row r="668" ht="12.75" customHeight="1">
      <c r="P668" s="438"/>
      <c r="Z668" s="197"/>
      <c r="AC668" s="438"/>
      <c r="AF668" s="438"/>
      <c r="AI668" s="438"/>
      <c r="AL668" s="438"/>
      <c r="AN668" s="438"/>
      <c r="AX668" s="197"/>
      <c r="BD668" s="197"/>
      <c r="BG668" s="438"/>
      <c r="BH668" s="438"/>
      <c r="BK668" s="438"/>
      <c r="BL668" s="438"/>
      <c r="BO668" s="438"/>
      <c r="BP668" s="438"/>
      <c r="BS668" s="438"/>
      <c r="BT668" s="438"/>
      <c r="BV668" s="438"/>
      <c r="CJ668" s="197"/>
      <c r="CL668" s="197"/>
      <c r="CM668" s="438"/>
      <c r="CP668" s="438"/>
      <c r="CS668" s="438"/>
      <c r="CV668" s="438"/>
      <c r="CX668" s="438"/>
      <c r="DG668" s="197"/>
      <c r="DI668" s="197"/>
      <c r="DJ668" s="438"/>
      <c r="DM668" s="438"/>
      <c r="DP668" s="438"/>
      <c r="DS668" s="438"/>
      <c r="DU668" s="438"/>
      <c r="EI668" s="197"/>
      <c r="EK668" s="197"/>
      <c r="EL668" s="197"/>
      <c r="EM668" s="438"/>
      <c r="EP668" s="197"/>
      <c r="EQ668" s="438"/>
      <c r="ET668" s="197"/>
      <c r="EU668" s="438"/>
      <c r="EX668" s="197"/>
      <c r="EY668" s="438"/>
      <c r="FA668" s="438"/>
      <c r="FJ668" s="197"/>
      <c r="FL668" s="197"/>
      <c r="FM668" s="438"/>
      <c r="FP668" s="438"/>
      <c r="FS668" s="438"/>
      <c r="FV668" s="438"/>
      <c r="FX668" s="438"/>
      <c r="GG668" s="197"/>
      <c r="GI668" s="197"/>
      <c r="GJ668" s="438"/>
      <c r="GM668" s="438"/>
      <c r="GP668" s="438"/>
      <c r="GS668" s="438"/>
    </row>
    <row r="669" ht="12.75" customHeight="1">
      <c r="P669" s="438"/>
      <c r="Z669" s="197"/>
      <c r="AC669" s="438"/>
      <c r="AF669" s="438"/>
      <c r="AI669" s="438"/>
      <c r="AL669" s="438"/>
      <c r="AN669" s="438"/>
      <c r="AX669" s="197"/>
      <c r="BD669" s="197"/>
      <c r="BG669" s="438"/>
      <c r="BH669" s="438"/>
      <c r="BK669" s="438"/>
      <c r="BL669" s="438"/>
      <c r="BO669" s="438"/>
      <c r="BP669" s="438"/>
      <c r="BS669" s="438"/>
      <c r="BT669" s="438"/>
      <c r="BV669" s="438"/>
      <c r="CJ669" s="197"/>
      <c r="CL669" s="197"/>
      <c r="CM669" s="438"/>
      <c r="CP669" s="438"/>
      <c r="CS669" s="438"/>
      <c r="CV669" s="438"/>
      <c r="CX669" s="438"/>
      <c r="DG669" s="197"/>
      <c r="DI669" s="197"/>
      <c r="DJ669" s="438"/>
      <c r="DM669" s="438"/>
      <c r="DP669" s="438"/>
      <c r="DS669" s="438"/>
      <c r="DU669" s="438"/>
      <c r="EI669" s="197"/>
      <c r="EK669" s="197"/>
      <c r="EL669" s="197"/>
      <c r="EM669" s="438"/>
      <c r="EP669" s="197"/>
      <c r="EQ669" s="438"/>
      <c r="ET669" s="197"/>
      <c r="EU669" s="438"/>
      <c r="EX669" s="197"/>
      <c r="EY669" s="438"/>
      <c r="FA669" s="438"/>
      <c r="FJ669" s="197"/>
      <c r="FL669" s="197"/>
      <c r="FM669" s="438"/>
      <c r="FP669" s="438"/>
      <c r="FS669" s="438"/>
      <c r="FV669" s="438"/>
      <c r="FX669" s="438"/>
      <c r="GG669" s="197"/>
      <c r="GI669" s="197"/>
      <c r="GJ669" s="438"/>
      <c r="GM669" s="438"/>
      <c r="GP669" s="438"/>
      <c r="GS669" s="438"/>
    </row>
    <row r="670" ht="12.75" customHeight="1">
      <c r="P670" s="438"/>
      <c r="Z670" s="197"/>
      <c r="AC670" s="438"/>
      <c r="AF670" s="438"/>
      <c r="AI670" s="438"/>
      <c r="AL670" s="438"/>
      <c r="AN670" s="438"/>
      <c r="AX670" s="197"/>
      <c r="BD670" s="197"/>
      <c r="BG670" s="438"/>
      <c r="BH670" s="438"/>
      <c r="BK670" s="438"/>
      <c r="BL670" s="438"/>
      <c r="BO670" s="438"/>
      <c r="BP670" s="438"/>
      <c r="BS670" s="438"/>
      <c r="BT670" s="438"/>
      <c r="BV670" s="438"/>
      <c r="CJ670" s="197"/>
      <c r="CL670" s="197"/>
      <c r="CM670" s="438"/>
      <c r="CP670" s="438"/>
      <c r="CS670" s="438"/>
      <c r="CV670" s="438"/>
      <c r="CX670" s="438"/>
      <c r="DG670" s="197"/>
      <c r="DI670" s="197"/>
      <c r="DJ670" s="438"/>
      <c r="DM670" s="438"/>
      <c r="DP670" s="438"/>
      <c r="DS670" s="438"/>
      <c r="DU670" s="438"/>
      <c r="EI670" s="197"/>
      <c r="EK670" s="197"/>
      <c r="EL670" s="197"/>
      <c r="EM670" s="438"/>
      <c r="EP670" s="197"/>
      <c r="EQ670" s="438"/>
      <c r="ET670" s="197"/>
      <c r="EU670" s="438"/>
      <c r="EX670" s="197"/>
      <c r="EY670" s="438"/>
      <c r="FA670" s="438"/>
      <c r="FJ670" s="197"/>
      <c r="FL670" s="197"/>
      <c r="FM670" s="438"/>
      <c r="FP670" s="438"/>
      <c r="FS670" s="438"/>
      <c r="FV670" s="438"/>
      <c r="FX670" s="438"/>
      <c r="GG670" s="197"/>
      <c r="GI670" s="197"/>
      <c r="GJ670" s="438"/>
      <c r="GM670" s="438"/>
      <c r="GP670" s="438"/>
      <c r="GS670" s="438"/>
    </row>
    <row r="671" ht="12.75" customHeight="1">
      <c r="P671" s="438"/>
      <c r="Z671" s="197"/>
      <c r="AC671" s="438"/>
      <c r="AF671" s="438"/>
      <c r="AI671" s="438"/>
      <c r="AL671" s="438"/>
      <c r="AN671" s="438"/>
      <c r="AX671" s="197"/>
      <c r="BD671" s="197"/>
      <c r="BG671" s="438"/>
      <c r="BH671" s="438"/>
      <c r="BK671" s="438"/>
      <c r="BL671" s="438"/>
      <c r="BO671" s="438"/>
      <c r="BP671" s="438"/>
      <c r="BS671" s="438"/>
      <c r="BT671" s="438"/>
      <c r="BV671" s="438"/>
      <c r="CJ671" s="197"/>
      <c r="CL671" s="197"/>
      <c r="CM671" s="438"/>
      <c r="CP671" s="438"/>
      <c r="CS671" s="438"/>
      <c r="CV671" s="438"/>
      <c r="CX671" s="438"/>
      <c r="DG671" s="197"/>
      <c r="DI671" s="197"/>
      <c r="DJ671" s="438"/>
      <c r="DM671" s="438"/>
      <c r="DP671" s="438"/>
      <c r="DS671" s="438"/>
      <c r="DU671" s="438"/>
      <c r="EI671" s="197"/>
      <c r="EK671" s="197"/>
      <c r="EL671" s="197"/>
      <c r="EM671" s="438"/>
      <c r="EP671" s="197"/>
      <c r="EQ671" s="438"/>
      <c r="ET671" s="197"/>
      <c r="EU671" s="438"/>
      <c r="EX671" s="197"/>
      <c r="EY671" s="438"/>
      <c r="FA671" s="438"/>
      <c r="FJ671" s="197"/>
      <c r="FL671" s="197"/>
      <c r="FM671" s="438"/>
      <c r="FP671" s="438"/>
      <c r="FS671" s="438"/>
      <c r="FV671" s="438"/>
      <c r="FX671" s="438"/>
      <c r="GG671" s="197"/>
      <c r="GI671" s="197"/>
      <c r="GJ671" s="438"/>
      <c r="GM671" s="438"/>
      <c r="GP671" s="438"/>
      <c r="GS671" s="438"/>
    </row>
    <row r="672" ht="12.75" customHeight="1">
      <c r="P672" s="438"/>
      <c r="Z672" s="197"/>
      <c r="AC672" s="438"/>
      <c r="AF672" s="438"/>
      <c r="AI672" s="438"/>
      <c r="AL672" s="438"/>
      <c r="AN672" s="438"/>
      <c r="AX672" s="197"/>
      <c r="BD672" s="197"/>
      <c r="BG672" s="438"/>
      <c r="BH672" s="438"/>
      <c r="BK672" s="438"/>
      <c r="BL672" s="438"/>
      <c r="BO672" s="438"/>
      <c r="BP672" s="438"/>
      <c r="BS672" s="438"/>
      <c r="BT672" s="438"/>
      <c r="BV672" s="438"/>
      <c r="CJ672" s="197"/>
      <c r="CL672" s="197"/>
      <c r="CM672" s="438"/>
      <c r="CP672" s="438"/>
      <c r="CS672" s="438"/>
      <c r="CV672" s="438"/>
      <c r="CX672" s="438"/>
      <c r="DG672" s="197"/>
      <c r="DI672" s="197"/>
      <c r="DJ672" s="438"/>
      <c r="DM672" s="438"/>
      <c r="DP672" s="438"/>
      <c r="DS672" s="438"/>
      <c r="DU672" s="438"/>
      <c r="EI672" s="197"/>
      <c r="EK672" s="197"/>
      <c r="EL672" s="197"/>
      <c r="EM672" s="438"/>
      <c r="EP672" s="197"/>
      <c r="EQ672" s="438"/>
      <c r="ET672" s="197"/>
      <c r="EU672" s="438"/>
      <c r="EX672" s="197"/>
      <c r="EY672" s="438"/>
      <c r="FA672" s="438"/>
      <c r="FJ672" s="197"/>
      <c r="FL672" s="197"/>
      <c r="FM672" s="438"/>
      <c r="FP672" s="438"/>
      <c r="FS672" s="438"/>
      <c r="FV672" s="438"/>
      <c r="FX672" s="438"/>
      <c r="GG672" s="197"/>
      <c r="GI672" s="197"/>
      <c r="GJ672" s="438"/>
      <c r="GM672" s="438"/>
      <c r="GP672" s="438"/>
      <c r="GS672" s="438"/>
    </row>
    <row r="673" ht="12.75" customHeight="1">
      <c r="P673" s="438"/>
      <c r="Z673" s="197"/>
      <c r="AC673" s="438"/>
      <c r="AF673" s="438"/>
      <c r="AI673" s="438"/>
      <c r="AL673" s="438"/>
      <c r="AN673" s="438"/>
      <c r="AX673" s="197"/>
      <c r="BD673" s="197"/>
      <c r="BG673" s="438"/>
      <c r="BH673" s="438"/>
      <c r="BK673" s="438"/>
      <c r="BL673" s="438"/>
      <c r="BO673" s="438"/>
      <c r="BP673" s="438"/>
      <c r="BS673" s="438"/>
      <c r="BT673" s="438"/>
      <c r="BV673" s="438"/>
      <c r="CJ673" s="197"/>
      <c r="CL673" s="197"/>
      <c r="CM673" s="438"/>
      <c r="CP673" s="438"/>
      <c r="CS673" s="438"/>
      <c r="CV673" s="438"/>
      <c r="CX673" s="438"/>
      <c r="DG673" s="197"/>
      <c r="DI673" s="197"/>
      <c r="DJ673" s="438"/>
      <c r="DM673" s="438"/>
      <c r="DP673" s="438"/>
      <c r="DS673" s="438"/>
      <c r="DU673" s="438"/>
      <c r="EI673" s="197"/>
      <c r="EK673" s="197"/>
      <c r="EL673" s="197"/>
      <c r="EM673" s="438"/>
      <c r="EP673" s="197"/>
      <c r="EQ673" s="438"/>
      <c r="ET673" s="197"/>
      <c r="EU673" s="438"/>
      <c r="EX673" s="197"/>
      <c r="EY673" s="438"/>
      <c r="FA673" s="438"/>
      <c r="FJ673" s="197"/>
      <c r="FL673" s="197"/>
      <c r="FM673" s="438"/>
      <c r="FP673" s="438"/>
      <c r="FS673" s="438"/>
      <c r="FV673" s="438"/>
      <c r="FX673" s="438"/>
      <c r="GG673" s="197"/>
      <c r="GI673" s="197"/>
      <c r="GJ673" s="438"/>
      <c r="GM673" s="438"/>
      <c r="GP673" s="438"/>
      <c r="GS673" s="438"/>
    </row>
    <row r="674" ht="12.75" customHeight="1">
      <c r="P674" s="438"/>
      <c r="Z674" s="197"/>
      <c r="AC674" s="438"/>
      <c r="AF674" s="438"/>
      <c r="AI674" s="438"/>
      <c r="AL674" s="438"/>
      <c r="AN674" s="438"/>
      <c r="AX674" s="197"/>
      <c r="BD674" s="197"/>
      <c r="BG674" s="438"/>
      <c r="BH674" s="438"/>
      <c r="BK674" s="438"/>
      <c r="BL674" s="438"/>
      <c r="BO674" s="438"/>
      <c r="BP674" s="438"/>
      <c r="BS674" s="438"/>
      <c r="BT674" s="438"/>
      <c r="BV674" s="438"/>
      <c r="CJ674" s="197"/>
      <c r="CL674" s="197"/>
      <c r="CM674" s="438"/>
      <c r="CP674" s="438"/>
      <c r="CS674" s="438"/>
      <c r="CV674" s="438"/>
      <c r="CX674" s="438"/>
      <c r="DG674" s="197"/>
      <c r="DI674" s="197"/>
      <c r="DJ674" s="438"/>
      <c r="DM674" s="438"/>
      <c r="DP674" s="438"/>
      <c r="DS674" s="438"/>
      <c r="DU674" s="438"/>
      <c r="EI674" s="197"/>
      <c r="EK674" s="197"/>
      <c r="EL674" s="197"/>
      <c r="EM674" s="438"/>
      <c r="EP674" s="197"/>
      <c r="EQ674" s="438"/>
      <c r="ET674" s="197"/>
      <c r="EU674" s="438"/>
      <c r="EX674" s="197"/>
      <c r="EY674" s="438"/>
      <c r="FA674" s="438"/>
      <c r="FJ674" s="197"/>
      <c r="FL674" s="197"/>
      <c r="FM674" s="438"/>
      <c r="FP674" s="438"/>
      <c r="FS674" s="438"/>
      <c r="FV674" s="438"/>
      <c r="FX674" s="438"/>
      <c r="GG674" s="197"/>
      <c r="GI674" s="197"/>
      <c r="GJ674" s="438"/>
      <c r="GM674" s="438"/>
      <c r="GP674" s="438"/>
      <c r="GS674" s="438"/>
    </row>
    <row r="675" ht="12.75" customHeight="1">
      <c r="P675" s="438"/>
      <c r="Z675" s="197"/>
      <c r="AC675" s="438"/>
      <c r="AF675" s="438"/>
      <c r="AI675" s="438"/>
      <c r="AL675" s="438"/>
      <c r="AN675" s="438"/>
      <c r="AX675" s="197"/>
      <c r="BD675" s="197"/>
      <c r="BG675" s="438"/>
      <c r="BH675" s="438"/>
      <c r="BK675" s="438"/>
      <c r="BL675" s="438"/>
      <c r="BO675" s="438"/>
      <c r="BP675" s="438"/>
      <c r="BS675" s="438"/>
      <c r="BT675" s="438"/>
      <c r="BV675" s="438"/>
      <c r="CJ675" s="197"/>
      <c r="CL675" s="197"/>
      <c r="CM675" s="438"/>
      <c r="CP675" s="438"/>
      <c r="CS675" s="438"/>
      <c r="CV675" s="438"/>
      <c r="CX675" s="438"/>
      <c r="DG675" s="197"/>
      <c r="DI675" s="197"/>
      <c r="DJ675" s="438"/>
      <c r="DM675" s="438"/>
      <c r="DP675" s="438"/>
      <c r="DS675" s="438"/>
      <c r="DU675" s="438"/>
      <c r="EI675" s="197"/>
      <c r="EK675" s="197"/>
      <c r="EL675" s="197"/>
      <c r="EM675" s="438"/>
      <c r="EP675" s="197"/>
      <c r="EQ675" s="438"/>
      <c r="ET675" s="197"/>
      <c r="EU675" s="438"/>
      <c r="EX675" s="197"/>
      <c r="EY675" s="438"/>
      <c r="FA675" s="438"/>
      <c r="FJ675" s="197"/>
      <c r="FL675" s="197"/>
      <c r="FM675" s="438"/>
      <c r="FP675" s="438"/>
      <c r="FS675" s="438"/>
      <c r="FV675" s="438"/>
      <c r="FX675" s="438"/>
      <c r="GG675" s="197"/>
      <c r="GI675" s="197"/>
      <c r="GJ675" s="438"/>
      <c r="GM675" s="438"/>
      <c r="GP675" s="438"/>
      <c r="GS675" s="438"/>
    </row>
    <row r="676" ht="12.75" customHeight="1">
      <c r="P676" s="438"/>
      <c r="Z676" s="197"/>
      <c r="AC676" s="438"/>
      <c r="AF676" s="438"/>
      <c r="AI676" s="438"/>
      <c r="AL676" s="438"/>
      <c r="AN676" s="438"/>
      <c r="AX676" s="197"/>
      <c r="BD676" s="197"/>
      <c r="BG676" s="438"/>
      <c r="BH676" s="438"/>
      <c r="BK676" s="438"/>
      <c r="BL676" s="438"/>
      <c r="BO676" s="438"/>
      <c r="BP676" s="438"/>
      <c r="BS676" s="438"/>
      <c r="BT676" s="438"/>
      <c r="BV676" s="438"/>
      <c r="CJ676" s="197"/>
      <c r="CL676" s="197"/>
      <c r="CM676" s="438"/>
      <c r="CP676" s="438"/>
      <c r="CS676" s="438"/>
      <c r="CV676" s="438"/>
      <c r="CX676" s="438"/>
      <c r="DG676" s="197"/>
      <c r="DI676" s="197"/>
      <c r="DJ676" s="438"/>
      <c r="DM676" s="438"/>
      <c r="DP676" s="438"/>
      <c r="DS676" s="438"/>
      <c r="DU676" s="438"/>
      <c r="EI676" s="197"/>
      <c r="EK676" s="197"/>
      <c r="EL676" s="197"/>
      <c r="EM676" s="438"/>
      <c r="EP676" s="197"/>
      <c r="EQ676" s="438"/>
      <c r="ET676" s="197"/>
      <c r="EU676" s="438"/>
      <c r="EX676" s="197"/>
      <c r="EY676" s="438"/>
      <c r="FA676" s="438"/>
      <c r="FJ676" s="197"/>
      <c r="FL676" s="197"/>
      <c r="FM676" s="438"/>
      <c r="FP676" s="438"/>
      <c r="FS676" s="438"/>
      <c r="FV676" s="438"/>
      <c r="FX676" s="438"/>
      <c r="GG676" s="197"/>
      <c r="GI676" s="197"/>
      <c r="GJ676" s="438"/>
      <c r="GM676" s="438"/>
      <c r="GP676" s="438"/>
      <c r="GS676" s="438"/>
    </row>
    <row r="677" ht="12.75" customHeight="1">
      <c r="P677" s="438"/>
      <c r="Z677" s="197"/>
      <c r="AC677" s="438"/>
      <c r="AF677" s="438"/>
      <c r="AI677" s="438"/>
      <c r="AL677" s="438"/>
      <c r="AN677" s="438"/>
      <c r="AX677" s="197"/>
      <c r="BD677" s="197"/>
      <c r="BG677" s="438"/>
      <c r="BH677" s="438"/>
      <c r="BK677" s="438"/>
      <c r="BL677" s="438"/>
      <c r="BO677" s="438"/>
      <c r="BP677" s="438"/>
      <c r="BS677" s="438"/>
      <c r="BT677" s="438"/>
      <c r="BV677" s="438"/>
      <c r="CJ677" s="197"/>
      <c r="CL677" s="197"/>
      <c r="CM677" s="438"/>
      <c r="CP677" s="438"/>
      <c r="CS677" s="438"/>
      <c r="CV677" s="438"/>
      <c r="CX677" s="438"/>
      <c r="DG677" s="197"/>
      <c r="DI677" s="197"/>
      <c r="DJ677" s="438"/>
      <c r="DM677" s="438"/>
      <c r="DP677" s="438"/>
      <c r="DS677" s="438"/>
      <c r="DU677" s="438"/>
      <c r="EI677" s="197"/>
      <c r="EK677" s="197"/>
      <c r="EL677" s="197"/>
      <c r="EM677" s="438"/>
      <c r="EP677" s="197"/>
      <c r="EQ677" s="438"/>
      <c r="ET677" s="197"/>
      <c r="EU677" s="438"/>
      <c r="EX677" s="197"/>
      <c r="EY677" s="438"/>
      <c r="FA677" s="438"/>
      <c r="FJ677" s="197"/>
      <c r="FL677" s="197"/>
      <c r="FM677" s="438"/>
      <c r="FP677" s="438"/>
      <c r="FS677" s="438"/>
      <c r="FV677" s="438"/>
      <c r="FX677" s="438"/>
      <c r="GG677" s="197"/>
      <c r="GI677" s="197"/>
      <c r="GJ677" s="438"/>
      <c r="GM677" s="438"/>
      <c r="GP677" s="438"/>
      <c r="GS677" s="438"/>
    </row>
    <row r="678" ht="12.75" customHeight="1">
      <c r="P678" s="438"/>
      <c r="Z678" s="197"/>
      <c r="AC678" s="438"/>
      <c r="AF678" s="438"/>
      <c r="AI678" s="438"/>
      <c r="AL678" s="438"/>
      <c r="AN678" s="438"/>
      <c r="AX678" s="197"/>
      <c r="BD678" s="197"/>
      <c r="BG678" s="438"/>
      <c r="BH678" s="438"/>
      <c r="BK678" s="438"/>
      <c r="BL678" s="438"/>
      <c r="BO678" s="438"/>
      <c r="BP678" s="438"/>
      <c r="BS678" s="438"/>
      <c r="BT678" s="438"/>
      <c r="BV678" s="438"/>
      <c r="CJ678" s="197"/>
      <c r="CL678" s="197"/>
      <c r="CM678" s="438"/>
      <c r="CP678" s="438"/>
      <c r="CS678" s="438"/>
      <c r="CV678" s="438"/>
      <c r="CX678" s="438"/>
      <c r="DG678" s="197"/>
      <c r="DI678" s="197"/>
      <c r="DJ678" s="438"/>
      <c r="DM678" s="438"/>
      <c r="DP678" s="438"/>
      <c r="DS678" s="438"/>
      <c r="DU678" s="438"/>
      <c r="EI678" s="197"/>
      <c r="EK678" s="197"/>
      <c r="EL678" s="197"/>
      <c r="EM678" s="438"/>
      <c r="EP678" s="197"/>
      <c r="EQ678" s="438"/>
      <c r="ET678" s="197"/>
      <c r="EU678" s="438"/>
      <c r="EX678" s="197"/>
      <c r="EY678" s="438"/>
      <c r="FA678" s="438"/>
      <c r="FJ678" s="197"/>
      <c r="FL678" s="197"/>
      <c r="FM678" s="438"/>
      <c r="FP678" s="438"/>
      <c r="FS678" s="438"/>
      <c r="FV678" s="438"/>
      <c r="FX678" s="438"/>
      <c r="GG678" s="197"/>
      <c r="GI678" s="197"/>
      <c r="GJ678" s="438"/>
      <c r="GM678" s="438"/>
      <c r="GP678" s="438"/>
      <c r="GS678" s="438"/>
    </row>
    <row r="679" ht="12.75" customHeight="1">
      <c r="P679" s="438"/>
      <c r="Z679" s="197"/>
      <c r="AC679" s="438"/>
      <c r="AF679" s="438"/>
      <c r="AI679" s="438"/>
      <c r="AL679" s="438"/>
      <c r="AN679" s="438"/>
      <c r="AX679" s="197"/>
      <c r="BD679" s="197"/>
      <c r="BG679" s="438"/>
      <c r="BH679" s="438"/>
      <c r="BK679" s="438"/>
      <c r="BL679" s="438"/>
      <c r="BO679" s="438"/>
      <c r="BP679" s="438"/>
      <c r="BS679" s="438"/>
      <c r="BT679" s="438"/>
      <c r="BV679" s="438"/>
      <c r="CJ679" s="197"/>
      <c r="CL679" s="197"/>
      <c r="CM679" s="438"/>
      <c r="CP679" s="438"/>
      <c r="CS679" s="438"/>
      <c r="CV679" s="438"/>
      <c r="CX679" s="438"/>
      <c r="DG679" s="197"/>
      <c r="DI679" s="197"/>
      <c r="DJ679" s="438"/>
      <c r="DM679" s="438"/>
      <c r="DP679" s="438"/>
      <c r="DS679" s="438"/>
      <c r="DU679" s="438"/>
      <c r="EI679" s="197"/>
      <c r="EK679" s="197"/>
      <c r="EL679" s="197"/>
      <c r="EM679" s="438"/>
      <c r="EP679" s="197"/>
      <c r="EQ679" s="438"/>
      <c r="ET679" s="197"/>
      <c r="EU679" s="438"/>
      <c r="EX679" s="197"/>
      <c r="EY679" s="438"/>
      <c r="FA679" s="438"/>
      <c r="FJ679" s="197"/>
      <c r="FL679" s="197"/>
      <c r="FM679" s="438"/>
      <c r="FP679" s="438"/>
      <c r="FS679" s="438"/>
      <c r="FV679" s="438"/>
      <c r="FX679" s="438"/>
      <c r="GG679" s="197"/>
      <c r="GI679" s="197"/>
      <c r="GJ679" s="438"/>
      <c r="GM679" s="438"/>
      <c r="GP679" s="438"/>
      <c r="GS679" s="438"/>
    </row>
    <row r="680" ht="12.75" customHeight="1">
      <c r="P680" s="438"/>
      <c r="Z680" s="197"/>
      <c r="AC680" s="438"/>
      <c r="AF680" s="438"/>
      <c r="AI680" s="438"/>
      <c r="AL680" s="438"/>
      <c r="AN680" s="438"/>
      <c r="AX680" s="197"/>
      <c r="BD680" s="197"/>
      <c r="BG680" s="438"/>
      <c r="BH680" s="438"/>
      <c r="BK680" s="438"/>
      <c r="BL680" s="438"/>
      <c r="BO680" s="438"/>
      <c r="BP680" s="438"/>
      <c r="BS680" s="438"/>
      <c r="BT680" s="438"/>
      <c r="BV680" s="438"/>
      <c r="CJ680" s="197"/>
      <c r="CL680" s="197"/>
      <c r="CM680" s="438"/>
      <c r="CP680" s="438"/>
      <c r="CS680" s="438"/>
      <c r="CV680" s="438"/>
      <c r="CX680" s="438"/>
      <c r="DG680" s="197"/>
      <c r="DI680" s="197"/>
      <c r="DJ680" s="438"/>
      <c r="DM680" s="438"/>
      <c r="DP680" s="438"/>
      <c r="DS680" s="438"/>
      <c r="DU680" s="438"/>
      <c r="EI680" s="197"/>
      <c r="EK680" s="197"/>
      <c r="EL680" s="197"/>
      <c r="EM680" s="438"/>
      <c r="EP680" s="197"/>
      <c r="EQ680" s="438"/>
      <c r="ET680" s="197"/>
      <c r="EU680" s="438"/>
      <c r="EX680" s="197"/>
      <c r="EY680" s="438"/>
      <c r="FA680" s="438"/>
      <c r="FJ680" s="197"/>
      <c r="FL680" s="197"/>
      <c r="FM680" s="438"/>
      <c r="FP680" s="438"/>
      <c r="FS680" s="438"/>
      <c r="FV680" s="438"/>
      <c r="FX680" s="438"/>
      <c r="GG680" s="197"/>
      <c r="GI680" s="197"/>
      <c r="GJ680" s="438"/>
      <c r="GM680" s="438"/>
      <c r="GP680" s="438"/>
      <c r="GS680" s="438"/>
    </row>
    <row r="681" ht="12.75" customHeight="1">
      <c r="P681" s="438"/>
      <c r="Z681" s="197"/>
      <c r="AC681" s="438"/>
      <c r="AF681" s="438"/>
      <c r="AI681" s="438"/>
      <c r="AL681" s="438"/>
      <c r="AN681" s="438"/>
      <c r="AX681" s="197"/>
      <c r="BD681" s="197"/>
      <c r="BG681" s="438"/>
      <c r="BH681" s="438"/>
      <c r="BK681" s="438"/>
      <c r="BL681" s="438"/>
      <c r="BO681" s="438"/>
      <c r="BP681" s="438"/>
      <c r="BS681" s="438"/>
      <c r="BT681" s="438"/>
      <c r="BV681" s="438"/>
      <c r="CJ681" s="197"/>
      <c r="CL681" s="197"/>
      <c r="CM681" s="438"/>
      <c r="CP681" s="438"/>
      <c r="CS681" s="438"/>
      <c r="CV681" s="438"/>
      <c r="CX681" s="438"/>
      <c r="DG681" s="197"/>
      <c r="DI681" s="197"/>
      <c r="DJ681" s="438"/>
      <c r="DM681" s="438"/>
      <c r="DP681" s="438"/>
      <c r="DS681" s="438"/>
      <c r="DU681" s="438"/>
      <c r="EI681" s="197"/>
      <c r="EK681" s="197"/>
      <c r="EL681" s="197"/>
      <c r="EM681" s="438"/>
      <c r="EP681" s="197"/>
      <c r="EQ681" s="438"/>
      <c r="ET681" s="197"/>
      <c r="EU681" s="438"/>
      <c r="EX681" s="197"/>
      <c r="EY681" s="438"/>
      <c r="FA681" s="438"/>
      <c r="FJ681" s="197"/>
      <c r="FL681" s="197"/>
      <c r="FM681" s="438"/>
      <c r="FP681" s="438"/>
      <c r="FS681" s="438"/>
      <c r="FV681" s="438"/>
      <c r="FX681" s="438"/>
      <c r="GG681" s="197"/>
      <c r="GI681" s="197"/>
      <c r="GJ681" s="438"/>
      <c r="GM681" s="438"/>
      <c r="GP681" s="438"/>
      <c r="GS681" s="438"/>
    </row>
    <row r="682" ht="12.75" customHeight="1">
      <c r="P682" s="438"/>
      <c r="Z682" s="197"/>
      <c r="AC682" s="438"/>
      <c r="AF682" s="438"/>
      <c r="AI682" s="438"/>
      <c r="AL682" s="438"/>
      <c r="AN682" s="438"/>
      <c r="AX682" s="197"/>
      <c r="BD682" s="197"/>
      <c r="BG682" s="438"/>
      <c r="BH682" s="438"/>
      <c r="BK682" s="438"/>
      <c r="BL682" s="438"/>
      <c r="BO682" s="438"/>
      <c r="BP682" s="438"/>
      <c r="BS682" s="438"/>
      <c r="BT682" s="438"/>
      <c r="BV682" s="438"/>
      <c r="CJ682" s="197"/>
      <c r="CL682" s="197"/>
      <c r="CM682" s="438"/>
      <c r="CP682" s="438"/>
      <c r="CS682" s="438"/>
      <c r="CV682" s="438"/>
      <c r="CX682" s="438"/>
      <c r="DG682" s="197"/>
      <c r="DI682" s="197"/>
      <c r="DJ682" s="438"/>
      <c r="DM682" s="438"/>
      <c r="DP682" s="438"/>
      <c r="DS682" s="438"/>
      <c r="DU682" s="438"/>
      <c r="EI682" s="197"/>
      <c r="EK682" s="197"/>
      <c r="EL682" s="197"/>
      <c r="EM682" s="438"/>
      <c r="EP682" s="197"/>
      <c r="EQ682" s="438"/>
      <c r="ET682" s="197"/>
      <c r="EU682" s="438"/>
      <c r="EX682" s="197"/>
      <c r="EY682" s="438"/>
      <c r="FA682" s="438"/>
      <c r="FJ682" s="197"/>
      <c r="FL682" s="197"/>
      <c r="FM682" s="438"/>
      <c r="FP682" s="438"/>
      <c r="FS682" s="438"/>
      <c r="FV682" s="438"/>
      <c r="FX682" s="438"/>
      <c r="GG682" s="197"/>
      <c r="GI682" s="197"/>
      <c r="GJ682" s="438"/>
      <c r="GM682" s="438"/>
      <c r="GP682" s="438"/>
      <c r="GS682" s="438"/>
    </row>
    <row r="683" ht="12.75" customHeight="1">
      <c r="P683" s="438"/>
      <c r="Z683" s="197"/>
      <c r="AC683" s="438"/>
      <c r="AF683" s="438"/>
      <c r="AI683" s="438"/>
      <c r="AL683" s="438"/>
      <c r="AN683" s="438"/>
      <c r="AX683" s="197"/>
      <c r="BD683" s="197"/>
      <c r="BG683" s="438"/>
      <c r="BH683" s="438"/>
      <c r="BK683" s="438"/>
      <c r="BL683" s="438"/>
      <c r="BO683" s="438"/>
      <c r="BP683" s="438"/>
      <c r="BS683" s="438"/>
      <c r="BT683" s="438"/>
      <c r="BV683" s="438"/>
      <c r="CJ683" s="197"/>
      <c r="CL683" s="197"/>
      <c r="CM683" s="438"/>
      <c r="CP683" s="438"/>
      <c r="CS683" s="438"/>
      <c r="CV683" s="438"/>
      <c r="CX683" s="438"/>
      <c r="DG683" s="197"/>
      <c r="DI683" s="197"/>
      <c r="DJ683" s="438"/>
      <c r="DM683" s="438"/>
      <c r="DP683" s="438"/>
      <c r="DS683" s="438"/>
      <c r="DU683" s="438"/>
      <c r="EI683" s="197"/>
      <c r="EK683" s="197"/>
      <c r="EL683" s="197"/>
      <c r="EM683" s="438"/>
      <c r="EP683" s="197"/>
      <c r="EQ683" s="438"/>
      <c r="ET683" s="197"/>
      <c r="EU683" s="438"/>
      <c r="EX683" s="197"/>
      <c r="EY683" s="438"/>
      <c r="FA683" s="438"/>
      <c r="FJ683" s="197"/>
      <c r="FL683" s="197"/>
      <c r="FM683" s="438"/>
      <c r="FP683" s="438"/>
      <c r="FS683" s="438"/>
      <c r="FV683" s="438"/>
      <c r="FX683" s="438"/>
      <c r="GG683" s="197"/>
      <c r="GI683" s="197"/>
      <c r="GJ683" s="438"/>
      <c r="GM683" s="438"/>
      <c r="GP683" s="438"/>
      <c r="GS683" s="438"/>
    </row>
    <row r="684" ht="12.75" customHeight="1">
      <c r="P684" s="438"/>
      <c r="Z684" s="197"/>
      <c r="AC684" s="438"/>
      <c r="AF684" s="438"/>
      <c r="AI684" s="438"/>
      <c r="AL684" s="438"/>
      <c r="AN684" s="438"/>
      <c r="AX684" s="197"/>
      <c r="BD684" s="197"/>
      <c r="BG684" s="438"/>
      <c r="BH684" s="438"/>
      <c r="BK684" s="438"/>
      <c r="BL684" s="438"/>
      <c r="BO684" s="438"/>
      <c r="BP684" s="438"/>
      <c r="BS684" s="438"/>
      <c r="BT684" s="438"/>
      <c r="BV684" s="438"/>
      <c r="CJ684" s="197"/>
      <c r="CL684" s="197"/>
      <c r="CM684" s="438"/>
      <c r="CP684" s="438"/>
      <c r="CS684" s="438"/>
      <c r="CV684" s="438"/>
      <c r="CX684" s="438"/>
      <c r="DG684" s="197"/>
      <c r="DI684" s="197"/>
      <c r="DJ684" s="438"/>
      <c r="DM684" s="438"/>
      <c r="DP684" s="438"/>
      <c r="DS684" s="438"/>
      <c r="DU684" s="438"/>
      <c r="EI684" s="197"/>
      <c r="EK684" s="197"/>
      <c r="EL684" s="197"/>
      <c r="EM684" s="438"/>
      <c r="EP684" s="197"/>
      <c r="EQ684" s="438"/>
      <c r="ET684" s="197"/>
      <c r="EU684" s="438"/>
      <c r="EX684" s="197"/>
      <c r="EY684" s="438"/>
      <c r="FA684" s="438"/>
      <c r="FJ684" s="197"/>
      <c r="FL684" s="197"/>
      <c r="FM684" s="438"/>
      <c r="FP684" s="438"/>
      <c r="FS684" s="438"/>
      <c r="FV684" s="438"/>
      <c r="FX684" s="438"/>
      <c r="GG684" s="197"/>
      <c r="GI684" s="197"/>
      <c r="GJ684" s="438"/>
      <c r="GM684" s="438"/>
      <c r="GP684" s="438"/>
      <c r="GS684" s="438"/>
    </row>
    <row r="685" ht="12.75" customHeight="1">
      <c r="P685" s="438"/>
      <c r="Z685" s="197"/>
      <c r="AC685" s="438"/>
      <c r="AF685" s="438"/>
      <c r="AI685" s="438"/>
      <c r="AL685" s="438"/>
      <c r="AN685" s="438"/>
      <c r="AX685" s="197"/>
      <c r="BD685" s="197"/>
      <c r="BG685" s="438"/>
      <c r="BH685" s="438"/>
      <c r="BK685" s="438"/>
      <c r="BL685" s="438"/>
      <c r="BO685" s="438"/>
      <c r="BP685" s="438"/>
      <c r="BS685" s="438"/>
      <c r="BT685" s="438"/>
      <c r="BV685" s="438"/>
      <c r="CJ685" s="197"/>
      <c r="CL685" s="197"/>
      <c r="CM685" s="438"/>
      <c r="CP685" s="438"/>
      <c r="CS685" s="438"/>
      <c r="CV685" s="438"/>
      <c r="CX685" s="438"/>
      <c r="DG685" s="197"/>
      <c r="DI685" s="197"/>
      <c r="DJ685" s="438"/>
      <c r="DM685" s="438"/>
      <c r="DP685" s="438"/>
      <c r="DS685" s="438"/>
      <c r="DU685" s="438"/>
      <c r="EI685" s="197"/>
      <c r="EK685" s="197"/>
      <c r="EL685" s="197"/>
      <c r="EM685" s="438"/>
      <c r="EP685" s="197"/>
      <c r="EQ685" s="438"/>
      <c r="ET685" s="197"/>
      <c r="EU685" s="438"/>
      <c r="EX685" s="197"/>
      <c r="EY685" s="438"/>
      <c r="FA685" s="438"/>
      <c r="FJ685" s="197"/>
      <c r="FL685" s="197"/>
      <c r="FM685" s="438"/>
      <c r="FP685" s="438"/>
      <c r="FS685" s="438"/>
      <c r="FV685" s="438"/>
      <c r="FX685" s="438"/>
      <c r="GG685" s="197"/>
      <c r="GI685" s="197"/>
      <c r="GJ685" s="438"/>
      <c r="GM685" s="438"/>
      <c r="GP685" s="438"/>
      <c r="GS685" s="438"/>
    </row>
    <row r="686" ht="12.75" customHeight="1">
      <c r="P686" s="438"/>
      <c r="Z686" s="197"/>
      <c r="AC686" s="438"/>
      <c r="AF686" s="438"/>
      <c r="AI686" s="438"/>
      <c r="AL686" s="438"/>
      <c r="AN686" s="438"/>
      <c r="AX686" s="197"/>
      <c r="BD686" s="197"/>
      <c r="BG686" s="438"/>
      <c r="BH686" s="438"/>
      <c r="BK686" s="438"/>
      <c r="BL686" s="438"/>
      <c r="BO686" s="438"/>
      <c r="BP686" s="438"/>
      <c r="BS686" s="438"/>
      <c r="BT686" s="438"/>
      <c r="BV686" s="438"/>
      <c r="CJ686" s="197"/>
      <c r="CL686" s="197"/>
      <c r="CM686" s="438"/>
      <c r="CP686" s="438"/>
      <c r="CS686" s="438"/>
      <c r="CV686" s="438"/>
      <c r="CX686" s="438"/>
      <c r="DG686" s="197"/>
      <c r="DI686" s="197"/>
      <c r="DJ686" s="438"/>
      <c r="DM686" s="438"/>
      <c r="DP686" s="438"/>
      <c r="DS686" s="438"/>
      <c r="DU686" s="438"/>
      <c r="EI686" s="197"/>
      <c r="EK686" s="197"/>
      <c r="EL686" s="197"/>
      <c r="EM686" s="438"/>
      <c r="EP686" s="197"/>
      <c r="EQ686" s="438"/>
      <c r="ET686" s="197"/>
      <c r="EU686" s="438"/>
      <c r="EX686" s="197"/>
      <c r="EY686" s="438"/>
      <c r="FA686" s="438"/>
      <c r="FJ686" s="197"/>
      <c r="FL686" s="197"/>
      <c r="FM686" s="438"/>
      <c r="FP686" s="438"/>
      <c r="FS686" s="438"/>
      <c r="FV686" s="438"/>
      <c r="FX686" s="438"/>
      <c r="GG686" s="197"/>
      <c r="GI686" s="197"/>
      <c r="GJ686" s="438"/>
      <c r="GM686" s="438"/>
      <c r="GP686" s="438"/>
      <c r="GS686" s="438"/>
    </row>
    <row r="687" ht="12.75" customHeight="1">
      <c r="P687" s="438"/>
      <c r="Z687" s="197"/>
      <c r="AC687" s="438"/>
      <c r="AF687" s="438"/>
      <c r="AI687" s="438"/>
      <c r="AL687" s="438"/>
      <c r="AN687" s="438"/>
      <c r="AX687" s="197"/>
      <c r="BD687" s="197"/>
      <c r="BG687" s="438"/>
      <c r="BH687" s="438"/>
      <c r="BK687" s="438"/>
      <c r="BL687" s="438"/>
      <c r="BO687" s="438"/>
      <c r="BP687" s="438"/>
      <c r="BS687" s="438"/>
      <c r="BT687" s="438"/>
      <c r="BV687" s="438"/>
      <c r="CJ687" s="197"/>
      <c r="CL687" s="197"/>
      <c r="CM687" s="438"/>
      <c r="CP687" s="438"/>
      <c r="CS687" s="438"/>
      <c r="CV687" s="438"/>
      <c r="CX687" s="438"/>
      <c r="DG687" s="197"/>
      <c r="DI687" s="197"/>
      <c r="DJ687" s="438"/>
      <c r="DM687" s="438"/>
      <c r="DP687" s="438"/>
      <c r="DS687" s="438"/>
      <c r="DU687" s="438"/>
      <c r="EI687" s="197"/>
      <c r="EK687" s="197"/>
      <c r="EL687" s="197"/>
      <c r="EM687" s="438"/>
      <c r="EP687" s="197"/>
      <c r="EQ687" s="438"/>
      <c r="ET687" s="197"/>
      <c r="EU687" s="438"/>
      <c r="EX687" s="197"/>
      <c r="EY687" s="438"/>
      <c r="FA687" s="438"/>
      <c r="FJ687" s="197"/>
      <c r="FL687" s="197"/>
      <c r="FM687" s="438"/>
      <c r="FP687" s="438"/>
      <c r="FS687" s="438"/>
      <c r="FV687" s="438"/>
      <c r="FX687" s="438"/>
      <c r="GG687" s="197"/>
      <c r="GI687" s="197"/>
      <c r="GJ687" s="438"/>
      <c r="GM687" s="438"/>
      <c r="GP687" s="438"/>
      <c r="GS687" s="438"/>
    </row>
    <row r="688" ht="12.75" customHeight="1">
      <c r="P688" s="438"/>
      <c r="Z688" s="197"/>
      <c r="AC688" s="438"/>
      <c r="AF688" s="438"/>
      <c r="AI688" s="438"/>
      <c r="AL688" s="438"/>
      <c r="AN688" s="438"/>
      <c r="AX688" s="197"/>
      <c r="BD688" s="197"/>
      <c r="BG688" s="438"/>
      <c r="BH688" s="438"/>
      <c r="BK688" s="438"/>
      <c r="BL688" s="438"/>
      <c r="BO688" s="438"/>
      <c r="BP688" s="438"/>
      <c r="BS688" s="438"/>
      <c r="BT688" s="438"/>
      <c r="BV688" s="438"/>
      <c r="CJ688" s="197"/>
      <c r="CL688" s="197"/>
      <c r="CM688" s="438"/>
      <c r="CP688" s="438"/>
      <c r="CS688" s="438"/>
      <c r="CV688" s="438"/>
      <c r="CX688" s="438"/>
      <c r="DG688" s="197"/>
      <c r="DI688" s="197"/>
      <c r="DJ688" s="438"/>
      <c r="DM688" s="438"/>
      <c r="DP688" s="438"/>
      <c r="DS688" s="438"/>
      <c r="DU688" s="438"/>
      <c r="EI688" s="197"/>
      <c r="EK688" s="197"/>
      <c r="EL688" s="197"/>
      <c r="EM688" s="438"/>
      <c r="EP688" s="197"/>
      <c r="EQ688" s="438"/>
      <c r="ET688" s="197"/>
      <c r="EU688" s="438"/>
      <c r="EX688" s="197"/>
      <c r="EY688" s="438"/>
      <c r="FA688" s="438"/>
      <c r="FJ688" s="197"/>
      <c r="FL688" s="197"/>
      <c r="FM688" s="438"/>
      <c r="FP688" s="438"/>
      <c r="FS688" s="438"/>
      <c r="FV688" s="438"/>
      <c r="FX688" s="438"/>
      <c r="GG688" s="197"/>
      <c r="GI688" s="197"/>
      <c r="GJ688" s="438"/>
      <c r="GM688" s="438"/>
      <c r="GP688" s="438"/>
      <c r="GS688" s="438"/>
    </row>
    <row r="689" ht="12.75" customHeight="1">
      <c r="P689" s="438"/>
      <c r="Z689" s="197"/>
      <c r="AC689" s="438"/>
      <c r="AF689" s="438"/>
      <c r="AI689" s="438"/>
      <c r="AL689" s="438"/>
      <c r="AN689" s="438"/>
      <c r="AX689" s="197"/>
      <c r="BD689" s="197"/>
      <c r="BG689" s="438"/>
      <c r="BH689" s="438"/>
      <c r="BK689" s="438"/>
      <c r="BL689" s="438"/>
      <c r="BO689" s="438"/>
      <c r="BP689" s="438"/>
      <c r="BS689" s="438"/>
      <c r="BT689" s="438"/>
      <c r="BV689" s="438"/>
      <c r="CJ689" s="197"/>
      <c r="CL689" s="197"/>
      <c r="CM689" s="438"/>
      <c r="CP689" s="438"/>
      <c r="CS689" s="438"/>
      <c r="CV689" s="438"/>
      <c r="CX689" s="438"/>
      <c r="DG689" s="197"/>
      <c r="DI689" s="197"/>
      <c r="DJ689" s="438"/>
      <c r="DM689" s="438"/>
      <c r="DP689" s="438"/>
      <c r="DS689" s="438"/>
      <c r="DU689" s="438"/>
      <c r="EI689" s="197"/>
      <c r="EK689" s="197"/>
      <c r="EL689" s="197"/>
      <c r="EM689" s="438"/>
      <c r="EP689" s="197"/>
      <c r="EQ689" s="438"/>
      <c r="ET689" s="197"/>
      <c r="EU689" s="438"/>
      <c r="EX689" s="197"/>
      <c r="EY689" s="438"/>
      <c r="FA689" s="438"/>
      <c r="FJ689" s="197"/>
      <c r="FL689" s="197"/>
      <c r="FM689" s="438"/>
      <c r="FP689" s="438"/>
      <c r="FS689" s="438"/>
      <c r="FV689" s="438"/>
      <c r="FX689" s="438"/>
      <c r="GG689" s="197"/>
      <c r="GI689" s="197"/>
      <c r="GJ689" s="438"/>
      <c r="GM689" s="438"/>
      <c r="GP689" s="438"/>
      <c r="GS689" s="438"/>
    </row>
    <row r="690" ht="12.75" customHeight="1">
      <c r="P690" s="438"/>
      <c r="Z690" s="197"/>
      <c r="AC690" s="438"/>
      <c r="AF690" s="438"/>
      <c r="AI690" s="438"/>
      <c r="AL690" s="438"/>
      <c r="AN690" s="438"/>
      <c r="AX690" s="197"/>
      <c r="BD690" s="197"/>
      <c r="BG690" s="438"/>
      <c r="BH690" s="438"/>
      <c r="BK690" s="438"/>
      <c r="BL690" s="438"/>
      <c r="BO690" s="438"/>
      <c r="BP690" s="438"/>
      <c r="BS690" s="438"/>
      <c r="BT690" s="438"/>
      <c r="BV690" s="438"/>
      <c r="CJ690" s="197"/>
      <c r="CL690" s="197"/>
      <c r="CM690" s="438"/>
      <c r="CP690" s="438"/>
      <c r="CS690" s="438"/>
      <c r="CV690" s="438"/>
      <c r="CX690" s="438"/>
      <c r="DG690" s="197"/>
      <c r="DI690" s="197"/>
      <c r="DJ690" s="438"/>
      <c r="DM690" s="438"/>
      <c r="DP690" s="438"/>
      <c r="DS690" s="438"/>
      <c r="DU690" s="438"/>
      <c r="EI690" s="197"/>
      <c r="EK690" s="197"/>
      <c r="EL690" s="197"/>
      <c r="EM690" s="438"/>
      <c r="EP690" s="197"/>
      <c r="EQ690" s="438"/>
      <c r="ET690" s="197"/>
      <c r="EU690" s="438"/>
      <c r="EX690" s="197"/>
      <c r="EY690" s="438"/>
      <c r="FA690" s="438"/>
      <c r="FJ690" s="197"/>
      <c r="FL690" s="197"/>
      <c r="FM690" s="438"/>
      <c r="FP690" s="438"/>
      <c r="FS690" s="438"/>
      <c r="FV690" s="438"/>
      <c r="FX690" s="438"/>
      <c r="GG690" s="197"/>
      <c r="GI690" s="197"/>
      <c r="GJ690" s="438"/>
      <c r="GM690" s="438"/>
      <c r="GP690" s="438"/>
      <c r="GS690" s="438"/>
    </row>
    <row r="691" ht="12.75" customHeight="1">
      <c r="P691" s="438"/>
      <c r="Z691" s="197"/>
      <c r="AC691" s="438"/>
      <c r="AF691" s="438"/>
      <c r="AI691" s="438"/>
      <c r="AL691" s="438"/>
      <c r="AN691" s="438"/>
      <c r="AX691" s="197"/>
      <c r="BD691" s="197"/>
      <c r="BG691" s="438"/>
      <c r="BH691" s="438"/>
      <c r="BK691" s="438"/>
      <c r="BL691" s="438"/>
      <c r="BO691" s="438"/>
      <c r="BP691" s="438"/>
      <c r="BS691" s="438"/>
      <c r="BT691" s="438"/>
      <c r="BV691" s="438"/>
      <c r="CJ691" s="197"/>
      <c r="CL691" s="197"/>
      <c r="CM691" s="438"/>
      <c r="CP691" s="438"/>
      <c r="CS691" s="438"/>
      <c r="CV691" s="438"/>
      <c r="CX691" s="438"/>
      <c r="DG691" s="197"/>
      <c r="DI691" s="197"/>
      <c r="DJ691" s="438"/>
      <c r="DM691" s="438"/>
      <c r="DP691" s="438"/>
      <c r="DS691" s="438"/>
      <c r="DU691" s="438"/>
      <c r="EI691" s="197"/>
      <c r="EK691" s="197"/>
      <c r="EL691" s="197"/>
      <c r="EM691" s="438"/>
      <c r="EP691" s="197"/>
      <c r="EQ691" s="438"/>
      <c r="ET691" s="197"/>
      <c r="EU691" s="438"/>
      <c r="EX691" s="197"/>
      <c r="EY691" s="438"/>
      <c r="FA691" s="438"/>
      <c r="FJ691" s="197"/>
      <c r="FL691" s="197"/>
      <c r="FM691" s="438"/>
      <c r="FP691" s="438"/>
      <c r="FS691" s="438"/>
      <c r="FV691" s="438"/>
      <c r="FX691" s="438"/>
      <c r="GG691" s="197"/>
      <c r="GI691" s="197"/>
      <c r="GJ691" s="438"/>
      <c r="GM691" s="438"/>
      <c r="GP691" s="438"/>
      <c r="GS691" s="438"/>
    </row>
    <row r="692" ht="12.75" customHeight="1">
      <c r="P692" s="438"/>
      <c r="Z692" s="197"/>
      <c r="AC692" s="438"/>
      <c r="AF692" s="438"/>
      <c r="AI692" s="438"/>
      <c r="AL692" s="438"/>
      <c r="AN692" s="438"/>
      <c r="AX692" s="197"/>
      <c r="BD692" s="197"/>
      <c r="BG692" s="438"/>
      <c r="BH692" s="438"/>
      <c r="BK692" s="438"/>
      <c r="BL692" s="438"/>
      <c r="BO692" s="438"/>
      <c r="BP692" s="438"/>
      <c r="BS692" s="438"/>
      <c r="BT692" s="438"/>
      <c r="BV692" s="438"/>
      <c r="CJ692" s="197"/>
      <c r="CL692" s="197"/>
      <c r="CM692" s="438"/>
      <c r="CP692" s="438"/>
      <c r="CS692" s="438"/>
      <c r="CV692" s="438"/>
      <c r="CX692" s="438"/>
      <c r="DG692" s="197"/>
      <c r="DI692" s="197"/>
      <c r="DJ692" s="438"/>
      <c r="DM692" s="438"/>
      <c r="DP692" s="438"/>
      <c r="DS692" s="438"/>
      <c r="DU692" s="438"/>
      <c r="EI692" s="197"/>
      <c r="EK692" s="197"/>
      <c r="EL692" s="197"/>
      <c r="EM692" s="438"/>
      <c r="EP692" s="197"/>
      <c r="EQ692" s="438"/>
      <c r="ET692" s="197"/>
      <c r="EU692" s="438"/>
      <c r="EX692" s="197"/>
      <c r="EY692" s="438"/>
      <c r="FA692" s="438"/>
      <c r="FJ692" s="197"/>
      <c r="FL692" s="197"/>
      <c r="FM692" s="438"/>
      <c r="FP692" s="438"/>
      <c r="FS692" s="438"/>
      <c r="FV692" s="438"/>
      <c r="FX692" s="438"/>
      <c r="GG692" s="197"/>
      <c r="GI692" s="197"/>
      <c r="GJ692" s="438"/>
      <c r="GM692" s="438"/>
      <c r="GP692" s="438"/>
      <c r="GS692" s="438"/>
    </row>
    <row r="693" ht="12.75" customHeight="1">
      <c r="P693" s="438"/>
      <c r="Z693" s="197"/>
      <c r="AC693" s="438"/>
      <c r="AF693" s="438"/>
      <c r="AI693" s="438"/>
      <c r="AL693" s="438"/>
      <c r="AN693" s="438"/>
      <c r="AX693" s="197"/>
      <c r="BD693" s="197"/>
      <c r="BG693" s="438"/>
      <c r="BH693" s="438"/>
      <c r="BK693" s="438"/>
      <c r="BL693" s="438"/>
      <c r="BO693" s="438"/>
      <c r="BP693" s="438"/>
      <c r="BS693" s="438"/>
      <c r="BT693" s="438"/>
      <c r="BV693" s="438"/>
      <c r="CJ693" s="197"/>
      <c r="CL693" s="197"/>
      <c r="CM693" s="438"/>
      <c r="CP693" s="438"/>
      <c r="CS693" s="438"/>
      <c r="CV693" s="438"/>
      <c r="CX693" s="438"/>
      <c r="DG693" s="197"/>
      <c r="DI693" s="197"/>
      <c r="DJ693" s="438"/>
      <c r="DM693" s="438"/>
      <c r="DP693" s="438"/>
      <c r="DS693" s="438"/>
      <c r="DU693" s="438"/>
      <c r="EI693" s="197"/>
      <c r="EK693" s="197"/>
      <c r="EL693" s="197"/>
      <c r="EM693" s="438"/>
      <c r="EP693" s="197"/>
      <c r="EQ693" s="438"/>
      <c r="ET693" s="197"/>
      <c r="EU693" s="438"/>
      <c r="EX693" s="197"/>
      <c r="EY693" s="438"/>
      <c r="FA693" s="438"/>
      <c r="FJ693" s="197"/>
      <c r="FL693" s="197"/>
      <c r="FM693" s="438"/>
      <c r="FP693" s="438"/>
      <c r="FS693" s="438"/>
      <c r="FV693" s="438"/>
      <c r="FX693" s="438"/>
      <c r="GG693" s="197"/>
      <c r="GI693" s="197"/>
      <c r="GJ693" s="438"/>
      <c r="GM693" s="438"/>
      <c r="GP693" s="438"/>
      <c r="GS693" s="438"/>
    </row>
    <row r="694" ht="12.75" customHeight="1">
      <c r="P694" s="438"/>
      <c r="Z694" s="197"/>
      <c r="AC694" s="438"/>
      <c r="AF694" s="438"/>
      <c r="AI694" s="438"/>
      <c r="AL694" s="438"/>
      <c r="AN694" s="438"/>
      <c r="AX694" s="197"/>
      <c r="BD694" s="197"/>
      <c r="BG694" s="438"/>
      <c r="BH694" s="438"/>
      <c r="BK694" s="438"/>
      <c r="BL694" s="438"/>
      <c r="BO694" s="438"/>
      <c r="BP694" s="438"/>
      <c r="BS694" s="438"/>
      <c r="BT694" s="438"/>
      <c r="BV694" s="438"/>
      <c r="CJ694" s="197"/>
      <c r="CL694" s="197"/>
      <c r="CM694" s="438"/>
      <c r="CP694" s="438"/>
      <c r="CS694" s="438"/>
      <c r="CV694" s="438"/>
      <c r="CX694" s="438"/>
      <c r="DG694" s="197"/>
      <c r="DI694" s="197"/>
      <c r="DJ694" s="438"/>
      <c r="DM694" s="438"/>
      <c r="DP694" s="438"/>
      <c r="DS694" s="438"/>
      <c r="DU694" s="438"/>
      <c r="EI694" s="197"/>
      <c r="EK694" s="197"/>
      <c r="EL694" s="197"/>
      <c r="EM694" s="438"/>
      <c r="EP694" s="197"/>
      <c r="EQ694" s="438"/>
      <c r="ET694" s="197"/>
      <c r="EU694" s="438"/>
      <c r="EX694" s="197"/>
      <c r="EY694" s="438"/>
      <c r="FA694" s="438"/>
      <c r="FJ694" s="197"/>
      <c r="FL694" s="197"/>
      <c r="FM694" s="438"/>
      <c r="FP694" s="438"/>
      <c r="FS694" s="438"/>
      <c r="FV694" s="438"/>
      <c r="FX694" s="438"/>
      <c r="GG694" s="197"/>
      <c r="GI694" s="197"/>
      <c r="GJ694" s="438"/>
      <c r="GM694" s="438"/>
      <c r="GP694" s="438"/>
      <c r="GS694" s="438"/>
    </row>
    <row r="695" ht="12.75" customHeight="1">
      <c r="P695" s="438"/>
      <c r="Z695" s="197"/>
      <c r="AC695" s="438"/>
      <c r="AF695" s="438"/>
      <c r="AI695" s="438"/>
      <c r="AL695" s="438"/>
      <c r="AN695" s="438"/>
      <c r="AX695" s="197"/>
      <c r="BD695" s="197"/>
      <c r="BG695" s="438"/>
      <c r="BH695" s="438"/>
      <c r="BK695" s="438"/>
      <c r="BL695" s="438"/>
      <c r="BO695" s="438"/>
      <c r="BP695" s="438"/>
      <c r="BS695" s="438"/>
      <c r="BT695" s="438"/>
      <c r="BV695" s="438"/>
      <c r="CJ695" s="197"/>
      <c r="CL695" s="197"/>
      <c r="CM695" s="438"/>
      <c r="CP695" s="438"/>
      <c r="CS695" s="438"/>
      <c r="CV695" s="438"/>
      <c r="CX695" s="438"/>
      <c r="DG695" s="197"/>
      <c r="DI695" s="197"/>
      <c r="DJ695" s="438"/>
      <c r="DM695" s="438"/>
      <c r="DP695" s="438"/>
      <c r="DS695" s="438"/>
      <c r="DU695" s="438"/>
      <c r="EI695" s="197"/>
      <c r="EK695" s="197"/>
      <c r="EL695" s="197"/>
      <c r="EM695" s="438"/>
      <c r="EP695" s="197"/>
      <c r="EQ695" s="438"/>
      <c r="ET695" s="197"/>
      <c r="EU695" s="438"/>
      <c r="EX695" s="197"/>
      <c r="EY695" s="438"/>
      <c r="FA695" s="438"/>
      <c r="FJ695" s="197"/>
      <c r="FL695" s="197"/>
      <c r="FM695" s="438"/>
      <c r="FP695" s="438"/>
      <c r="FS695" s="438"/>
      <c r="FV695" s="438"/>
      <c r="FX695" s="438"/>
      <c r="GG695" s="197"/>
      <c r="GI695" s="197"/>
      <c r="GJ695" s="438"/>
      <c r="GM695" s="438"/>
      <c r="GP695" s="438"/>
      <c r="GS695" s="438"/>
    </row>
    <row r="696" ht="12.75" customHeight="1">
      <c r="P696" s="438"/>
      <c r="Z696" s="197"/>
      <c r="AC696" s="438"/>
      <c r="AF696" s="438"/>
      <c r="AI696" s="438"/>
      <c r="AL696" s="438"/>
      <c r="AN696" s="438"/>
      <c r="AX696" s="197"/>
      <c r="BD696" s="197"/>
      <c r="BG696" s="438"/>
      <c r="BH696" s="438"/>
      <c r="BK696" s="438"/>
      <c r="BL696" s="438"/>
      <c r="BO696" s="438"/>
      <c r="BP696" s="438"/>
      <c r="BS696" s="438"/>
      <c r="BT696" s="438"/>
      <c r="BV696" s="438"/>
      <c r="CJ696" s="197"/>
      <c r="CL696" s="197"/>
      <c r="CM696" s="438"/>
      <c r="CP696" s="438"/>
      <c r="CS696" s="438"/>
      <c r="CV696" s="438"/>
      <c r="CX696" s="438"/>
      <c r="DG696" s="197"/>
      <c r="DI696" s="197"/>
      <c r="DJ696" s="438"/>
      <c r="DM696" s="438"/>
      <c r="DP696" s="438"/>
      <c r="DS696" s="438"/>
      <c r="DU696" s="438"/>
      <c r="EI696" s="197"/>
      <c r="EK696" s="197"/>
      <c r="EL696" s="197"/>
      <c r="EM696" s="438"/>
      <c r="EP696" s="197"/>
      <c r="EQ696" s="438"/>
      <c r="ET696" s="197"/>
      <c r="EU696" s="438"/>
      <c r="EX696" s="197"/>
      <c r="EY696" s="438"/>
      <c r="FA696" s="438"/>
      <c r="FJ696" s="197"/>
      <c r="FL696" s="197"/>
      <c r="FM696" s="438"/>
      <c r="FP696" s="438"/>
      <c r="FS696" s="438"/>
      <c r="FV696" s="438"/>
      <c r="FX696" s="438"/>
      <c r="GG696" s="197"/>
      <c r="GI696" s="197"/>
      <c r="GJ696" s="438"/>
      <c r="GM696" s="438"/>
      <c r="GP696" s="438"/>
      <c r="GS696" s="438"/>
    </row>
    <row r="697" ht="12.75" customHeight="1">
      <c r="P697" s="438"/>
      <c r="Z697" s="197"/>
      <c r="AC697" s="438"/>
      <c r="AF697" s="438"/>
      <c r="AI697" s="438"/>
      <c r="AL697" s="438"/>
      <c r="AN697" s="438"/>
      <c r="AX697" s="197"/>
      <c r="BD697" s="197"/>
      <c r="BG697" s="438"/>
      <c r="BH697" s="438"/>
      <c r="BK697" s="438"/>
      <c r="BL697" s="438"/>
      <c r="BO697" s="438"/>
      <c r="BP697" s="438"/>
      <c r="BS697" s="438"/>
      <c r="BT697" s="438"/>
      <c r="BV697" s="438"/>
      <c r="CJ697" s="197"/>
      <c r="CL697" s="197"/>
      <c r="CM697" s="438"/>
      <c r="CP697" s="438"/>
      <c r="CS697" s="438"/>
      <c r="CV697" s="438"/>
      <c r="CX697" s="438"/>
      <c r="DG697" s="197"/>
      <c r="DI697" s="197"/>
      <c r="DJ697" s="438"/>
      <c r="DM697" s="438"/>
      <c r="DP697" s="438"/>
      <c r="DS697" s="438"/>
      <c r="DU697" s="438"/>
      <c r="EI697" s="197"/>
      <c r="EK697" s="197"/>
      <c r="EL697" s="197"/>
      <c r="EM697" s="438"/>
      <c r="EP697" s="197"/>
      <c r="EQ697" s="438"/>
      <c r="ET697" s="197"/>
      <c r="EU697" s="438"/>
      <c r="EX697" s="197"/>
      <c r="EY697" s="438"/>
      <c r="FA697" s="438"/>
      <c r="FJ697" s="197"/>
      <c r="FL697" s="197"/>
      <c r="FM697" s="438"/>
      <c r="FP697" s="438"/>
      <c r="FS697" s="438"/>
      <c r="FV697" s="438"/>
      <c r="FX697" s="438"/>
      <c r="GG697" s="197"/>
      <c r="GI697" s="197"/>
      <c r="GJ697" s="438"/>
      <c r="GM697" s="438"/>
      <c r="GP697" s="438"/>
      <c r="GS697" s="438"/>
    </row>
    <row r="698" ht="12.75" customHeight="1">
      <c r="P698" s="438"/>
      <c r="Z698" s="197"/>
      <c r="AC698" s="438"/>
      <c r="AF698" s="438"/>
      <c r="AI698" s="438"/>
      <c r="AL698" s="438"/>
      <c r="AN698" s="438"/>
      <c r="AX698" s="197"/>
      <c r="BD698" s="197"/>
      <c r="BG698" s="438"/>
      <c r="BH698" s="438"/>
      <c r="BK698" s="438"/>
      <c r="BL698" s="438"/>
      <c r="BO698" s="438"/>
      <c r="BP698" s="438"/>
      <c r="BS698" s="438"/>
      <c r="BT698" s="438"/>
      <c r="BV698" s="438"/>
      <c r="CJ698" s="197"/>
      <c r="CL698" s="197"/>
      <c r="CM698" s="438"/>
      <c r="CP698" s="438"/>
      <c r="CS698" s="438"/>
      <c r="CV698" s="438"/>
      <c r="CX698" s="438"/>
      <c r="DG698" s="197"/>
      <c r="DI698" s="197"/>
      <c r="DJ698" s="438"/>
      <c r="DM698" s="438"/>
      <c r="DP698" s="438"/>
      <c r="DS698" s="438"/>
      <c r="DU698" s="438"/>
      <c r="EI698" s="197"/>
      <c r="EK698" s="197"/>
      <c r="EL698" s="197"/>
      <c r="EM698" s="438"/>
      <c r="EP698" s="197"/>
      <c r="EQ698" s="438"/>
      <c r="ET698" s="197"/>
      <c r="EU698" s="438"/>
      <c r="EX698" s="197"/>
      <c r="EY698" s="438"/>
      <c r="FA698" s="438"/>
      <c r="FJ698" s="197"/>
      <c r="FL698" s="197"/>
      <c r="FM698" s="438"/>
      <c r="FP698" s="438"/>
      <c r="FS698" s="438"/>
      <c r="FV698" s="438"/>
      <c r="FX698" s="438"/>
      <c r="GG698" s="197"/>
      <c r="GI698" s="197"/>
      <c r="GJ698" s="438"/>
      <c r="GM698" s="438"/>
      <c r="GP698" s="438"/>
      <c r="GS698" s="438"/>
    </row>
    <row r="699" ht="12.75" customHeight="1">
      <c r="P699" s="438"/>
      <c r="Z699" s="197"/>
      <c r="AC699" s="438"/>
      <c r="AF699" s="438"/>
      <c r="AI699" s="438"/>
      <c r="AL699" s="438"/>
      <c r="AN699" s="438"/>
      <c r="AX699" s="197"/>
      <c r="BD699" s="197"/>
      <c r="BG699" s="438"/>
      <c r="BH699" s="438"/>
      <c r="BK699" s="438"/>
      <c r="BL699" s="438"/>
      <c r="BO699" s="438"/>
      <c r="BP699" s="438"/>
      <c r="BS699" s="438"/>
      <c r="BT699" s="438"/>
      <c r="BV699" s="438"/>
      <c r="CJ699" s="197"/>
      <c r="CL699" s="197"/>
      <c r="CM699" s="438"/>
      <c r="CP699" s="438"/>
      <c r="CS699" s="438"/>
      <c r="CV699" s="438"/>
      <c r="CX699" s="438"/>
      <c r="DG699" s="197"/>
      <c r="DI699" s="197"/>
      <c r="DJ699" s="438"/>
      <c r="DM699" s="438"/>
      <c r="DP699" s="438"/>
      <c r="DS699" s="438"/>
      <c r="DU699" s="438"/>
      <c r="EI699" s="197"/>
      <c r="EK699" s="197"/>
      <c r="EL699" s="197"/>
      <c r="EM699" s="438"/>
      <c r="EP699" s="197"/>
      <c r="EQ699" s="438"/>
      <c r="ET699" s="197"/>
      <c r="EU699" s="438"/>
      <c r="EX699" s="197"/>
      <c r="EY699" s="438"/>
      <c r="FA699" s="438"/>
      <c r="FJ699" s="197"/>
      <c r="FL699" s="197"/>
      <c r="FM699" s="438"/>
      <c r="FP699" s="438"/>
      <c r="FS699" s="438"/>
      <c r="FV699" s="438"/>
      <c r="FX699" s="438"/>
      <c r="GG699" s="197"/>
      <c r="GI699" s="197"/>
      <c r="GJ699" s="438"/>
      <c r="GM699" s="438"/>
      <c r="GP699" s="438"/>
      <c r="GS699" s="438"/>
    </row>
    <row r="700" ht="12.75" customHeight="1">
      <c r="P700" s="438"/>
      <c r="Z700" s="197"/>
      <c r="AC700" s="438"/>
      <c r="AF700" s="438"/>
      <c r="AI700" s="438"/>
      <c r="AL700" s="438"/>
      <c r="AN700" s="438"/>
      <c r="AX700" s="197"/>
      <c r="BD700" s="197"/>
      <c r="BG700" s="438"/>
      <c r="BH700" s="438"/>
      <c r="BK700" s="438"/>
      <c r="BL700" s="438"/>
      <c r="BO700" s="438"/>
      <c r="BP700" s="438"/>
      <c r="BS700" s="438"/>
      <c r="BT700" s="438"/>
      <c r="BV700" s="438"/>
      <c r="CJ700" s="197"/>
      <c r="CL700" s="197"/>
      <c r="CM700" s="438"/>
      <c r="CP700" s="438"/>
      <c r="CS700" s="438"/>
      <c r="CV700" s="438"/>
      <c r="CX700" s="438"/>
      <c r="DG700" s="197"/>
      <c r="DI700" s="197"/>
      <c r="DJ700" s="438"/>
      <c r="DM700" s="438"/>
      <c r="DP700" s="438"/>
      <c r="DS700" s="438"/>
      <c r="DU700" s="438"/>
      <c r="EI700" s="197"/>
      <c r="EK700" s="197"/>
      <c r="EL700" s="197"/>
      <c r="EM700" s="438"/>
      <c r="EP700" s="197"/>
      <c r="EQ700" s="438"/>
      <c r="ET700" s="197"/>
      <c r="EU700" s="438"/>
      <c r="EX700" s="197"/>
      <c r="EY700" s="438"/>
      <c r="FA700" s="438"/>
      <c r="FJ700" s="197"/>
      <c r="FL700" s="197"/>
      <c r="FM700" s="438"/>
      <c r="FP700" s="438"/>
      <c r="FS700" s="438"/>
      <c r="FV700" s="438"/>
      <c r="FX700" s="438"/>
      <c r="GG700" s="197"/>
      <c r="GI700" s="197"/>
      <c r="GJ700" s="438"/>
      <c r="GM700" s="438"/>
      <c r="GP700" s="438"/>
      <c r="GS700" s="438"/>
    </row>
    <row r="701" ht="12.75" customHeight="1">
      <c r="P701" s="438"/>
      <c r="Z701" s="197"/>
      <c r="AC701" s="438"/>
      <c r="AF701" s="438"/>
      <c r="AI701" s="438"/>
      <c r="AL701" s="438"/>
      <c r="AN701" s="438"/>
      <c r="AX701" s="197"/>
      <c r="BD701" s="197"/>
      <c r="BG701" s="438"/>
      <c r="BH701" s="438"/>
      <c r="BK701" s="438"/>
      <c r="BL701" s="438"/>
      <c r="BO701" s="438"/>
      <c r="BP701" s="438"/>
      <c r="BS701" s="438"/>
      <c r="BT701" s="438"/>
      <c r="BV701" s="438"/>
      <c r="CJ701" s="197"/>
      <c r="CL701" s="197"/>
      <c r="CM701" s="438"/>
      <c r="CP701" s="438"/>
      <c r="CS701" s="438"/>
      <c r="CV701" s="438"/>
      <c r="CX701" s="438"/>
      <c r="DG701" s="197"/>
      <c r="DI701" s="197"/>
      <c r="DJ701" s="438"/>
      <c r="DM701" s="438"/>
      <c r="DP701" s="438"/>
      <c r="DS701" s="438"/>
      <c r="DU701" s="438"/>
      <c r="EI701" s="197"/>
      <c r="EK701" s="197"/>
      <c r="EL701" s="197"/>
      <c r="EM701" s="438"/>
      <c r="EP701" s="197"/>
      <c r="EQ701" s="438"/>
      <c r="ET701" s="197"/>
      <c r="EU701" s="438"/>
      <c r="EX701" s="197"/>
      <c r="EY701" s="438"/>
      <c r="FA701" s="438"/>
      <c r="FJ701" s="197"/>
      <c r="FL701" s="197"/>
      <c r="FM701" s="438"/>
      <c r="FP701" s="438"/>
      <c r="FS701" s="438"/>
      <c r="FV701" s="438"/>
      <c r="FX701" s="438"/>
      <c r="GG701" s="197"/>
      <c r="GI701" s="197"/>
      <c r="GJ701" s="438"/>
      <c r="GM701" s="438"/>
      <c r="GP701" s="438"/>
      <c r="GS701" s="438"/>
    </row>
    <row r="702" ht="12.75" customHeight="1">
      <c r="P702" s="438"/>
      <c r="Z702" s="197"/>
      <c r="AC702" s="438"/>
      <c r="AF702" s="438"/>
      <c r="AI702" s="438"/>
      <c r="AL702" s="438"/>
      <c r="AN702" s="438"/>
      <c r="AX702" s="197"/>
      <c r="BD702" s="197"/>
      <c r="BG702" s="438"/>
      <c r="BH702" s="438"/>
      <c r="BK702" s="438"/>
      <c r="BL702" s="438"/>
      <c r="BO702" s="438"/>
      <c r="BP702" s="438"/>
      <c r="BS702" s="438"/>
      <c r="BT702" s="438"/>
      <c r="BV702" s="438"/>
      <c r="CJ702" s="197"/>
      <c r="CL702" s="197"/>
      <c r="CM702" s="438"/>
      <c r="CP702" s="438"/>
      <c r="CS702" s="438"/>
      <c r="CV702" s="438"/>
      <c r="CX702" s="438"/>
      <c r="DG702" s="197"/>
      <c r="DI702" s="197"/>
      <c r="DJ702" s="438"/>
      <c r="DM702" s="438"/>
      <c r="DP702" s="438"/>
      <c r="DS702" s="438"/>
      <c r="DU702" s="438"/>
      <c r="EI702" s="197"/>
      <c r="EK702" s="197"/>
      <c r="EL702" s="197"/>
      <c r="EM702" s="438"/>
      <c r="EP702" s="197"/>
      <c r="EQ702" s="438"/>
      <c r="ET702" s="197"/>
      <c r="EU702" s="438"/>
      <c r="EX702" s="197"/>
      <c r="EY702" s="438"/>
      <c r="FA702" s="438"/>
      <c r="FJ702" s="197"/>
      <c r="FL702" s="197"/>
      <c r="FM702" s="438"/>
      <c r="FP702" s="438"/>
      <c r="FS702" s="438"/>
      <c r="FV702" s="438"/>
      <c r="FX702" s="438"/>
      <c r="GG702" s="197"/>
      <c r="GI702" s="197"/>
      <c r="GJ702" s="438"/>
      <c r="GM702" s="438"/>
      <c r="GP702" s="438"/>
      <c r="GS702" s="438"/>
    </row>
    <row r="703" ht="12.75" customHeight="1">
      <c r="P703" s="438"/>
      <c r="Z703" s="197"/>
      <c r="AC703" s="438"/>
      <c r="AF703" s="438"/>
      <c r="AI703" s="438"/>
      <c r="AL703" s="438"/>
      <c r="AN703" s="438"/>
      <c r="AX703" s="197"/>
      <c r="BD703" s="197"/>
      <c r="BG703" s="438"/>
      <c r="BH703" s="438"/>
      <c r="BK703" s="438"/>
      <c r="BL703" s="438"/>
      <c r="BO703" s="438"/>
      <c r="BP703" s="438"/>
      <c r="BS703" s="438"/>
      <c r="BT703" s="438"/>
      <c r="BV703" s="438"/>
      <c r="CJ703" s="197"/>
      <c r="CL703" s="197"/>
      <c r="CM703" s="438"/>
      <c r="CP703" s="438"/>
      <c r="CS703" s="438"/>
      <c r="CV703" s="438"/>
      <c r="CX703" s="438"/>
      <c r="DG703" s="197"/>
      <c r="DI703" s="197"/>
      <c r="DJ703" s="438"/>
      <c r="DM703" s="438"/>
      <c r="DP703" s="438"/>
      <c r="DS703" s="438"/>
      <c r="DU703" s="438"/>
      <c r="EI703" s="197"/>
      <c r="EK703" s="197"/>
      <c r="EL703" s="197"/>
      <c r="EM703" s="438"/>
      <c r="EP703" s="197"/>
      <c r="EQ703" s="438"/>
      <c r="ET703" s="197"/>
      <c r="EU703" s="438"/>
      <c r="EX703" s="197"/>
      <c r="EY703" s="438"/>
      <c r="FA703" s="438"/>
      <c r="FJ703" s="197"/>
      <c r="FL703" s="197"/>
      <c r="FM703" s="438"/>
      <c r="FP703" s="438"/>
      <c r="FS703" s="438"/>
      <c r="FV703" s="438"/>
      <c r="FX703" s="438"/>
      <c r="GG703" s="197"/>
      <c r="GI703" s="197"/>
      <c r="GJ703" s="438"/>
      <c r="GM703" s="438"/>
      <c r="GP703" s="438"/>
      <c r="GS703" s="438"/>
    </row>
    <row r="704" ht="12.75" customHeight="1">
      <c r="P704" s="438"/>
      <c r="Z704" s="197"/>
      <c r="AC704" s="438"/>
      <c r="AF704" s="438"/>
      <c r="AI704" s="438"/>
      <c r="AL704" s="438"/>
      <c r="AN704" s="438"/>
      <c r="AX704" s="197"/>
      <c r="BD704" s="197"/>
      <c r="BG704" s="438"/>
      <c r="BH704" s="438"/>
      <c r="BK704" s="438"/>
      <c r="BL704" s="438"/>
      <c r="BO704" s="438"/>
      <c r="BP704" s="438"/>
      <c r="BS704" s="438"/>
      <c r="BT704" s="438"/>
      <c r="BV704" s="438"/>
      <c r="CJ704" s="197"/>
      <c r="CL704" s="197"/>
      <c r="CM704" s="438"/>
      <c r="CP704" s="438"/>
      <c r="CS704" s="438"/>
      <c r="CV704" s="438"/>
      <c r="CX704" s="438"/>
      <c r="DG704" s="197"/>
      <c r="DI704" s="197"/>
      <c r="DJ704" s="438"/>
      <c r="DM704" s="438"/>
      <c r="DP704" s="438"/>
      <c r="DS704" s="438"/>
      <c r="DU704" s="438"/>
      <c r="EI704" s="197"/>
      <c r="EK704" s="197"/>
      <c r="EL704" s="197"/>
      <c r="EM704" s="438"/>
      <c r="EP704" s="197"/>
      <c r="EQ704" s="438"/>
      <c r="ET704" s="197"/>
      <c r="EU704" s="438"/>
      <c r="EX704" s="197"/>
      <c r="EY704" s="438"/>
      <c r="FA704" s="438"/>
      <c r="FJ704" s="197"/>
      <c r="FL704" s="197"/>
      <c r="FM704" s="438"/>
      <c r="FP704" s="438"/>
      <c r="FS704" s="438"/>
      <c r="FV704" s="438"/>
      <c r="FX704" s="438"/>
      <c r="GG704" s="197"/>
      <c r="GI704" s="197"/>
      <c r="GJ704" s="438"/>
      <c r="GM704" s="438"/>
      <c r="GP704" s="438"/>
      <c r="GS704" s="438"/>
    </row>
    <row r="705" ht="12.75" customHeight="1">
      <c r="P705" s="438"/>
      <c r="Z705" s="197"/>
      <c r="AC705" s="438"/>
      <c r="AF705" s="438"/>
      <c r="AI705" s="438"/>
      <c r="AL705" s="438"/>
      <c r="AN705" s="438"/>
      <c r="AX705" s="197"/>
      <c r="BD705" s="197"/>
      <c r="BG705" s="438"/>
      <c r="BH705" s="438"/>
      <c r="BK705" s="438"/>
      <c r="BL705" s="438"/>
      <c r="BO705" s="438"/>
      <c r="BP705" s="438"/>
      <c r="BS705" s="438"/>
      <c r="BT705" s="438"/>
      <c r="BV705" s="438"/>
      <c r="CJ705" s="197"/>
      <c r="CL705" s="197"/>
      <c r="CM705" s="438"/>
      <c r="CP705" s="438"/>
      <c r="CS705" s="438"/>
      <c r="CV705" s="438"/>
      <c r="CX705" s="438"/>
      <c r="DG705" s="197"/>
      <c r="DI705" s="197"/>
      <c r="DJ705" s="438"/>
      <c r="DM705" s="438"/>
      <c r="DP705" s="438"/>
      <c r="DS705" s="438"/>
      <c r="DU705" s="438"/>
      <c r="EI705" s="197"/>
      <c r="EK705" s="197"/>
      <c r="EL705" s="197"/>
      <c r="EM705" s="438"/>
      <c r="EP705" s="197"/>
      <c r="EQ705" s="438"/>
      <c r="ET705" s="197"/>
      <c r="EU705" s="438"/>
      <c r="EX705" s="197"/>
      <c r="EY705" s="438"/>
      <c r="FA705" s="438"/>
      <c r="FJ705" s="197"/>
      <c r="FL705" s="197"/>
      <c r="FM705" s="438"/>
      <c r="FP705" s="438"/>
      <c r="FS705" s="438"/>
      <c r="FV705" s="438"/>
      <c r="FX705" s="438"/>
      <c r="GG705" s="197"/>
      <c r="GI705" s="197"/>
      <c r="GJ705" s="438"/>
      <c r="GM705" s="438"/>
      <c r="GP705" s="438"/>
      <c r="GS705" s="438"/>
    </row>
    <row r="706" ht="12.75" customHeight="1">
      <c r="P706" s="438"/>
      <c r="Z706" s="197"/>
      <c r="AC706" s="438"/>
      <c r="AF706" s="438"/>
      <c r="AI706" s="438"/>
      <c r="AL706" s="438"/>
      <c r="AN706" s="438"/>
      <c r="AX706" s="197"/>
      <c r="BD706" s="197"/>
      <c r="BG706" s="438"/>
      <c r="BH706" s="438"/>
      <c r="BK706" s="438"/>
      <c r="BL706" s="438"/>
      <c r="BO706" s="438"/>
      <c r="BP706" s="438"/>
      <c r="BS706" s="438"/>
      <c r="BT706" s="438"/>
      <c r="BV706" s="438"/>
      <c r="CJ706" s="197"/>
      <c r="CL706" s="197"/>
      <c r="CM706" s="438"/>
      <c r="CP706" s="438"/>
      <c r="CS706" s="438"/>
      <c r="CV706" s="438"/>
      <c r="CX706" s="438"/>
      <c r="DG706" s="197"/>
      <c r="DI706" s="197"/>
      <c r="DJ706" s="438"/>
      <c r="DM706" s="438"/>
      <c r="DP706" s="438"/>
      <c r="DS706" s="438"/>
      <c r="DU706" s="438"/>
      <c r="EI706" s="197"/>
      <c r="EK706" s="197"/>
      <c r="EL706" s="197"/>
      <c r="EM706" s="438"/>
      <c r="EP706" s="197"/>
      <c r="EQ706" s="438"/>
      <c r="ET706" s="197"/>
      <c r="EU706" s="438"/>
      <c r="EX706" s="197"/>
      <c r="EY706" s="438"/>
      <c r="FA706" s="438"/>
      <c r="FJ706" s="197"/>
      <c r="FL706" s="197"/>
      <c r="FM706" s="438"/>
      <c r="FP706" s="438"/>
      <c r="FS706" s="438"/>
      <c r="FV706" s="438"/>
      <c r="FX706" s="438"/>
      <c r="GG706" s="197"/>
      <c r="GI706" s="197"/>
      <c r="GJ706" s="438"/>
      <c r="GM706" s="438"/>
      <c r="GP706" s="438"/>
      <c r="GS706" s="438"/>
    </row>
    <row r="707" ht="12.75" customHeight="1">
      <c r="P707" s="438"/>
      <c r="Z707" s="197"/>
      <c r="AC707" s="438"/>
      <c r="AF707" s="438"/>
      <c r="AI707" s="438"/>
      <c r="AL707" s="438"/>
      <c r="AN707" s="438"/>
      <c r="AX707" s="197"/>
      <c r="BD707" s="197"/>
      <c r="BG707" s="438"/>
      <c r="BH707" s="438"/>
      <c r="BK707" s="438"/>
      <c r="BL707" s="438"/>
      <c r="BO707" s="438"/>
      <c r="BP707" s="438"/>
      <c r="BS707" s="438"/>
      <c r="BT707" s="438"/>
      <c r="BV707" s="438"/>
      <c r="CJ707" s="197"/>
      <c r="CL707" s="197"/>
      <c r="CM707" s="438"/>
      <c r="CP707" s="438"/>
      <c r="CS707" s="438"/>
      <c r="CV707" s="438"/>
      <c r="CX707" s="438"/>
      <c r="DG707" s="197"/>
      <c r="DI707" s="197"/>
      <c r="DJ707" s="438"/>
      <c r="DM707" s="438"/>
      <c r="DP707" s="438"/>
      <c r="DS707" s="438"/>
      <c r="DU707" s="438"/>
      <c r="EI707" s="197"/>
      <c r="EK707" s="197"/>
      <c r="EL707" s="197"/>
      <c r="EM707" s="438"/>
      <c r="EP707" s="197"/>
      <c r="EQ707" s="438"/>
      <c r="ET707" s="197"/>
      <c r="EU707" s="438"/>
      <c r="EX707" s="197"/>
      <c r="EY707" s="438"/>
      <c r="FA707" s="438"/>
      <c r="FJ707" s="197"/>
      <c r="FL707" s="197"/>
      <c r="FM707" s="438"/>
      <c r="FP707" s="438"/>
      <c r="FS707" s="438"/>
      <c r="FV707" s="438"/>
      <c r="FX707" s="438"/>
      <c r="GG707" s="197"/>
      <c r="GI707" s="197"/>
      <c r="GJ707" s="438"/>
      <c r="GM707" s="438"/>
      <c r="GP707" s="438"/>
      <c r="GS707" s="438"/>
    </row>
    <row r="708" ht="12.75" customHeight="1">
      <c r="P708" s="438"/>
      <c r="Z708" s="197"/>
      <c r="AC708" s="438"/>
      <c r="AF708" s="438"/>
      <c r="AI708" s="438"/>
      <c r="AL708" s="438"/>
      <c r="AN708" s="438"/>
      <c r="AX708" s="197"/>
      <c r="BD708" s="197"/>
      <c r="BG708" s="438"/>
      <c r="BH708" s="438"/>
      <c r="BK708" s="438"/>
      <c r="BL708" s="438"/>
      <c r="BO708" s="438"/>
      <c r="BP708" s="438"/>
      <c r="BS708" s="438"/>
      <c r="BT708" s="438"/>
      <c r="BV708" s="438"/>
      <c r="CJ708" s="197"/>
      <c r="CL708" s="197"/>
      <c r="CM708" s="438"/>
      <c r="CP708" s="438"/>
      <c r="CS708" s="438"/>
      <c r="CV708" s="438"/>
      <c r="CX708" s="438"/>
      <c r="DG708" s="197"/>
      <c r="DI708" s="197"/>
      <c r="DJ708" s="438"/>
      <c r="DM708" s="438"/>
      <c r="DP708" s="438"/>
      <c r="DS708" s="438"/>
      <c r="DU708" s="438"/>
      <c r="EI708" s="197"/>
      <c r="EK708" s="197"/>
      <c r="EL708" s="197"/>
      <c r="EM708" s="438"/>
      <c r="EP708" s="197"/>
      <c r="EQ708" s="438"/>
      <c r="ET708" s="197"/>
      <c r="EU708" s="438"/>
      <c r="EX708" s="197"/>
      <c r="EY708" s="438"/>
      <c r="FA708" s="438"/>
      <c r="FJ708" s="197"/>
      <c r="FL708" s="197"/>
      <c r="FM708" s="438"/>
      <c r="FP708" s="438"/>
      <c r="FS708" s="438"/>
      <c r="FV708" s="438"/>
      <c r="FX708" s="438"/>
      <c r="GG708" s="197"/>
      <c r="GI708" s="197"/>
      <c r="GJ708" s="438"/>
      <c r="GM708" s="438"/>
      <c r="GP708" s="438"/>
      <c r="GS708" s="438"/>
    </row>
    <row r="709" ht="12.75" customHeight="1">
      <c r="P709" s="438"/>
      <c r="Z709" s="197"/>
      <c r="AC709" s="438"/>
      <c r="AF709" s="438"/>
      <c r="AI709" s="438"/>
      <c r="AL709" s="438"/>
      <c r="AN709" s="438"/>
      <c r="AX709" s="197"/>
      <c r="BD709" s="197"/>
      <c r="BG709" s="438"/>
      <c r="BH709" s="438"/>
      <c r="BK709" s="438"/>
      <c r="BL709" s="438"/>
      <c r="BO709" s="438"/>
      <c r="BP709" s="438"/>
      <c r="BS709" s="438"/>
      <c r="BT709" s="438"/>
      <c r="BV709" s="438"/>
      <c r="CJ709" s="197"/>
      <c r="CL709" s="197"/>
      <c r="CM709" s="438"/>
      <c r="CP709" s="438"/>
      <c r="CS709" s="438"/>
      <c r="CV709" s="438"/>
      <c r="CX709" s="438"/>
      <c r="DG709" s="197"/>
      <c r="DI709" s="197"/>
      <c r="DJ709" s="438"/>
      <c r="DM709" s="438"/>
      <c r="DP709" s="438"/>
      <c r="DS709" s="438"/>
      <c r="DU709" s="438"/>
      <c r="EI709" s="197"/>
      <c r="EK709" s="197"/>
      <c r="EL709" s="197"/>
      <c r="EM709" s="438"/>
      <c r="EP709" s="197"/>
      <c r="EQ709" s="438"/>
      <c r="ET709" s="197"/>
      <c r="EU709" s="438"/>
      <c r="EX709" s="197"/>
      <c r="EY709" s="438"/>
      <c r="FA709" s="438"/>
      <c r="FJ709" s="197"/>
      <c r="FL709" s="197"/>
      <c r="FM709" s="438"/>
      <c r="FP709" s="438"/>
      <c r="FS709" s="438"/>
      <c r="FV709" s="438"/>
      <c r="FX709" s="438"/>
      <c r="GG709" s="197"/>
      <c r="GI709" s="197"/>
      <c r="GJ709" s="438"/>
      <c r="GM709" s="438"/>
      <c r="GP709" s="438"/>
      <c r="GS709" s="438"/>
    </row>
    <row r="710" ht="12.75" customHeight="1">
      <c r="P710" s="438"/>
      <c r="Z710" s="197"/>
      <c r="AC710" s="438"/>
      <c r="AF710" s="438"/>
      <c r="AI710" s="438"/>
      <c r="AL710" s="438"/>
      <c r="AN710" s="438"/>
      <c r="AX710" s="197"/>
      <c r="BD710" s="197"/>
      <c r="BG710" s="438"/>
      <c r="BH710" s="438"/>
      <c r="BK710" s="438"/>
      <c r="BL710" s="438"/>
      <c r="BO710" s="438"/>
      <c r="BP710" s="438"/>
      <c r="BS710" s="438"/>
      <c r="BT710" s="438"/>
      <c r="BV710" s="438"/>
      <c r="CJ710" s="197"/>
      <c r="CL710" s="197"/>
      <c r="CM710" s="438"/>
      <c r="CP710" s="438"/>
      <c r="CS710" s="438"/>
      <c r="CV710" s="438"/>
      <c r="CX710" s="438"/>
      <c r="DG710" s="197"/>
      <c r="DI710" s="197"/>
      <c r="DJ710" s="438"/>
      <c r="DM710" s="438"/>
      <c r="DP710" s="438"/>
      <c r="DS710" s="438"/>
      <c r="DU710" s="438"/>
      <c r="EI710" s="197"/>
      <c r="EK710" s="197"/>
      <c r="EL710" s="197"/>
      <c r="EM710" s="438"/>
      <c r="EP710" s="197"/>
      <c r="EQ710" s="438"/>
      <c r="ET710" s="197"/>
      <c r="EU710" s="438"/>
      <c r="EX710" s="197"/>
      <c r="EY710" s="438"/>
      <c r="FA710" s="438"/>
      <c r="FJ710" s="197"/>
      <c r="FL710" s="197"/>
      <c r="FM710" s="438"/>
      <c r="FP710" s="438"/>
      <c r="FS710" s="438"/>
      <c r="FV710" s="438"/>
      <c r="FX710" s="438"/>
      <c r="GG710" s="197"/>
      <c r="GI710" s="197"/>
      <c r="GJ710" s="438"/>
      <c r="GM710" s="438"/>
      <c r="GP710" s="438"/>
      <c r="GS710" s="438"/>
    </row>
    <row r="711" ht="12.75" customHeight="1">
      <c r="P711" s="438"/>
      <c r="Z711" s="197"/>
      <c r="AC711" s="438"/>
      <c r="AF711" s="438"/>
      <c r="AI711" s="438"/>
      <c r="AL711" s="438"/>
      <c r="AN711" s="438"/>
      <c r="AX711" s="197"/>
      <c r="BD711" s="197"/>
      <c r="BG711" s="438"/>
      <c r="BH711" s="438"/>
      <c r="BK711" s="438"/>
      <c r="BL711" s="438"/>
      <c r="BO711" s="438"/>
      <c r="BP711" s="438"/>
      <c r="BS711" s="438"/>
      <c r="BT711" s="438"/>
      <c r="BV711" s="438"/>
      <c r="CJ711" s="197"/>
      <c r="CL711" s="197"/>
      <c r="CM711" s="438"/>
      <c r="CP711" s="438"/>
      <c r="CS711" s="438"/>
      <c r="CV711" s="438"/>
      <c r="CX711" s="438"/>
      <c r="DG711" s="197"/>
      <c r="DI711" s="197"/>
      <c r="DJ711" s="438"/>
      <c r="DM711" s="438"/>
      <c r="DP711" s="438"/>
      <c r="DS711" s="438"/>
      <c r="DU711" s="438"/>
      <c r="EI711" s="197"/>
      <c r="EK711" s="197"/>
      <c r="EL711" s="197"/>
      <c r="EM711" s="438"/>
      <c r="EP711" s="197"/>
      <c r="EQ711" s="438"/>
      <c r="ET711" s="197"/>
      <c r="EU711" s="438"/>
      <c r="EX711" s="197"/>
      <c r="EY711" s="438"/>
      <c r="FA711" s="438"/>
      <c r="FJ711" s="197"/>
      <c r="FL711" s="197"/>
      <c r="FM711" s="438"/>
      <c r="FP711" s="438"/>
      <c r="FS711" s="438"/>
      <c r="FV711" s="438"/>
      <c r="FX711" s="438"/>
      <c r="GG711" s="197"/>
      <c r="GI711" s="197"/>
      <c r="GJ711" s="438"/>
      <c r="GM711" s="438"/>
      <c r="GP711" s="438"/>
      <c r="GS711" s="438"/>
    </row>
    <row r="712" ht="12.75" customHeight="1">
      <c r="P712" s="438"/>
      <c r="Z712" s="197"/>
      <c r="AC712" s="438"/>
      <c r="AF712" s="438"/>
      <c r="AI712" s="438"/>
      <c r="AL712" s="438"/>
      <c r="AN712" s="438"/>
      <c r="AX712" s="197"/>
      <c r="BD712" s="197"/>
      <c r="BG712" s="438"/>
      <c r="BH712" s="438"/>
      <c r="BK712" s="438"/>
      <c r="BL712" s="438"/>
      <c r="BO712" s="438"/>
      <c r="BP712" s="438"/>
      <c r="BS712" s="438"/>
      <c r="BT712" s="438"/>
      <c r="BV712" s="438"/>
      <c r="CJ712" s="197"/>
      <c r="CL712" s="197"/>
      <c r="CM712" s="438"/>
      <c r="CP712" s="438"/>
      <c r="CS712" s="438"/>
      <c r="CV712" s="438"/>
      <c r="CX712" s="438"/>
      <c r="DG712" s="197"/>
      <c r="DI712" s="197"/>
      <c r="DJ712" s="438"/>
      <c r="DM712" s="438"/>
      <c r="DP712" s="438"/>
      <c r="DS712" s="438"/>
      <c r="DU712" s="438"/>
      <c r="EI712" s="197"/>
      <c r="EK712" s="197"/>
      <c r="EL712" s="197"/>
      <c r="EM712" s="438"/>
      <c r="EP712" s="197"/>
      <c r="EQ712" s="438"/>
      <c r="ET712" s="197"/>
      <c r="EU712" s="438"/>
      <c r="EX712" s="197"/>
      <c r="EY712" s="438"/>
      <c r="FA712" s="438"/>
      <c r="FJ712" s="197"/>
      <c r="FL712" s="197"/>
      <c r="FM712" s="438"/>
      <c r="FP712" s="438"/>
      <c r="FS712" s="438"/>
      <c r="FV712" s="438"/>
      <c r="FX712" s="438"/>
      <c r="GG712" s="197"/>
      <c r="GI712" s="197"/>
      <c r="GJ712" s="438"/>
      <c r="GM712" s="438"/>
      <c r="GP712" s="438"/>
      <c r="GS712" s="438"/>
    </row>
    <row r="713" ht="12.75" customHeight="1">
      <c r="P713" s="438"/>
      <c r="Z713" s="197"/>
      <c r="AC713" s="438"/>
      <c r="AF713" s="438"/>
      <c r="AI713" s="438"/>
      <c r="AL713" s="438"/>
      <c r="AN713" s="438"/>
      <c r="AX713" s="197"/>
      <c r="BD713" s="197"/>
      <c r="BG713" s="438"/>
      <c r="BH713" s="438"/>
      <c r="BK713" s="438"/>
      <c r="BL713" s="438"/>
      <c r="BO713" s="438"/>
      <c r="BP713" s="438"/>
      <c r="BS713" s="438"/>
      <c r="BT713" s="438"/>
      <c r="BV713" s="438"/>
      <c r="CJ713" s="197"/>
      <c r="CL713" s="197"/>
      <c r="CM713" s="438"/>
      <c r="CP713" s="438"/>
      <c r="CS713" s="438"/>
      <c r="CV713" s="438"/>
      <c r="CX713" s="438"/>
      <c r="DG713" s="197"/>
      <c r="DI713" s="197"/>
      <c r="DJ713" s="438"/>
      <c r="DM713" s="438"/>
      <c r="DP713" s="438"/>
      <c r="DS713" s="438"/>
      <c r="DU713" s="438"/>
      <c r="EI713" s="197"/>
      <c r="EK713" s="197"/>
      <c r="EL713" s="197"/>
      <c r="EM713" s="438"/>
      <c r="EP713" s="197"/>
      <c r="EQ713" s="438"/>
      <c r="ET713" s="197"/>
      <c r="EU713" s="438"/>
      <c r="EX713" s="197"/>
      <c r="EY713" s="438"/>
      <c r="FA713" s="438"/>
      <c r="FJ713" s="197"/>
      <c r="FL713" s="197"/>
      <c r="FM713" s="438"/>
      <c r="FP713" s="438"/>
      <c r="FS713" s="438"/>
      <c r="FV713" s="438"/>
      <c r="FX713" s="438"/>
      <c r="GG713" s="197"/>
      <c r="GI713" s="197"/>
      <c r="GJ713" s="438"/>
      <c r="GM713" s="438"/>
      <c r="GP713" s="438"/>
      <c r="GS713" s="438"/>
    </row>
    <row r="714" ht="12.75" customHeight="1">
      <c r="P714" s="438"/>
      <c r="Z714" s="197"/>
      <c r="AC714" s="438"/>
      <c r="AF714" s="438"/>
      <c r="AI714" s="438"/>
      <c r="AL714" s="438"/>
      <c r="AN714" s="438"/>
      <c r="AX714" s="197"/>
      <c r="BD714" s="197"/>
      <c r="BG714" s="438"/>
      <c r="BH714" s="438"/>
      <c r="BK714" s="438"/>
      <c r="BL714" s="438"/>
      <c r="BO714" s="438"/>
      <c r="BP714" s="438"/>
      <c r="BS714" s="438"/>
      <c r="BT714" s="438"/>
      <c r="BV714" s="438"/>
      <c r="CJ714" s="197"/>
      <c r="CL714" s="197"/>
      <c r="CM714" s="438"/>
      <c r="CP714" s="438"/>
      <c r="CS714" s="438"/>
      <c r="CV714" s="438"/>
      <c r="CX714" s="438"/>
      <c r="DG714" s="197"/>
      <c r="DI714" s="197"/>
      <c r="DJ714" s="438"/>
      <c r="DM714" s="438"/>
      <c r="DP714" s="438"/>
      <c r="DS714" s="438"/>
      <c r="DU714" s="438"/>
      <c r="EI714" s="197"/>
      <c r="EK714" s="197"/>
      <c r="EL714" s="197"/>
      <c r="EM714" s="438"/>
      <c r="EP714" s="197"/>
      <c r="EQ714" s="438"/>
      <c r="ET714" s="197"/>
      <c r="EU714" s="438"/>
      <c r="EX714" s="197"/>
      <c r="EY714" s="438"/>
      <c r="FA714" s="438"/>
      <c r="FJ714" s="197"/>
      <c r="FL714" s="197"/>
      <c r="FM714" s="438"/>
      <c r="FP714" s="438"/>
      <c r="FS714" s="438"/>
      <c r="FV714" s="438"/>
      <c r="FX714" s="438"/>
      <c r="GG714" s="197"/>
      <c r="GI714" s="197"/>
      <c r="GJ714" s="438"/>
      <c r="GM714" s="438"/>
      <c r="GP714" s="438"/>
      <c r="GS714" s="438"/>
    </row>
    <row r="715" ht="12.75" customHeight="1">
      <c r="P715" s="438"/>
      <c r="Z715" s="197"/>
      <c r="AC715" s="438"/>
      <c r="AF715" s="438"/>
      <c r="AI715" s="438"/>
      <c r="AL715" s="438"/>
      <c r="AN715" s="438"/>
      <c r="AX715" s="197"/>
      <c r="BD715" s="197"/>
      <c r="BG715" s="438"/>
      <c r="BH715" s="438"/>
      <c r="BK715" s="438"/>
      <c r="BL715" s="438"/>
      <c r="BO715" s="438"/>
      <c r="BP715" s="438"/>
      <c r="BS715" s="438"/>
      <c r="BT715" s="438"/>
      <c r="BV715" s="438"/>
      <c r="CJ715" s="197"/>
      <c r="CL715" s="197"/>
      <c r="CM715" s="438"/>
      <c r="CP715" s="438"/>
      <c r="CS715" s="438"/>
      <c r="CV715" s="438"/>
      <c r="CX715" s="438"/>
      <c r="DG715" s="197"/>
      <c r="DI715" s="197"/>
      <c r="DJ715" s="438"/>
      <c r="DM715" s="438"/>
      <c r="DP715" s="438"/>
      <c r="DS715" s="438"/>
      <c r="DU715" s="438"/>
      <c r="EI715" s="197"/>
      <c r="EK715" s="197"/>
      <c r="EL715" s="197"/>
      <c r="EM715" s="438"/>
      <c r="EP715" s="197"/>
      <c r="EQ715" s="438"/>
      <c r="ET715" s="197"/>
      <c r="EU715" s="438"/>
      <c r="EX715" s="197"/>
      <c r="EY715" s="438"/>
      <c r="FA715" s="438"/>
      <c r="FJ715" s="197"/>
      <c r="FL715" s="197"/>
      <c r="FM715" s="438"/>
      <c r="FP715" s="438"/>
      <c r="FS715" s="438"/>
      <c r="FV715" s="438"/>
      <c r="FX715" s="438"/>
      <c r="GG715" s="197"/>
      <c r="GI715" s="197"/>
      <c r="GJ715" s="438"/>
      <c r="GM715" s="438"/>
      <c r="GP715" s="438"/>
      <c r="GS715" s="438"/>
    </row>
    <row r="716" ht="12.75" customHeight="1">
      <c r="P716" s="438"/>
      <c r="Z716" s="197"/>
      <c r="AC716" s="438"/>
      <c r="AF716" s="438"/>
      <c r="AI716" s="438"/>
      <c r="AL716" s="438"/>
      <c r="AN716" s="438"/>
      <c r="AX716" s="197"/>
      <c r="BD716" s="197"/>
      <c r="BG716" s="438"/>
      <c r="BH716" s="438"/>
      <c r="BK716" s="438"/>
      <c r="BL716" s="438"/>
      <c r="BO716" s="438"/>
      <c r="BP716" s="438"/>
      <c r="BS716" s="438"/>
      <c r="BT716" s="438"/>
      <c r="BV716" s="438"/>
      <c r="CJ716" s="197"/>
      <c r="CL716" s="197"/>
      <c r="CM716" s="438"/>
      <c r="CP716" s="438"/>
      <c r="CS716" s="438"/>
      <c r="CV716" s="438"/>
      <c r="CX716" s="438"/>
      <c r="DG716" s="197"/>
      <c r="DI716" s="197"/>
      <c r="DJ716" s="438"/>
      <c r="DM716" s="438"/>
      <c r="DP716" s="438"/>
      <c r="DS716" s="438"/>
      <c r="DU716" s="438"/>
      <c r="EI716" s="197"/>
      <c r="EK716" s="197"/>
      <c r="EL716" s="197"/>
      <c r="EM716" s="438"/>
      <c r="EP716" s="197"/>
      <c r="EQ716" s="438"/>
      <c r="ET716" s="197"/>
      <c r="EU716" s="438"/>
      <c r="EX716" s="197"/>
      <c r="EY716" s="438"/>
      <c r="FA716" s="438"/>
      <c r="FJ716" s="197"/>
      <c r="FL716" s="197"/>
      <c r="FM716" s="438"/>
      <c r="FP716" s="438"/>
      <c r="FS716" s="438"/>
      <c r="FV716" s="438"/>
      <c r="FX716" s="438"/>
      <c r="GG716" s="197"/>
      <c r="GI716" s="197"/>
      <c r="GJ716" s="438"/>
      <c r="GM716" s="438"/>
      <c r="GP716" s="438"/>
      <c r="GS716" s="438"/>
    </row>
    <row r="717" ht="12.75" customHeight="1">
      <c r="P717" s="438"/>
      <c r="Z717" s="197"/>
      <c r="AC717" s="438"/>
      <c r="AF717" s="438"/>
      <c r="AI717" s="438"/>
      <c r="AL717" s="438"/>
      <c r="AN717" s="438"/>
      <c r="AX717" s="197"/>
      <c r="BD717" s="197"/>
      <c r="BG717" s="438"/>
      <c r="BH717" s="438"/>
      <c r="BK717" s="438"/>
      <c r="BL717" s="438"/>
      <c r="BO717" s="438"/>
      <c r="BP717" s="438"/>
      <c r="BS717" s="438"/>
      <c r="BT717" s="438"/>
      <c r="BV717" s="438"/>
      <c r="CJ717" s="197"/>
      <c r="CL717" s="197"/>
      <c r="CM717" s="438"/>
      <c r="CP717" s="438"/>
      <c r="CS717" s="438"/>
      <c r="CV717" s="438"/>
      <c r="CX717" s="438"/>
      <c r="DG717" s="197"/>
      <c r="DI717" s="197"/>
      <c r="DJ717" s="438"/>
      <c r="DM717" s="438"/>
      <c r="DP717" s="438"/>
      <c r="DS717" s="438"/>
      <c r="DU717" s="438"/>
      <c r="EI717" s="197"/>
      <c r="EK717" s="197"/>
      <c r="EL717" s="197"/>
      <c r="EM717" s="438"/>
      <c r="EP717" s="197"/>
      <c r="EQ717" s="438"/>
      <c r="ET717" s="197"/>
      <c r="EU717" s="438"/>
      <c r="EX717" s="197"/>
      <c r="EY717" s="438"/>
      <c r="FA717" s="438"/>
      <c r="FJ717" s="197"/>
      <c r="FL717" s="197"/>
      <c r="FM717" s="438"/>
      <c r="FP717" s="438"/>
      <c r="FS717" s="438"/>
      <c r="FV717" s="438"/>
      <c r="FX717" s="438"/>
      <c r="GG717" s="197"/>
      <c r="GI717" s="197"/>
      <c r="GJ717" s="438"/>
      <c r="GM717" s="438"/>
      <c r="GP717" s="438"/>
      <c r="GS717" s="438"/>
    </row>
    <row r="718" ht="12.75" customHeight="1">
      <c r="P718" s="438"/>
      <c r="Z718" s="197"/>
      <c r="AC718" s="438"/>
      <c r="AF718" s="438"/>
      <c r="AI718" s="438"/>
      <c r="AL718" s="438"/>
      <c r="AN718" s="438"/>
      <c r="AX718" s="197"/>
      <c r="BD718" s="197"/>
      <c r="BG718" s="438"/>
      <c r="BH718" s="438"/>
      <c r="BK718" s="438"/>
      <c r="BL718" s="438"/>
      <c r="BO718" s="438"/>
      <c r="BP718" s="438"/>
      <c r="BS718" s="438"/>
      <c r="BT718" s="438"/>
      <c r="BV718" s="438"/>
      <c r="CJ718" s="197"/>
      <c r="CL718" s="197"/>
      <c r="CM718" s="438"/>
      <c r="CP718" s="438"/>
      <c r="CS718" s="438"/>
      <c r="CV718" s="438"/>
      <c r="CX718" s="438"/>
      <c r="DG718" s="197"/>
      <c r="DI718" s="197"/>
      <c r="DJ718" s="438"/>
      <c r="DM718" s="438"/>
      <c r="DP718" s="438"/>
      <c r="DS718" s="438"/>
      <c r="DU718" s="438"/>
      <c r="EI718" s="197"/>
      <c r="EK718" s="197"/>
      <c r="EL718" s="197"/>
      <c r="EM718" s="438"/>
      <c r="EP718" s="197"/>
      <c r="EQ718" s="438"/>
      <c r="ET718" s="197"/>
      <c r="EU718" s="438"/>
      <c r="EX718" s="197"/>
      <c r="EY718" s="438"/>
      <c r="FA718" s="438"/>
      <c r="FJ718" s="197"/>
      <c r="FL718" s="197"/>
      <c r="FM718" s="438"/>
      <c r="FP718" s="438"/>
      <c r="FS718" s="438"/>
      <c r="FV718" s="438"/>
      <c r="FX718" s="438"/>
      <c r="GG718" s="197"/>
      <c r="GI718" s="197"/>
      <c r="GJ718" s="438"/>
      <c r="GM718" s="438"/>
      <c r="GP718" s="438"/>
      <c r="GS718" s="438"/>
    </row>
    <row r="719" ht="12.75" customHeight="1">
      <c r="P719" s="438"/>
      <c r="Z719" s="197"/>
      <c r="AC719" s="438"/>
      <c r="AF719" s="438"/>
      <c r="AI719" s="438"/>
      <c r="AL719" s="438"/>
      <c r="AN719" s="438"/>
      <c r="AX719" s="197"/>
      <c r="BD719" s="197"/>
      <c r="BG719" s="438"/>
      <c r="BH719" s="438"/>
      <c r="BK719" s="438"/>
      <c r="BL719" s="438"/>
      <c r="BO719" s="438"/>
      <c r="BP719" s="438"/>
      <c r="BS719" s="438"/>
      <c r="BT719" s="438"/>
      <c r="BV719" s="438"/>
      <c r="CJ719" s="197"/>
      <c r="CL719" s="197"/>
      <c r="CM719" s="438"/>
      <c r="CP719" s="438"/>
      <c r="CS719" s="438"/>
      <c r="CV719" s="438"/>
      <c r="CX719" s="438"/>
      <c r="DG719" s="197"/>
      <c r="DI719" s="197"/>
      <c r="DJ719" s="438"/>
      <c r="DM719" s="438"/>
      <c r="DP719" s="438"/>
      <c r="DS719" s="438"/>
      <c r="DU719" s="438"/>
      <c r="EI719" s="197"/>
      <c r="EK719" s="197"/>
      <c r="EL719" s="197"/>
      <c r="EM719" s="438"/>
      <c r="EP719" s="197"/>
      <c r="EQ719" s="438"/>
      <c r="ET719" s="197"/>
      <c r="EU719" s="438"/>
      <c r="EX719" s="197"/>
      <c r="EY719" s="438"/>
      <c r="FA719" s="438"/>
      <c r="FJ719" s="197"/>
      <c r="FL719" s="197"/>
      <c r="FM719" s="438"/>
      <c r="FP719" s="438"/>
      <c r="FS719" s="438"/>
      <c r="FV719" s="438"/>
      <c r="FX719" s="438"/>
      <c r="GG719" s="197"/>
      <c r="GI719" s="197"/>
      <c r="GJ719" s="438"/>
      <c r="GM719" s="438"/>
      <c r="GP719" s="438"/>
      <c r="GS719" s="438"/>
    </row>
    <row r="720" ht="12.75" customHeight="1">
      <c r="P720" s="438"/>
      <c r="Z720" s="197"/>
      <c r="AC720" s="438"/>
      <c r="AF720" s="438"/>
      <c r="AI720" s="438"/>
      <c r="AL720" s="438"/>
      <c r="AN720" s="438"/>
      <c r="AX720" s="197"/>
      <c r="BD720" s="197"/>
      <c r="BG720" s="438"/>
      <c r="BH720" s="438"/>
      <c r="BK720" s="438"/>
      <c r="BL720" s="438"/>
      <c r="BO720" s="438"/>
      <c r="BP720" s="438"/>
      <c r="BS720" s="438"/>
      <c r="BT720" s="438"/>
      <c r="BV720" s="438"/>
      <c r="CJ720" s="197"/>
      <c r="CL720" s="197"/>
      <c r="CM720" s="438"/>
      <c r="CP720" s="438"/>
      <c r="CS720" s="438"/>
      <c r="CV720" s="438"/>
      <c r="CX720" s="438"/>
      <c r="DG720" s="197"/>
      <c r="DI720" s="197"/>
      <c r="DJ720" s="438"/>
      <c r="DM720" s="438"/>
      <c r="DP720" s="438"/>
      <c r="DS720" s="438"/>
      <c r="DU720" s="438"/>
      <c r="EI720" s="197"/>
      <c r="EK720" s="197"/>
      <c r="EL720" s="197"/>
      <c r="EM720" s="438"/>
      <c r="EP720" s="197"/>
      <c r="EQ720" s="438"/>
      <c r="ET720" s="197"/>
      <c r="EU720" s="438"/>
      <c r="EX720" s="197"/>
      <c r="EY720" s="438"/>
      <c r="FA720" s="438"/>
      <c r="FJ720" s="197"/>
      <c r="FL720" s="197"/>
      <c r="FM720" s="438"/>
      <c r="FP720" s="438"/>
      <c r="FS720" s="438"/>
      <c r="FV720" s="438"/>
      <c r="FX720" s="438"/>
      <c r="GG720" s="197"/>
      <c r="GI720" s="197"/>
      <c r="GJ720" s="438"/>
      <c r="GM720" s="438"/>
      <c r="GP720" s="438"/>
      <c r="GS720" s="438"/>
    </row>
    <row r="721" ht="12.75" customHeight="1">
      <c r="P721" s="438"/>
      <c r="Z721" s="197"/>
      <c r="AC721" s="438"/>
      <c r="AF721" s="438"/>
      <c r="AI721" s="438"/>
      <c r="AL721" s="438"/>
      <c r="AN721" s="438"/>
      <c r="AX721" s="197"/>
      <c r="BD721" s="197"/>
      <c r="BG721" s="438"/>
      <c r="BH721" s="438"/>
      <c r="BK721" s="438"/>
      <c r="BL721" s="438"/>
      <c r="BO721" s="438"/>
      <c r="BP721" s="438"/>
      <c r="BS721" s="438"/>
      <c r="BT721" s="438"/>
      <c r="BV721" s="438"/>
      <c r="CJ721" s="197"/>
      <c r="CL721" s="197"/>
      <c r="CM721" s="438"/>
      <c r="CP721" s="438"/>
      <c r="CS721" s="438"/>
      <c r="CV721" s="438"/>
      <c r="CX721" s="438"/>
      <c r="DG721" s="197"/>
      <c r="DI721" s="197"/>
      <c r="DJ721" s="438"/>
      <c r="DM721" s="438"/>
      <c r="DP721" s="438"/>
      <c r="DS721" s="438"/>
      <c r="DU721" s="438"/>
      <c r="EI721" s="197"/>
      <c r="EK721" s="197"/>
      <c r="EL721" s="197"/>
      <c r="EM721" s="438"/>
      <c r="EP721" s="197"/>
      <c r="EQ721" s="438"/>
      <c r="ET721" s="197"/>
      <c r="EU721" s="438"/>
      <c r="EX721" s="197"/>
      <c r="EY721" s="438"/>
      <c r="FA721" s="438"/>
      <c r="FJ721" s="197"/>
      <c r="FL721" s="197"/>
      <c r="FM721" s="438"/>
      <c r="FP721" s="438"/>
      <c r="FS721" s="438"/>
      <c r="FV721" s="438"/>
      <c r="FX721" s="438"/>
      <c r="GG721" s="197"/>
      <c r="GI721" s="197"/>
      <c r="GJ721" s="438"/>
      <c r="GM721" s="438"/>
      <c r="GP721" s="438"/>
      <c r="GS721" s="438"/>
    </row>
    <row r="722" ht="12.75" customHeight="1">
      <c r="P722" s="438"/>
      <c r="Z722" s="197"/>
      <c r="AC722" s="438"/>
      <c r="AF722" s="438"/>
      <c r="AI722" s="438"/>
      <c r="AL722" s="438"/>
      <c r="AN722" s="438"/>
      <c r="AX722" s="197"/>
      <c r="BD722" s="197"/>
      <c r="BG722" s="438"/>
      <c r="BH722" s="438"/>
      <c r="BK722" s="438"/>
      <c r="BL722" s="438"/>
      <c r="BO722" s="438"/>
      <c r="BP722" s="438"/>
      <c r="BS722" s="438"/>
      <c r="BT722" s="438"/>
      <c r="BV722" s="438"/>
      <c r="CJ722" s="197"/>
      <c r="CL722" s="197"/>
      <c r="CM722" s="438"/>
      <c r="CP722" s="438"/>
      <c r="CS722" s="438"/>
      <c r="CV722" s="438"/>
      <c r="CX722" s="438"/>
      <c r="DG722" s="197"/>
      <c r="DI722" s="197"/>
      <c r="DJ722" s="438"/>
      <c r="DM722" s="438"/>
      <c r="DP722" s="438"/>
      <c r="DS722" s="438"/>
      <c r="DU722" s="438"/>
      <c r="EI722" s="197"/>
      <c r="EK722" s="197"/>
      <c r="EL722" s="197"/>
      <c r="EM722" s="438"/>
      <c r="EP722" s="197"/>
      <c r="EQ722" s="438"/>
      <c r="ET722" s="197"/>
      <c r="EU722" s="438"/>
      <c r="EX722" s="197"/>
      <c r="EY722" s="438"/>
      <c r="FA722" s="438"/>
      <c r="FJ722" s="197"/>
      <c r="FL722" s="197"/>
      <c r="FM722" s="438"/>
      <c r="FP722" s="438"/>
      <c r="FS722" s="438"/>
      <c r="FV722" s="438"/>
      <c r="FX722" s="438"/>
      <c r="GG722" s="197"/>
      <c r="GI722" s="197"/>
      <c r="GJ722" s="438"/>
      <c r="GM722" s="438"/>
      <c r="GP722" s="438"/>
      <c r="GS722" s="438"/>
    </row>
    <row r="723" ht="12.75" customHeight="1">
      <c r="P723" s="438"/>
      <c r="Z723" s="197"/>
      <c r="AC723" s="438"/>
      <c r="AF723" s="438"/>
      <c r="AI723" s="438"/>
      <c r="AL723" s="438"/>
      <c r="AN723" s="438"/>
      <c r="AX723" s="197"/>
      <c r="BD723" s="197"/>
      <c r="BG723" s="438"/>
      <c r="BH723" s="438"/>
      <c r="BK723" s="438"/>
      <c r="BL723" s="438"/>
      <c r="BO723" s="438"/>
      <c r="BP723" s="438"/>
      <c r="BS723" s="438"/>
      <c r="BT723" s="438"/>
      <c r="BV723" s="438"/>
      <c r="CJ723" s="197"/>
      <c r="CL723" s="197"/>
      <c r="CM723" s="438"/>
      <c r="CP723" s="438"/>
      <c r="CS723" s="438"/>
      <c r="CV723" s="438"/>
      <c r="CX723" s="438"/>
      <c r="DG723" s="197"/>
      <c r="DI723" s="197"/>
      <c r="DJ723" s="438"/>
      <c r="DM723" s="438"/>
      <c r="DP723" s="438"/>
      <c r="DS723" s="438"/>
      <c r="DU723" s="438"/>
      <c r="EI723" s="197"/>
      <c r="EK723" s="197"/>
      <c r="EL723" s="197"/>
      <c r="EM723" s="438"/>
      <c r="EP723" s="197"/>
      <c r="EQ723" s="438"/>
      <c r="ET723" s="197"/>
      <c r="EU723" s="438"/>
      <c r="EX723" s="197"/>
      <c r="EY723" s="438"/>
      <c r="FA723" s="438"/>
      <c r="FJ723" s="197"/>
      <c r="FL723" s="197"/>
      <c r="FM723" s="438"/>
      <c r="FP723" s="438"/>
      <c r="FS723" s="438"/>
      <c r="FV723" s="438"/>
      <c r="FX723" s="438"/>
      <c r="GG723" s="197"/>
      <c r="GI723" s="197"/>
      <c r="GJ723" s="438"/>
      <c r="GM723" s="438"/>
      <c r="GP723" s="438"/>
      <c r="GS723" s="438"/>
    </row>
    <row r="724" ht="12.75" customHeight="1">
      <c r="P724" s="438"/>
      <c r="Z724" s="197"/>
      <c r="AC724" s="438"/>
      <c r="AF724" s="438"/>
      <c r="AI724" s="438"/>
      <c r="AL724" s="438"/>
      <c r="AN724" s="438"/>
      <c r="AX724" s="197"/>
      <c r="BD724" s="197"/>
      <c r="BG724" s="438"/>
      <c r="BH724" s="438"/>
      <c r="BK724" s="438"/>
      <c r="BL724" s="438"/>
      <c r="BO724" s="438"/>
      <c r="BP724" s="438"/>
      <c r="BS724" s="438"/>
      <c r="BT724" s="438"/>
      <c r="BV724" s="438"/>
      <c r="CJ724" s="197"/>
      <c r="CL724" s="197"/>
      <c r="CM724" s="438"/>
      <c r="CP724" s="438"/>
      <c r="CS724" s="438"/>
      <c r="CV724" s="438"/>
      <c r="CX724" s="438"/>
      <c r="DG724" s="197"/>
      <c r="DI724" s="197"/>
      <c r="DJ724" s="438"/>
      <c r="DM724" s="438"/>
      <c r="DP724" s="438"/>
      <c r="DS724" s="438"/>
      <c r="DU724" s="438"/>
      <c r="EI724" s="197"/>
      <c r="EK724" s="197"/>
      <c r="EL724" s="197"/>
      <c r="EM724" s="438"/>
      <c r="EP724" s="197"/>
      <c r="EQ724" s="438"/>
      <c r="ET724" s="197"/>
      <c r="EU724" s="438"/>
      <c r="EX724" s="197"/>
      <c r="EY724" s="438"/>
      <c r="FA724" s="438"/>
      <c r="FJ724" s="197"/>
      <c r="FL724" s="197"/>
      <c r="FM724" s="438"/>
      <c r="FP724" s="438"/>
      <c r="FS724" s="438"/>
      <c r="FV724" s="438"/>
      <c r="FX724" s="438"/>
      <c r="GG724" s="197"/>
      <c r="GI724" s="197"/>
      <c r="GJ724" s="438"/>
      <c r="GM724" s="438"/>
      <c r="GP724" s="438"/>
      <c r="GS724" s="438"/>
    </row>
    <row r="725" ht="12.75" customHeight="1">
      <c r="P725" s="438"/>
      <c r="Z725" s="197"/>
      <c r="AC725" s="438"/>
      <c r="AF725" s="438"/>
      <c r="AI725" s="438"/>
      <c r="AL725" s="438"/>
      <c r="AN725" s="438"/>
      <c r="AX725" s="197"/>
      <c r="BD725" s="197"/>
      <c r="BG725" s="438"/>
      <c r="BH725" s="438"/>
      <c r="BK725" s="438"/>
      <c r="BL725" s="438"/>
      <c r="BO725" s="438"/>
      <c r="BP725" s="438"/>
      <c r="BS725" s="438"/>
      <c r="BT725" s="438"/>
      <c r="BV725" s="438"/>
      <c r="CJ725" s="197"/>
      <c r="CL725" s="197"/>
      <c r="CM725" s="438"/>
      <c r="CP725" s="438"/>
      <c r="CS725" s="438"/>
      <c r="CV725" s="438"/>
      <c r="CX725" s="438"/>
      <c r="DG725" s="197"/>
      <c r="DI725" s="197"/>
      <c r="DJ725" s="438"/>
      <c r="DM725" s="438"/>
      <c r="DP725" s="438"/>
      <c r="DS725" s="438"/>
      <c r="DU725" s="438"/>
      <c r="EI725" s="197"/>
      <c r="EK725" s="197"/>
      <c r="EL725" s="197"/>
      <c r="EM725" s="438"/>
      <c r="EP725" s="197"/>
      <c r="EQ725" s="438"/>
      <c r="ET725" s="197"/>
      <c r="EU725" s="438"/>
      <c r="EX725" s="197"/>
      <c r="EY725" s="438"/>
      <c r="FA725" s="438"/>
      <c r="FJ725" s="197"/>
      <c r="FL725" s="197"/>
      <c r="FM725" s="438"/>
      <c r="FP725" s="438"/>
      <c r="FS725" s="438"/>
      <c r="FV725" s="438"/>
      <c r="FX725" s="438"/>
      <c r="GG725" s="197"/>
      <c r="GI725" s="197"/>
      <c r="GJ725" s="438"/>
      <c r="GM725" s="438"/>
      <c r="GP725" s="438"/>
      <c r="GS725" s="438"/>
    </row>
    <row r="726" ht="12.75" customHeight="1">
      <c r="P726" s="438"/>
      <c r="Z726" s="197"/>
      <c r="AC726" s="438"/>
      <c r="AF726" s="438"/>
      <c r="AI726" s="438"/>
      <c r="AL726" s="438"/>
      <c r="AN726" s="438"/>
      <c r="AX726" s="197"/>
      <c r="BD726" s="197"/>
      <c r="BG726" s="438"/>
      <c r="BH726" s="438"/>
      <c r="BK726" s="438"/>
      <c r="BL726" s="438"/>
      <c r="BO726" s="438"/>
      <c r="BP726" s="438"/>
      <c r="BS726" s="438"/>
      <c r="BT726" s="438"/>
      <c r="BV726" s="438"/>
      <c r="CJ726" s="197"/>
      <c r="CL726" s="197"/>
      <c r="CM726" s="438"/>
      <c r="CP726" s="438"/>
      <c r="CS726" s="438"/>
      <c r="CV726" s="438"/>
      <c r="CX726" s="438"/>
      <c r="DG726" s="197"/>
      <c r="DI726" s="197"/>
      <c r="DJ726" s="438"/>
      <c r="DM726" s="438"/>
      <c r="DP726" s="438"/>
      <c r="DS726" s="438"/>
      <c r="DU726" s="438"/>
      <c r="EI726" s="197"/>
      <c r="EK726" s="197"/>
      <c r="EL726" s="197"/>
      <c r="EM726" s="438"/>
      <c r="EP726" s="197"/>
      <c r="EQ726" s="438"/>
      <c r="ET726" s="197"/>
      <c r="EU726" s="438"/>
      <c r="EX726" s="197"/>
      <c r="EY726" s="438"/>
      <c r="FA726" s="438"/>
      <c r="FJ726" s="197"/>
      <c r="FL726" s="197"/>
      <c r="FM726" s="438"/>
      <c r="FP726" s="438"/>
      <c r="FS726" s="438"/>
      <c r="FV726" s="438"/>
      <c r="FX726" s="438"/>
      <c r="GG726" s="197"/>
      <c r="GI726" s="197"/>
      <c r="GJ726" s="438"/>
      <c r="GM726" s="438"/>
      <c r="GP726" s="438"/>
      <c r="GS726" s="438"/>
    </row>
    <row r="727" ht="12.75" customHeight="1">
      <c r="P727" s="438"/>
      <c r="Z727" s="197"/>
      <c r="AC727" s="438"/>
      <c r="AF727" s="438"/>
      <c r="AI727" s="438"/>
      <c r="AL727" s="438"/>
      <c r="AN727" s="438"/>
      <c r="AX727" s="197"/>
      <c r="BD727" s="197"/>
      <c r="BG727" s="438"/>
      <c r="BH727" s="438"/>
      <c r="BK727" s="438"/>
      <c r="BL727" s="438"/>
      <c r="BO727" s="438"/>
      <c r="BP727" s="438"/>
      <c r="BS727" s="438"/>
      <c r="BT727" s="438"/>
      <c r="BV727" s="438"/>
      <c r="CJ727" s="197"/>
      <c r="CL727" s="197"/>
      <c r="CM727" s="438"/>
      <c r="CP727" s="438"/>
      <c r="CS727" s="438"/>
      <c r="CV727" s="438"/>
      <c r="CX727" s="438"/>
      <c r="DG727" s="197"/>
      <c r="DI727" s="197"/>
      <c r="DJ727" s="438"/>
      <c r="DM727" s="438"/>
      <c r="DP727" s="438"/>
      <c r="DS727" s="438"/>
      <c r="DU727" s="438"/>
      <c r="EI727" s="197"/>
      <c r="EK727" s="197"/>
      <c r="EL727" s="197"/>
      <c r="EM727" s="438"/>
      <c r="EP727" s="197"/>
      <c r="EQ727" s="438"/>
      <c r="ET727" s="197"/>
      <c r="EU727" s="438"/>
      <c r="EX727" s="197"/>
      <c r="EY727" s="438"/>
      <c r="FA727" s="438"/>
      <c r="FJ727" s="197"/>
      <c r="FL727" s="197"/>
      <c r="FM727" s="438"/>
      <c r="FP727" s="438"/>
      <c r="FS727" s="438"/>
      <c r="FV727" s="438"/>
      <c r="FX727" s="438"/>
      <c r="GG727" s="197"/>
      <c r="GI727" s="197"/>
      <c r="GJ727" s="438"/>
      <c r="GM727" s="438"/>
      <c r="GP727" s="438"/>
      <c r="GS727" s="438"/>
    </row>
    <row r="728" ht="12.75" customHeight="1">
      <c r="P728" s="438"/>
      <c r="Z728" s="197"/>
      <c r="AC728" s="438"/>
      <c r="AF728" s="438"/>
      <c r="AI728" s="438"/>
      <c r="AL728" s="438"/>
      <c r="AN728" s="438"/>
      <c r="AX728" s="197"/>
      <c r="BD728" s="197"/>
      <c r="BG728" s="438"/>
      <c r="BH728" s="438"/>
      <c r="BK728" s="438"/>
      <c r="BL728" s="438"/>
      <c r="BO728" s="438"/>
      <c r="BP728" s="438"/>
      <c r="BS728" s="438"/>
      <c r="BT728" s="438"/>
      <c r="BV728" s="438"/>
      <c r="CJ728" s="197"/>
      <c r="CL728" s="197"/>
      <c r="CM728" s="438"/>
      <c r="CP728" s="438"/>
      <c r="CS728" s="438"/>
      <c r="CV728" s="438"/>
      <c r="CX728" s="438"/>
      <c r="DG728" s="197"/>
      <c r="DI728" s="197"/>
      <c r="DJ728" s="438"/>
      <c r="DM728" s="438"/>
      <c r="DP728" s="438"/>
      <c r="DS728" s="438"/>
      <c r="DU728" s="438"/>
      <c r="EI728" s="197"/>
      <c r="EK728" s="197"/>
      <c r="EL728" s="197"/>
      <c r="EM728" s="438"/>
      <c r="EP728" s="197"/>
      <c r="EQ728" s="438"/>
      <c r="ET728" s="197"/>
      <c r="EU728" s="438"/>
      <c r="EX728" s="197"/>
      <c r="EY728" s="438"/>
      <c r="FA728" s="438"/>
      <c r="FJ728" s="197"/>
      <c r="FL728" s="197"/>
      <c r="FM728" s="438"/>
      <c r="FP728" s="438"/>
      <c r="FS728" s="438"/>
      <c r="FV728" s="438"/>
      <c r="FX728" s="438"/>
      <c r="GG728" s="197"/>
      <c r="GI728" s="197"/>
      <c r="GJ728" s="438"/>
      <c r="GM728" s="438"/>
      <c r="GP728" s="438"/>
      <c r="GS728" s="438"/>
    </row>
    <row r="729" ht="12.75" customHeight="1">
      <c r="P729" s="438"/>
      <c r="Z729" s="197"/>
      <c r="AC729" s="438"/>
      <c r="AF729" s="438"/>
      <c r="AI729" s="438"/>
      <c r="AL729" s="438"/>
      <c r="AN729" s="438"/>
      <c r="AX729" s="197"/>
      <c r="BD729" s="197"/>
      <c r="BG729" s="438"/>
      <c r="BH729" s="438"/>
      <c r="BK729" s="438"/>
      <c r="BL729" s="438"/>
      <c r="BO729" s="438"/>
      <c r="BP729" s="438"/>
      <c r="BS729" s="438"/>
      <c r="BT729" s="438"/>
      <c r="BV729" s="438"/>
      <c r="CJ729" s="197"/>
      <c r="CL729" s="197"/>
      <c r="CM729" s="438"/>
      <c r="CP729" s="438"/>
      <c r="CS729" s="438"/>
      <c r="CV729" s="438"/>
      <c r="CX729" s="438"/>
      <c r="DG729" s="197"/>
      <c r="DI729" s="197"/>
      <c r="DJ729" s="438"/>
      <c r="DM729" s="438"/>
      <c r="DP729" s="438"/>
      <c r="DS729" s="438"/>
      <c r="DU729" s="438"/>
      <c r="EI729" s="197"/>
      <c r="EK729" s="197"/>
      <c r="EL729" s="197"/>
      <c r="EM729" s="438"/>
      <c r="EP729" s="197"/>
      <c r="EQ729" s="438"/>
      <c r="ET729" s="197"/>
      <c r="EU729" s="438"/>
      <c r="EX729" s="197"/>
      <c r="EY729" s="438"/>
      <c r="FA729" s="438"/>
      <c r="FJ729" s="197"/>
      <c r="FL729" s="197"/>
      <c r="FM729" s="438"/>
      <c r="FP729" s="438"/>
      <c r="FS729" s="438"/>
      <c r="FV729" s="438"/>
      <c r="FX729" s="438"/>
      <c r="GG729" s="197"/>
      <c r="GI729" s="197"/>
      <c r="GJ729" s="438"/>
      <c r="GM729" s="438"/>
      <c r="GP729" s="438"/>
      <c r="GS729" s="438"/>
    </row>
    <row r="730" ht="12.75" customHeight="1">
      <c r="P730" s="438"/>
      <c r="Z730" s="197"/>
      <c r="AC730" s="438"/>
      <c r="AF730" s="438"/>
      <c r="AI730" s="438"/>
      <c r="AL730" s="438"/>
      <c r="AN730" s="438"/>
      <c r="AX730" s="197"/>
      <c r="BD730" s="197"/>
      <c r="BG730" s="438"/>
      <c r="BH730" s="438"/>
      <c r="BK730" s="438"/>
      <c r="BL730" s="438"/>
      <c r="BO730" s="438"/>
      <c r="BP730" s="438"/>
      <c r="BS730" s="438"/>
      <c r="BT730" s="438"/>
      <c r="BV730" s="438"/>
      <c r="CJ730" s="197"/>
      <c r="CL730" s="197"/>
      <c r="CM730" s="438"/>
      <c r="CP730" s="438"/>
      <c r="CS730" s="438"/>
      <c r="CV730" s="438"/>
      <c r="CX730" s="438"/>
      <c r="DG730" s="197"/>
      <c r="DI730" s="197"/>
      <c r="DJ730" s="438"/>
      <c r="DM730" s="438"/>
      <c r="DP730" s="438"/>
      <c r="DS730" s="438"/>
      <c r="DU730" s="438"/>
      <c r="EI730" s="197"/>
      <c r="EK730" s="197"/>
      <c r="EL730" s="197"/>
      <c r="EM730" s="438"/>
      <c r="EP730" s="197"/>
      <c r="EQ730" s="438"/>
      <c r="ET730" s="197"/>
      <c r="EU730" s="438"/>
      <c r="EX730" s="197"/>
      <c r="EY730" s="438"/>
      <c r="FA730" s="438"/>
      <c r="FJ730" s="197"/>
      <c r="FL730" s="197"/>
      <c r="FM730" s="438"/>
      <c r="FP730" s="438"/>
      <c r="FS730" s="438"/>
      <c r="FV730" s="438"/>
      <c r="FX730" s="438"/>
      <c r="GG730" s="197"/>
      <c r="GI730" s="197"/>
      <c r="GJ730" s="438"/>
      <c r="GM730" s="438"/>
      <c r="GP730" s="438"/>
      <c r="GS730" s="438"/>
    </row>
    <row r="731" ht="12.75" customHeight="1">
      <c r="P731" s="438"/>
      <c r="Z731" s="197"/>
      <c r="AC731" s="438"/>
      <c r="AF731" s="438"/>
      <c r="AI731" s="438"/>
      <c r="AL731" s="438"/>
      <c r="AN731" s="438"/>
      <c r="AX731" s="197"/>
      <c r="BD731" s="197"/>
      <c r="BG731" s="438"/>
      <c r="BH731" s="438"/>
      <c r="BK731" s="438"/>
      <c r="BL731" s="438"/>
      <c r="BO731" s="438"/>
      <c r="BP731" s="438"/>
      <c r="BS731" s="438"/>
      <c r="BT731" s="438"/>
      <c r="BV731" s="438"/>
      <c r="CJ731" s="197"/>
      <c r="CL731" s="197"/>
      <c r="CM731" s="438"/>
      <c r="CP731" s="438"/>
      <c r="CS731" s="438"/>
      <c r="CV731" s="438"/>
      <c r="CX731" s="438"/>
      <c r="DG731" s="197"/>
      <c r="DI731" s="197"/>
      <c r="DJ731" s="438"/>
      <c r="DM731" s="438"/>
      <c r="DP731" s="438"/>
      <c r="DS731" s="438"/>
      <c r="DU731" s="438"/>
      <c r="EI731" s="197"/>
      <c r="EK731" s="197"/>
      <c r="EL731" s="197"/>
      <c r="EM731" s="438"/>
      <c r="EP731" s="197"/>
      <c r="EQ731" s="438"/>
      <c r="ET731" s="197"/>
      <c r="EU731" s="438"/>
      <c r="EX731" s="197"/>
      <c r="EY731" s="438"/>
      <c r="FA731" s="438"/>
      <c r="FJ731" s="197"/>
      <c r="FL731" s="197"/>
      <c r="FM731" s="438"/>
      <c r="FP731" s="438"/>
      <c r="FS731" s="438"/>
      <c r="FV731" s="438"/>
      <c r="FX731" s="438"/>
      <c r="GG731" s="197"/>
      <c r="GI731" s="197"/>
      <c r="GJ731" s="438"/>
      <c r="GM731" s="438"/>
      <c r="GP731" s="438"/>
      <c r="GS731" s="438"/>
    </row>
    <row r="732" ht="12.75" customHeight="1">
      <c r="P732" s="438"/>
      <c r="Z732" s="197"/>
      <c r="AC732" s="438"/>
      <c r="AF732" s="438"/>
      <c r="AI732" s="438"/>
      <c r="AL732" s="438"/>
      <c r="AN732" s="438"/>
      <c r="AX732" s="197"/>
      <c r="BD732" s="197"/>
      <c r="BG732" s="438"/>
      <c r="BH732" s="438"/>
      <c r="BK732" s="438"/>
      <c r="BL732" s="438"/>
      <c r="BO732" s="438"/>
      <c r="BP732" s="438"/>
      <c r="BS732" s="438"/>
      <c r="BT732" s="438"/>
      <c r="BV732" s="438"/>
      <c r="CJ732" s="197"/>
      <c r="CL732" s="197"/>
      <c r="CM732" s="438"/>
      <c r="CP732" s="438"/>
      <c r="CS732" s="438"/>
      <c r="CV732" s="438"/>
      <c r="CX732" s="438"/>
      <c r="DG732" s="197"/>
      <c r="DI732" s="197"/>
      <c r="DJ732" s="438"/>
      <c r="DM732" s="438"/>
      <c r="DP732" s="438"/>
      <c r="DS732" s="438"/>
      <c r="DU732" s="438"/>
      <c r="EI732" s="197"/>
      <c r="EK732" s="197"/>
      <c r="EL732" s="197"/>
      <c r="EM732" s="438"/>
      <c r="EP732" s="197"/>
      <c r="EQ732" s="438"/>
      <c r="ET732" s="197"/>
      <c r="EU732" s="438"/>
      <c r="EX732" s="197"/>
      <c r="EY732" s="438"/>
      <c r="FA732" s="438"/>
      <c r="FJ732" s="197"/>
      <c r="FL732" s="197"/>
      <c r="FM732" s="438"/>
      <c r="FP732" s="438"/>
      <c r="FS732" s="438"/>
      <c r="FV732" s="438"/>
      <c r="FX732" s="438"/>
      <c r="GG732" s="197"/>
      <c r="GI732" s="197"/>
      <c r="GJ732" s="438"/>
      <c r="GM732" s="438"/>
      <c r="GP732" s="438"/>
      <c r="GS732" s="438"/>
    </row>
    <row r="733" ht="12.75" customHeight="1">
      <c r="P733" s="438"/>
      <c r="Z733" s="197"/>
      <c r="AC733" s="438"/>
      <c r="AF733" s="438"/>
      <c r="AI733" s="438"/>
      <c r="AL733" s="438"/>
      <c r="AN733" s="438"/>
      <c r="AX733" s="197"/>
      <c r="BD733" s="197"/>
      <c r="BG733" s="438"/>
      <c r="BH733" s="438"/>
      <c r="BK733" s="438"/>
      <c r="BL733" s="438"/>
      <c r="BO733" s="438"/>
      <c r="BP733" s="438"/>
      <c r="BS733" s="438"/>
      <c r="BT733" s="438"/>
      <c r="BV733" s="438"/>
      <c r="CJ733" s="197"/>
      <c r="CL733" s="197"/>
      <c r="CM733" s="438"/>
      <c r="CP733" s="438"/>
      <c r="CS733" s="438"/>
      <c r="CV733" s="438"/>
      <c r="CX733" s="438"/>
      <c r="DG733" s="197"/>
      <c r="DI733" s="197"/>
      <c r="DJ733" s="438"/>
      <c r="DM733" s="438"/>
      <c r="DP733" s="438"/>
      <c r="DS733" s="438"/>
      <c r="DU733" s="438"/>
      <c r="EI733" s="197"/>
      <c r="EK733" s="197"/>
      <c r="EL733" s="197"/>
      <c r="EM733" s="438"/>
      <c r="EP733" s="197"/>
      <c r="EQ733" s="438"/>
      <c r="ET733" s="197"/>
      <c r="EU733" s="438"/>
      <c r="EX733" s="197"/>
      <c r="EY733" s="438"/>
      <c r="FA733" s="438"/>
      <c r="FJ733" s="197"/>
      <c r="FL733" s="197"/>
      <c r="FM733" s="438"/>
      <c r="FP733" s="438"/>
      <c r="FS733" s="438"/>
      <c r="FV733" s="438"/>
      <c r="FX733" s="438"/>
      <c r="GG733" s="197"/>
      <c r="GI733" s="197"/>
      <c r="GJ733" s="438"/>
      <c r="GM733" s="438"/>
      <c r="GP733" s="438"/>
      <c r="GS733" s="438"/>
    </row>
    <row r="734" ht="12.75" customHeight="1">
      <c r="P734" s="438"/>
      <c r="Z734" s="197"/>
      <c r="AC734" s="438"/>
      <c r="AF734" s="438"/>
      <c r="AI734" s="438"/>
      <c r="AL734" s="438"/>
      <c r="AN734" s="438"/>
      <c r="AX734" s="197"/>
      <c r="BD734" s="197"/>
      <c r="BG734" s="438"/>
      <c r="BH734" s="438"/>
      <c r="BK734" s="438"/>
      <c r="BL734" s="438"/>
      <c r="BO734" s="438"/>
      <c r="BP734" s="438"/>
      <c r="BS734" s="438"/>
      <c r="BT734" s="438"/>
      <c r="BV734" s="438"/>
      <c r="CJ734" s="197"/>
      <c r="CL734" s="197"/>
      <c r="CM734" s="438"/>
      <c r="CP734" s="438"/>
      <c r="CS734" s="438"/>
      <c r="CV734" s="438"/>
      <c r="CX734" s="438"/>
      <c r="DG734" s="197"/>
      <c r="DI734" s="197"/>
      <c r="DJ734" s="438"/>
      <c r="DM734" s="438"/>
      <c r="DP734" s="438"/>
      <c r="DS734" s="438"/>
      <c r="DU734" s="438"/>
      <c r="EI734" s="197"/>
      <c r="EK734" s="197"/>
      <c r="EL734" s="197"/>
      <c r="EM734" s="438"/>
      <c r="EP734" s="197"/>
      <c r="EQ734" s="438"/>
      <c r="ET734" s="197"/>
      <c r="EU734" s="438"/>
      <c r="EX734" s="197"/>
      <c r="EY734" s="438"/>
      <c r="FA734" s="438"/>
      <c r="FJ734" s="197"/>
      <c r="FL734" s="197"/>
      <c r="FM734" s="438"/>
      <c r="FP734" s="438"/>
      <c r="FS734" s="438"/>
      <c r="FV734" s="438"/>
      <c r="FX734" s="438"/>
      <c r="GG734" s="197"/>
      <c r="GI734" s="197"/>
      <c r="GJ734" s="438"/>
      <c r="GM734" s="438"/>
      <c r="GP734" s="438"/>
      <c r="GS734" s="438"/>
    </row>
    <row r="735" ht="12.75" customHeight="1">
      <c r="P735" s="438"/>
      <c r="Z735" s="197"/>
      <c r="AC735" s="438"/>
      <c r="AF735" s="438"/>
      <c r="AI735" s="438"/>
      <c r="AL735" s="438"/>
      <c r="AN735" s="438"/>
      <c r="AX735" s="197"/>
      <c r="BD735" s="197"/>
      <c r="BG735" s="438"/>
      <c r="BH735" s="438"/>
      <c r="BK735" s="438"/>
      <c r="BL735" s="438"/>
      <c r="BO735" s="438"/>
      <c r="BP735" s="438"/>
      <c r="BS735" s="438"/>
      <c r="BT735" s="438"/>
      <c r="BV735" s="438"/>
      <c r="CJ735" s="197"/>
      <c r="CL735" s="197"/>
      <c r="CM735" s="438"/>
      <c r="CP735" s="438"/>
      <c r="CS735" s="438"/>
      <c r="CV735" s="438"/>
      <c r="CX735" s="438"/>
      <c r="DG735" s="197"/>
      <c r="DI735" s="197"/>
      <c r="DJ735" s="438"/>
      <c r="DM735" s="438"/>
      <c r="DP735" s="438"/>
      <c r="DS735" s="438"/>
      <c r="DU735" s="438"/>
      <c r="EI735" s="197"/>
      <c r="EK735" s="197"/>
      <c r="EL735" s="197"/>
      <c r="EM735" s="438"/>
      <c r="EP735" s="197"/>
      <c r="EQ735" s="438"/>
      <c r="ET735" s="197"/>
      <c r="EU735" s="438"/>
      <c r="EX735" s="197"/>
      <c r="EY735" s="438"/>
      <c r="FA735" s="438"/>
      <c r="FJ735" s="197"/>
      <c r="FL735" s="197"/>
      <c r="FM735" s="438"/>
      <c r="FP735" s="438"/>
      <c r="FS735" s="438"/>
      <c r="FV735" s="438"/>
      <c r="FX735" s="438"/>
      <c r="GG735" s="197"/>
      <c r="GI735" s="197"/>
      <c r="GJ735" s="438"/>
      <c r="GM735" s="438"/>
      <c r="GP735" s="438"/>
      <c r="GS735" s="438"/>
    </row>
    <row r="736" ht="12.75" customHeight="1">
      <c r="P736" s="438"/>
      <c r="Z736" s="197"/>
      <c r="AC736" s="438"/>
      <c r="AF736" s="438"/>
      <c r="AI736" s="438"/>
      <c r="AL736" s="438"/>
      <c r="AN736" s="438"/>
      <c r="AX736" s="197"/>
      <c r="BD736" s="197"/>
      <c r="BG736" s="438"/>
      <c r="BH736" s="438"/>
      <c r="BK736" s="438"/>
      <c r="BL736" s="438"/>
      <c r="BO736" s="438"/>
      <c r="BP736" s="438"/>
      <c r="BS736" s="438"/>
      <c r="BT736" s="438"/>
      <c r="BV736" s="438"/>
      <c r="CJ736" s="197"/>
      <c r="CL736" s="197"/>
      <c r="CM736" s="438"/>
      <c r="CP736" s="438"/>
      <c r="CS736" s="438"/>
      <c r="CV736" s="438"/>
      <c r="CX736" s="438"/>
      <c r="DG736" s="197"/>
      <c r="DI736" s="197"/>
      <c r="DJ736" s="438"/>
      <c r="DM736" s="438"/>
      <c r="DP736" s="438"/>
      <c r="DS736" s="438"/>
      <c r="DU736" s="438"/>
      <c r="EI736" s="197"/>
      <c r="EK736" s="197"/>
      <c r="EL736" s="197"/>
      <c r="EM736" s="438"/>
      <c r="EP736" s="197"/>
      <c r="EQ736" s="438"/>
      <c r="ET736" s="197"/>
      <c r="EU736" s="438"/>
      <c r="EX736" s="197"/>
      <c r="EY736" s="438"/>
      <c r="FA736" s="438"/>
      <c r="FJ736" s="197"/>
      <c r="FL736" s="197"/>
      <c r="FM736" s="438"/>
      <c r="FP736" s="438"/>
      <c r="FS736" s="438"/>
      <c r="FV736" s="438"/>
      <c r="FX736" s="438"/>
      <c r="GG736" s="197"/>
      <c r="GI736" s="197"/>
      <c r="GJ736" s="438"/>
      <c r="GM736" s="438"/>
      <c r="GP736" s="438"/>
      <c r="GS736" s="438"/>
    </row>
    <row r="737" ht="12.75" customHeight="1">
      <c r="P737" s="438"/>
      <c r="Z737" s="197"/>
      <c r="AC737" s="438"/>
      <c r="AF737" s="438"/>
      <c r="AI737" s="438"/>
      <c r="AL737" s="438"/>
      <c r="AN737" s="438"/>
      <c r="AX737" s="197"/>
      <c r="BD737" s="197"/>
      <c r="BG737" s="438"/>
      <c r="BH737" s="438"/>
      <c r="BK737" s="438"/>
      <c r="BL737" s="438"/>
      <c r="BO737" s="438"/>
      <c r="BP737" s="438"/>
      <c r="BS737" s="438"/>
      <c r="BT737" s="438"/>
      <c r="BV737" s="438"/>
      <c r="CJ737" s="197"/>
      <c r="CL737" s="197"/>
      <c r="CM737" s="438"/>
      <c r="CP737" s="438"/>
      <c r="CS737" s="438"/>
      <c r="CV737" s="438"/>
      <c r="CX737" s="438"/>
      <c r="DG737" s="197"/>
      <c r="DI737" s="197"/>
      <c r="DJ737" s="438"/>
      <c r="DM737" s="438"/>
      <c r="DP737" s="438"/>
      <c r="DS737" s="438"/>
      <c r="DU737" s="438"/>
      <c r="EI737" s="197"/>
      <c r="EK737" s="197"/>
      <c r="EL737" s="197"/>
      <c r="EM737" s="438"/>
      <c r="EP737" s="197"/>
      <c r="EQ737" s="438"/>
      <c r="ET737" s="197"/>
      <c r="EU737" s="438"/>
      <c r="EX737" s="197"/>
      <c r="EY737" s="438"/>
      <c r="FA737" s="438"/>
      <c r="FJ737" s="197"/>
      <c r="FL737" s="197"/>
      <c r="FM737" s="438"/>
      <c r="FP737" s="438"/>
      <c r="FS737" s="438"/>
      <c r="FV737" s="438"/>
      <c r="FX737" s="438"/>
      <c r="GG737" s="197"/>
      <c r="GI737" s="197"/>
      <c r="GJ737" s="438"/>
      <c r="GM737" s="438"/>
      <c r="GP737" s="438"/>
      <c r="GS737" s="438"/>
    </row>
    <row r="738" ht="12.75" customHeight="1">
      <c r="P738" s="438"/>
      <c r="Z738" s="197"/>
      <c r="AC738" s="438"/>
      <c r="AF738" s="438"/>
      <c r="AI738" s="438"/>
      <c r="AL738" s="438"/>
      <c r="AN738" s="438"/>
      <c r="AX738" s="197"/>
      <c r="BD738" s="197"/>
      <c r="BG738" s="438"/>
      <c r="BH738" s="438"/>
      <c r="BK738" s="438"/>
      <c r="BL738" s="438"/>
      <c r="BO738" s="438"/>
      <c r="BP738" s="438"/>
      <c r="BS738" s="438"/>
      <c r="BT738" s="438"/>
      <c r="BV738" s="438"/>
      <c r="CJ738" s="197"/>
      <c r="CL738" s="197"/>
      <c r="CM738" s="438"/>
      <c r="CP738" s="438"/>
      <c r="CS738" s="438"/>
      <c r="CV738" s="438"/>
      <c r="CX738" s="438"/>
      <c r="DG738" s="197"/>
      <c r="DI738" s="197"/>
      <c r="DJ738" s="438"/>
      <c r="DM738" s="438"/>
      <c r="DP738" s="438"/>
      <c r="DS738" s="438"/>
      <c r="DU738" s="438"/>
      <c r="EI738" s="197"/>
      <c r="EK738" s="197"/>
      <c r="EL738" s="197"/>
      <c r="EM738" s="438"/>
      <c r="EP738" s="197"/>
      <c r="EQ738" s="438"/>
      <c r="ET738" s="197"/>
      <c r="EU738" s="438"/>
      <c r="EX738" s="197"/>
      <c r="EY738" s="438"/>
      <c r="FA738" s="438"/>
      <c r="FJ738" s="197"/>
      <c r="FL738" s="197"/>
      <c r="FM738" s="438"/>
      <c r="FP738" s="438"/>
      <c r="FS738" s="438"/>
      <c r="FV738" s="438"/>
      <c r="FX738" s="438"/>
      <c r="GG738" s="197"/>
      <c r="GI738" s="197"/>
      <c r="GJ738" s="438"/>
      <c r="GM738" s="438"/>
      <c r="GP738" s="438"/>
      <c r="GS738" s="438"/>
    </row>
    <row r="739" ht="12.75" customHeight="1">
      <c r="P739" s="438"/>
      <c r="Z739" s="197"/>
      <c r="AC739" s="438"/>
      <c r="AF739" s="438"/>
      <c r="AI739" s="438"/>
      <c r="AL739" s="438"/>
      <c r="AN739" s="438"/>
      <c r="AX739" s="197"/>
      <c r="BD739" s="197"/>
      <c r="BG739" s="438"/>
      <c r="BH739" s="438"/>
      <c r="BK739" s="438"/>
      <c r="BL739" s="438"/>
      <c r="BO739" s="438"/>
      <c r="BP739" s="438"/>
      <c r="BS739" s="438"/>
      <c r="BT739" s="438"/>
      <c r="BV739" s="438"/>
      <c r="CJ739" s="197"/>
      <c r="CL739" s="197"/>
      <c r="CM739" s="438"/>
      <c r="CP739" s="438"/>
      <c r="CS739" s="438"/>
      <c r="CV739" s="438"/>
      <c r="CX739" s="438"/>
      <c r="DG739" s="197"/>
      <c r="DI739" s="197"/>
      <c r="DJ739" s="438"/>
      <c r="DM739" s="438"/>
      <c r="DP739" s="438"/>
      <c r="DS739" s="438"/>
      <c r="DU739" s="438"/>
      <c r="EI739" s="197"/>
      <c r="EK739" s="197"/>
      <c r="EL739" s="197"/>
      <c r="EM739" s="438"/>
      <c r="EP739" s="197"/>
      <c r="EQ739" s="438"/>
      <c r="ET739" s="197"/>
      <c r="EU739" s="438"/>
      <c r="EX739" s="197"/>
      <c r="EY739" s="438"/>
      <c r="FA739" s="438"/>
      <c r="FJ739" s="197"/>
      <c r="FL739" s="197"/>
      <c r="FM739" s="438"/>
      <c r="FP739" s="438"/>
      <c r="FS739" s="438"/>
      <c r="FV739" s="438"/>
      <c r="FX739" s="438"/>
      <c r="GG739" s="197"/>
      <c r="GI739" s="197"/>
      <c r="GJ739" s="438"/>
      <c r="GM739" s="438"/>
      <c r="GP739" s="438"/>
      <c r="GS739" s="438"/>
    </row>
    <row r="740" ht="12.75" customHeight="1">
      <c r="P740" s="438"/>
      <c r="Z740" s="197"/>
      <c r="AC740" s="438"/>
      <c r="AF740" s="438"/>
      <c r="AI740" s="438"/>
      <c r="AL740" s="438"/>
      <c r="AN740" s="438"/>
      <c r="AX740" s="197"/>
      <c r="BD740" s="197"/>
      <c r="BG740" s="438"/>
      <c r="BH740" s="438"/>
      <c r="BK740" s="438"/>
      <c r="BL740" s="438"/>
      <c r="BO740" s="438"/>
      <c r="BP740" s="438"/>
      <c r="BS740" s="438"/>
      <c r="BT740" s="438"/>
      <c r="BV740" s="438"/>
      <c r="CJ740" s="197"/>
      <c r="CL740" s="197"/>
      <c r="CM740" s="438"/>
      <c r="CP740" s="438"/>
      <c r="CS740" s="438"/>
      <c r="CV740" s="438"/>
      <c r="CX740" s="438"/>
      <c r="DG740" s="197"/>
      <c r="DI740" s="197"/>
      <c r="DJ740" s="438"/>
      <c r="DM740" s="438"/>
      <c r="DP740" s="438"/>
      <c r="DS740" s="438"/>
      <c r="DU740" s="438"/>
      <c r="EI740" s="197"/>
      <c r="EK740" s="197"/>
      <c r="EL740" s="197"/>
      <c r="EM740" s="438"/>
      <c r="EP740" s="197"/>
      <c r="EQ740" s="438"/>
      <c r="ET740" s="197"/>
      <c r="EU740" s="438"/>
      <c r="EX740" s="197"/>
      <c r="EY740" s="438"/>
      <c r="FA740" s="438"/>
      <c r="FJ740" s="197"/>
      <c r="FL740" s="197"/>
      <c r="FM740" s="438"/>
      <c r="FP740" s="438"/>
      <c r="FS740" s="438"/>
      <c r="FV740" s="438"/>
      <c r="FX740" s="438"/>
      <c r="GG740" s="197"/>
      <c r="GI740" s="197"/>
      <c r="GJ740" s="438"/>
      <c r="GM740" s="438"/>
      <c r="GP740" s="438"/>
      <c r="GS740" s="438"/>
    </row>
    <row r="741" ht="12.75" customHeight="1">
      <c r="P741" s="438"/>
      <c r="Z741" s="197"/>
      <c r="AC741" s="438"/>
      <c r="AF741" s="438"/>
      <c r="AI741" s="438"/>
      <c r="AL741" s="438"/>
      <c r="AN741" s="438"/>
      <c r="AX741" s="197"/>
      <c r="BD741" s="197"/>
      <c r="BG741" s="438"/>
      <c r="BH741" s="438"/>
      <c r="BK741" s="438"/>
      <c r="BL741" s="438"/>
      <c r="BO741" s="438"/>
      <c r="BP741" s="438"/>
      <c r="BS741" s="438"/>
      <c r="BT741" s="438"/>
      <c r="BV741" s="438"/>
      <c r="CJ741" s="197"/>
      <c r="CL741" s="197"/>
      <c r="CM741" s="438"/>
      <c r="CP741" s="438"/>
      <c r="CS741" s="438"/>
      <c r="CV741" s="438"/>
      <c r="CX741" s="438"/>
      <c r="DG741" s="197"/>
      <c r="DI741" s="197"/>
      <c r="DJ741" s="438"/>
      <c r="DM741" s="438"/>
      <c r="DP741" s="438"/>
      <c r="DS741" s="438"/>
      <c r="DU741" s="438"/>
      <c r="EI741" s="197"/>
      <c r="EK741" s="197"/>
      <c r="EL741" s="197"/>
      <c r="EM741" s="438"/>
      <c r="EP741" s="197"/>
      <c r="EQ741" s="438"/>
      <c r="ET741" s="197"/>
      <c r="EU741" s="438"/>
      <c r="EX741" s="197"/>
      <c r="EY741" s="438"/>
      <c r="FA741" s="438"/>
      <c r="FJ741" s="197"/>
      <c r="FL741" s="197"/>
      <c r="FM741" s="438"/>
      <c r="FP741" s="438"/>
      <c r="FS741" s="438"/>
      <c r="FV741" s="438"/>
      <c r="FX741" s="438"/>
      <c r="GG741" s="197"/>
      <c r="GI741" s="197"/>
      <c r="GJ741" s="438"/>
      <c r="GM741" s="438"/>
      <c r="GP741" s="438"/>
      <c r="GS741" s="438"/>
    </row>
    <row r="742" ht="12.75" customHeight="1">
      <c r="P742" s="438"/>
      <c r="Z742" s="197"/>
      <c r="AC742" s="438"/>
      <c r="AF742" s="438"/>
      <c r="AI742" s="438"/>
      <c r="AL742" s="438"/>
      <c r="AN742" s="438"/>
      <c r="AX742" s="197"/>
      <c r="BD742" s="197"/>
      <c r="BG742" s="438"/>
      <c r="BH742" s="438"/>
      <c r="BK742" s="438"/>
      <c r="BL742" s="438"/>
      <c r="BO742" s="438"/>
      <c r="BP742" s="438"/>
      <c r="BS742" s="438"/>
      <c r="BT742" s="438"/>
      <c r="BV742" s="438"/>
      <c r="CJ742" s="197"/>
      <c r="CL742" s="197"/>
      <c r="CM742" s="438"/>
      <c r="CP742" s="438"/>
      <c r="CS742" s="438"/>
      <c r="CV742" s="438"/>
      <c r="CX742" s="438"/>
      <c r="DG742" s="197"/>
      <c r="DI742" s="197"/>
      <c r="DJ742" s="438"/>
      <c r="DM742" s="438"/>
      <c r="DP742" s="438"/>
      <c r="DS742" s="438"/>
      <c r="DU742" s="438"/>
      <c r="EI742" s="197"/>
      <c r="EK742" s="197"/>
      <c r="EL742" s="197"/>
      <c r="EM742" s="438"/>
      <c r="EP742" s="197"/>
      <c r="EQ742" s="438"/>
      <c r="ET742" s="197"/>
      <c r="EU742" s="438"/>
      <c r="EX742" s="197"/>
      <c r="EY742" s="438"/>
      <c r="FA742" s="438"/>
      <c r="FJ742" s="197"/>
      <c r="FL742" s="197"/>
      <c r="FM742" s="438"/>
      <c r="FP742" s="438"/>
      <c r="FS742" s="438"/>
      <c r="FV742" s="438"/>
      <c r="FX742" s="438"/>
      <c r="GG742" s="197"/>
      <c r="GI742" s="197"/>
      <c r="GJ742" s="438"/>
      <c r="GM742" s="438"/>
      <c r="GP742" s="438"/>
      <c r="GS742" s="438"/>
    </row>
    <row r="743" ht="12.75" customHeight="1">
      <c r="P743" s="438"/>
      <c r="Z743" s="197"/>
      <c r="AC743" s="438"/>
      <c r="AF743" s="438"/>
      <c r="AI743" s="438"/>
      <c r="AL743" s="438"/>
      <c r="AN743" s="438"/>
      <c r="AX743" s="197"/>
      <c r="BD743" s="197"/>
      <c r="BG743" s="438"/>
      <c r="BH743" s="438"/>
      <c r="BK743" s="438"/>
      <c r="BL743" s="438"/>
      <c r="BO743" s="438"/>
      <c r="BP743" s="438"/>
      <c r="BS743" s="438"/>
      <c r="BT743" s="438"/>
      <c r="BV743" s="438"/>
      <c r="CJ743" s="197"/>
      <c r="CL743" s="197"/>
      <c r="CM743" s="438"/>
      <c r="CP743" s="438"/>
      <c r="CS743" s="438"/>
      <c r="CV743" s="438"/>
      <c r="CX743" s="438"/>
      <c r="DG743" s="197"/>
      <c r="DI743" s="197"/>
      <c r="DJ743" s="438"/>
      <c r="DM743" s="438"/>
      <c r="DP743" s="438"/>
      <c r="DS743" s="438"/>
      <c r="DU743" s="438"/>
      <c r="EI743" s="197"/>
      <c r="EK743" s="197"/>
      <c r="EL743" s="197"/>
      <c r="EM743" s="438"/>
      <c r="EP743" s="197"/>
      <c r="EQ743" s="438"/>
      <c r="ET743" s="197"/>
      <c r="EU743" s="438"/>
      <c r="EX743" s="197"/>
      <c r="EY743" s="438"/>
      <c r="FA743" s="438"/>
      <c r="FJ743" s="197"/>
      <c r="FL743" s="197"/>
      <c r="FM743" s="438"/>
      <c r="FP743" s="438"/>
      <c r="FS743" s="438"/>
      <c r="FV743" s="438"/>
      <c r="FX743" s="438"/>
      <c r="GG743" s="197"/>
      <c r="GI743" s="197"/>
      <c r="GJ743" s="438"/>
      <c r="GM743" s="438"/>
      <c r="GP743" s="438"/>
      <c r="GS743" s="438"/>
    </row>
    <row r="744" ht="12.75" customHeight="1">
      <c r="P744" s="438"/>
      <c r="Z744" s="197"/>
      <c r="AC744" s="438"/>
      <c r="AF744" s="438"/>
      <c r="AI744" s="438"/>
      <c r="AL744" s="438"/>
      <c r="AN744" s="438"/>
      <c r="AX744" s="197"/>
      <c r="BD744" s="197"/>
      <c r="BG744" s="438"/>
      <c r="BH744" s="438"/>
      <c r="BK744" s="438"/>
      <c r="BL744" s="438"/>
      <c r="BO744" s="438"/>
      <c r="BP744" s="438"/>
      <c r="BS744" s="438"/>
      <c r="BT744" s="438"/>
      <c r="BV744" s="438"/>
      <c r="CJ744" s="197"/>
      <c r="CL744" s="197"/>
      <c r="CM744" s="438"/>
      <c r="CP744" s="438"/>
      <c r="CS744" s="438"/>
      <c r="CV744" s="438"/>
      <c r="CX744" s="438"/>
      <c r="DG744" s="197"/>
      <c r="DI744" s="197"/>
      <c r="DJ744" s="438"/>
      <c r="DM744" s="438"/>
      <c r="DP744" s="438"/>
      <c r="DS744" s="438"/>
      <c r="DU744" s="438"/>
      <c r="EI744" s="197"/>
      <c r="EK744" s="197"/>
      <c r="EL744" s="197"/>
      <c r="EM744" s="438"/>
      <c r="EP744" s="197"/>
      <c r="EQ744" s="438"/>
      <c r="ET744" s="197"/>
      <c r="EU744" s="438"/>
      <c r="EX744" s="197"/>
      <c r="EY744" s="438"/>
      <c r="FA744" s="438"/>
      <c r="FJ744" s="197"/>
      <c r="FL744" s="197"/>
      <c r="FM744" s="438"/>
      <c r="FP744" s="438"/>
      <c r="FS744" s="438"/>
      <c r="FV744" s="438"/>
      <c r="FX744" s="438"/>
      <c r="GG744" s="197"/>
      <c r="GI744" s="197"/>
      <c r="GJ744" s="438"/>
      <c r="GM744" s="438"/>
      <c r="GP744" s="438"/>
      <c r="GS744" s="438"/>
    </row>
    <row r="745" ht="12.75" customHeight="1">
      <c r="P745" s="438"/>
      <c r="Z745" s="197"/>
      <c r="AC745" s="438"/>
      <c r="AF745" s="438"/>
      <c r="AI745" s="438"/>
      <c r="AL745" s="438"/>
      <c r="AN745" s="438"/>
      <c r="AX745" s="197"/>
      <c r="BD745" s="197"/>
      <c r="BG745" s="438"/>
      <c r="BH745" s="438"/>
      <c r="BK745" s="438"/>
      <c r="BL745" s="438"/>
      <c r="BO745" s="438"/>
      <c r="BP745" s="438"/>
      <c r="BS745" s="438"/>
      <c r="BT745" s="438"/>
      <c r="BV745" s="438"/>
      <c r="CJ745" s="197"/>
      <c r="CL745" s="197"/>
      <c r="CM745" s="438"/>
      <c r="CP745" s="438"/>
      <c r="CS745" s="438"/>
      <c r="CV745" s="438"/>
      <c r="CX745" s="438"/>
      <c r="DG745" s="197"/>
      <c r="DI745" s="197"/>
      <c r="DJ745" s="438"/>
      <c r="DM745" s="438"/>
      <c r="DP745" s="438"/>
      <c r="DS745" s="438"/>
      <c r="DU745" s="438"/>
      <c r="EI745" s="197"/>
      <c r="EK745" s="197"/>
      <c r="EL745" s="197"/>
      <c r="EM745" s="438"/>
      <c r="EP745" s="197"/>
      <c r="EQ745" s="438"/>
      <c r="ET745" s="197"/>
      <c r="EU745" s="438"/>
      <c r="EX745" s="197"/>
      <c r="EY745" s="438"/>
      <c r="FA745" s="438"/>
      <c r="FJ745" s="197"/>
      <c r="FL745" s="197"/>
      <c r="FM745" s="438"/>
      <c r="FP745" s="438"/>
      <c r="FS745" s="438"/>
      <c r="FV745" s="438"/>
      <c r="FX745" s="438"/>
      <c r="GG745" s="197"/>
      <c r="GI745" s="197"/>
      <c r="GJ745" s="438"/>
      <c r="GM745" s="438"/>
      <c r="GP745" s="438"/>
      <c r="GS745" s="438"/>
    </row>
    <row r="746" ht="12.75" customHeight="1">
      <c r="P746" s="438"/>
      <c r="Z746" s="197"/>
      <c r="AC746" s="438"/>
      <c r="AF746" s="438"/>
      <c r="AI746" s="438"/>
      <c r="AL746" s="438"/>
      <c r="AN746" s="438"/>
      <c r="AX746" s="197"/>
      <c r="BD746" s="197"/>
      <c r="BG746" s="438"/>
      <c r="BH746" s="438"/>
      <c r="BK746" s="438"/>
      <c r="BL746" s="438"/>
      <c r="BO746" s="438"/>
      <c r="BP746" s="438"/>
      <c r="BS746" s="438"/>
      <c r="BT746" s="438"/>
      <c r="BV746" s="438"/>
      <c r="CJ746" s="197"/>
      <c r="CL746" s="197"/>
      <c r="CM746" s="438"/>
      <c r="CP746" s="438"/>
      <c r="CS746" s="438"/>
      <c r="CV746" s="438"/>
      <c r="CX746" s="438"/>
      <c r="DG746" s="197"/>
      <c r="DI746" s="197"/>
      <c r="DJ746" s="438"/>
      <c r="DM746" s="438"/>
      <c r="DP746" s="438"/>
      <c r="DS746" s="438"/>
      <c r="DU746" s="438"/>
      <c r="EI746" s="197"/>
      <c r="EK746" s="197"/>
      <c r="EL746" s="197"/>
      <c r="EM746" s="438"/>
      <c r="EP746" s="197"/>
      <c r="EQ746" s="438"/>
      <c r="ET746" s="197"/>
      <c r="EU746" s="438"/>
      <c r="EX746" s="197"/>
      <c r="EY746" s="438"/>
      <c r="FA746" s="438"/>
      <c r="FJ746" s="197"/>
      <c r="FL746" s="197"/>
      <c r="FM746" s="438"/>
      <c r="FP746" s="438"/>
      <c r="FS746" s="438"/>
      <c r="FV746" s="438"/>
      <c r="FX746" s="438"/>
      <c r="GG746" s="197"/>
      <c r="GI746" s="197"/>
      <c r="GJ746" s="438"/>
      <c r="GM746" s="438"/>
      <c r="GP746" s="438"/>
      <c r="GS746" s="438"/>
    </row>
    <row r="747" ht="12.75" customHeight="1">
      <c r="P747" s="438"/>
      <c r="Z747" s="197"/>
      <c r="AC747" s="438"/>
      <c r="AF747" s="438"/>
      <c r="AI747" s="438"/>
      <c r="AL747" s="438"/>
      <c r="AN747" s="438"/>
      <c r="AX747" s="197"/>
      <c r="BD747" s="197"/>
      <c r="BG747" s="438"/>
      <c r="BH747" s="438"/>
      <c r="BK747" s="438"/>
      <c r="BL747" s="438"/>
      <c r="BO747" s="438"/>
      <c r="BP747" s="438"/>
      <c r="BS747" s="438"/>
      <c r="BT747" s="438"/>
      <c r="BV747" s="438"/>
      <c r="CJ747" s="197"/>
      <c r="CL747" s="197"/>
      <c r="CM747" s="438"/>
      <c r="CP747" s="438"/>
      <c r="CS747" s="438"/>
      <c r="CV747" s="438"/>
      <c r="CX747" s="438"/>
      <c r="DG747" s="197"/>
      <c r="DI747" s="197"/>
      <c r="DJ747" s="438"/>
      <c r="DM747" s="438"/>
      <c r="DP747" s="438"/>
      <c r="DS747" s="438"/>
      <c r="DU747" s="438"/>
      <c r="EI747" s="197"/>
      <c r="EK747" s="197"/>
      <c r="EL747" s="197"/>
      <c r="EM747" s="438"/>
      <c r="EP747" s="197"/>
      <c r="EQ747" s="438"/>
      <c r="ET747" s="197"/>
      <c r="EU747" s="438"/>
      <c r="EX747" s="197"/>
      <c r="EY747" s="438"/>
      <c r="FA747" s="438"/>
      <c r="FJ747" s="197"/>
      <c r="FL747" s="197"/>
      <c r="FM747" s="438"/>
      <c r="FP747" s="438"/>
      <c r="FS747" s="438"/>
      <c r="FV747" s="438"/>
      <c r="FX747" s="438"/>
      <c r="GG747" s="197"/>
      <c r="GI747" s="197"/>
      <c r="GJ747" s="438"/>
      <c r="GM747" s="438"/>
      <c r="GP747" s="438"/>
      <c r="GS747" s="438"/>
    </row>
    <row r="748" ht="12.75" customHeight="1">
      <c r="P748" s="438"/>
      <c r="Z748" s="197"/>
      <c r="AC748" s="438"/>
      <c r="AF748" s="438"/>
      <c r="AI748" s="438"/>
      <c r="AL748" s="438"/>
      <c r="AN748" s="438"/>
      <c r="AX748" s="197"/>
      <c r="BD748" s="197"/>
      <c r="BG748" s="438"/>
      <c r="BH748" s="438"/>
      <c r="BK748" s="438"/>
      <c r="BL748" s="438"/>
      <c r="BO748" s="438"/>
      <c r="BP748" s="438"/>
      <c r="BS748" s="438"/>
      <c r="BT748" s="438"/>
      <c r="BV748" s="438"/>
      <c r="CJ748" s="197"/>
      <c r="CL748" s="197"/>
      <c r="CM748" s="438"/>
      <c r="CP748" s="438"/>
      <c r="CS748" s="438"/>
      <c r="CV748" s="438"/>
      <c r="CX748" s="438"/>
      <c r="DG748" s="197"/>
      <c r="DI748" s="197"/>
      <c r="DJ748" s="438"/>
      <c r="DM748" s="438"/>
      <c r="DP748" s="438"/>
      <c r="DS748" s="438"/>
      <c r="DU748" s="438"/>
      <c r="EI748" s="197"/>
      <c r="EK748" s="197"/>
      <c r="EL748" s="197"/>
      <c r="EM748" s="438"/>
      <c r="EP748" s="197"/>
      <c r="EQ748" s="438"/>
      <c r="ET748" s="197"/>
      <c r="EU748" s="438"/>
      <c r="EX748" s="197"/>
      <c r="EY748" s="438"/>
      <c r="FA748" s="438"/>
      <c r="FJ748" s="197"/>
      <c r="FL748" s="197"/>
      <c r="FM748" s="438"/>
      <c r="FP748" s="438"/>
      <c r="FS748" s="438"/>
      <c r="FV748" s="438"/>
      <c r="FX748" s="438"/>
      <c r="GG748" s="197"/>
      <c r="GI748" s="197"/>
      <c r="GJ748" s="438"/>
      <c r="GM748" s="438"/>
      <c r="GP748" s="438"/>
      <c r="GS748" s="438"/>
    </row>
    <row r="749" ht="12.75" customHeight="1">
      <c r="P749" s="438"/>
      <c r="Z749" s="197"/>
      <c r="AC749" s="438"/>
      <c r="AF749" s="438"/>
      <c r="AI749" s="438"/>
      <c r="AL749" s="438"/>
      <c r="AN749" s="438"/>
      <c r="AX749" s="197"/>
      <c r="BD749" s="197"/>
      <c r="BG749" s="438"/>
      <c r="BH749" s="438"/>
      <c r="BK749" s="438"/>
      <c r="BL749" s="438"/>
      <c r="BO749" s="438"/>
      <c r="BP749" s="438"/>
      <c r="BS749" s="438"/>
      <c r="BT749" s="438"/>
      <c r="BV749" s="438"/>
      <c r="CJ749" s="197"/>
      <c r="CL749" s="197"/>
      <c r="CM749" s="438"/>
      <c r="CP749" s="438"/>
      <c r="CS749" s="438"/>
      <c r="CV749" s="438"/>
      <c r="CX749" s="438"/>
      <c r="DG749" s="197"/>
      <c r="DI749" s="197"/>
      <c r="DJ749" s="438"/>
      <c r="DM749" s="438"/>
      <c r="DP749" s="438"/>
      <c r="DS749" s="438"/>
      <c r="DU749" s="438"/>
      <c r="EI749" s="197"/>
      <c r="EK749" s="197"/>
      <c r="EL749" s="197"/>
      <c r="EM749" s="438"/>
      <c r="EP749" s="197"/>
      <c r="EQ749" s="438"/>
      <c r="ET749" s="197"/>
      <c r="EU749" s="438"/>
      <c r="EX749" s="197"/>
      <c r="EY749" s="438"/>
      <c r="FA749" s="438"/>
      <c r="FJ749" s="197"/>
      <c r="FL749" s="197"/>
      <c r="FM749" s="438"/>
      <c r="FP749" s="438"/>
      <c r="FS749" s="438"/>
      <c r="FV749" s="438"/>
      <c r="FX749" s="438"/>
      <c r="GG749" s="197"/>
      <c r="GI749" s="197"/>
      <c r="GJ749" s="438"/>
      <c r="GM749" s="438"/>
      <c r="GP749" s="438"/>
      <c r="GS749" s="438"/>
    </row>
    <row r="750" ht="12.75" customHeight="1">
      <c r="P750" s="438"/>
      <c r="Z750" s="197"/>
      <c r="AC750" s="438"/>
      <c r="AF750" s="438"/>
      <c r="AI750" s="438"/>
      <c r="AL750" s="438"/>
      <c r="AN750" s="438"/>
      <c r="AX750" s="197"/>
      <c r="BD750" s="197"/>
      <c r="BG750" s="438"/>
      <c r="BH750" s="438"/>
      <c r="BK750" s="438"/>
      <c r="BL750" s="438"/>
      <c r="BO750" s="438"/>
      <c r="BP750" s="438"/>
      <c r="BS750" s="438"/>
      <c r="BT750" s="438"/>
      <c r="BV750" s="438"/>
      <c r="CJ750" s="197"/>
      <c r="CL750" s="197"/>
      <c r="CM750" s="438"/>
      <c r="CP750" s="438"/>
      <c r="CS750" s="438"/>
      <c r="CV750" s="438"/>
      <c r="CX750" s="438"/>
      <c r="DG750" s="197"/>
      <c r="DI750" s="197"/>
      <c r="DJ750" s="438"/>
      <c r="DM750" s="438"/>
      <c r="DP750" s="438"/>
      <c r="DS750" s="438"/>
      <c r="DU750" s="438"/>
      <c r="EI750" s="197"/>
      <c r="EK750" s="197"/>
      <c r="EL750" s="197"/>
      <c r="EM750" s="438"/>
      <c r="EP750" s="197"/>
      <c r="EQ750" s="438"/>
      <c r="ET750" s="197"/>
      <c r="EU750" s="438"/>
      <c r="EX750" s="197"/>
      <c r="EY750" s="438"/>
      <c r="FA750" s="438"/>
      <c r="FJ750" s="197"/>
      <c r="FL750" s="197"/>
      <c r="FM750" s="438"/>
      <c r="FP750" s="438"/>
      <c r="FS750" s="438"/>
      <c r="FV750" s="438"/>
      <c r="FX750" s="438"/>
      <c r="GG750" s="197"/>
      <c r="GI750" s="197"/>
      <c r="GJ750" s="438"/>
      <c r="GM750" s="438"/>
      <c r="GP750" s="438"/>
      <c r="GS750" s="438"/>
    </row>
    <row r="751" ht="12.75" customHeight="1">
      <c r="P751" s="438"/>
      <c r="Z751" s="197"/>
      <c r="AC751" s="438"/>
      <c r="AF751" s="438"/>
      <c r="AI751" s="438"/>
      <c r="AL751" s="438"/>
      <c r="AN751" s="438"/>
      <c r="AX751" s="197"/>
      <c r="BD751" s="197"/>
      <c r="BG751" s="438"/>
      <c r="BH751" s="438"/>
      <c r="BK751" s="438"/>
      <c r="BL751" s="438"/>
      <c r="BO751" s="438"/>
      <c r="BP751" s="438"/>
      <c r="BS751" s="438"/>
      <c r="BT751" s="438"/>
      <c r="BV751" s="438"/>
      <c r="CJ751" s="197"/>
      <c r="CL751" s="197"/>
      <c r="CM751" s="438"/>
      <c r="CP751" s="438"/>
      <c r="CS751" s="438"/>
      <c r="CV751" s="438"/>
      <c r="CX751" s="438"/>
      <c r="DG751" s="197"/>
      <c r="DI751" s="197"/>
      <c r="DJ751" s="438"/>
      <c r="DM751" s="438"/>
      <c r="DP751" s="438"/>
      <c r="DS751" s="438"/>
      <c r="DU751" s="438"/>
      <c r="EI751" s="197"/>
      <c r="EK751" s="197"/>
      <c r="EL751" s="197"/>
      <c r="EM751" s="438"/>
      <c r="EP751" s="197"/>
      <c r="EQ751" s="438"/>
      <c r="ET751" s="197"/>
      <c r="EU751" s="438"/>
      <c r="EX751" s="197"/>
      <c r="EY751" s="438"/>
      <c r="FA751" s="438"/>
      <c r="FJ751" s="197"/>
      <c r="FL751" s="197"/>
      <c r="FM751" s="438"/>
      <c r="FP751" s="438"/>
      <c r="FS751" s="438"/>
      <c r="FV751" s="438"/>
      <c r="FX751" s="438"/>
      <c r="GG751" s="197"/>
      <c r="GI751" s="197"/>
      <c r="GJ751" s="438"/>
      <c r="GM751" s="438"/>
      <c r="GP751" s="438"/>
      <c r="GS751" s="438"/>
    </row>
    <row r="752" ht="12.75" customHeight="1">
      <c r="P752" s="438"/>
      <c r="Z752" s="197"/>
      <c r="AC752" s="438"/>
      <c r="AF752" s="438"/>
      <c r="AI752" s="438"/>
      <c r="AL752" s="438"/>
      <c r="AN752" s="438"/>
      <c r="AX752" s="197"/>
      <c r="BD752" s="197"/>
      <c r="BG752" s="438"/>
      <c r="BH752" s="438"/>
      <c r="BK752" s="438"/>
      <c r="BL752" s="438"/>
      <c r="BO752" s="438"/>
      <c r="BP752" s="438"/>
      <c r="BS752" s="438"/>
      <c r="BT752" s="438"/>
      <c r="BV752" s="438"/>
      <c r="CJ752" s="197"/>
      <c r="CL752" s="197"/>
      <c r="CM752" s="438"/>
      <c r="CP752" s="438"/>
      <c r="CS752" s="438"/>
      <c r="CV752" s="438"/>
      <c r="CX752" s="438"/>
      <c r="DG752" s="197"/>
      <c r="DI752" s="197"/>
      <c r="DJ752" s="438"/>
      <c r="DM752" s="438"/>
      <c r="DP752" s="438"/>
      <c r="DS752" s="438"/>
      <c r="DU752" s="438"/>
      <c r="EI752" s="197"/>
      <c r="EK752" s="197"/>
      <c r="EL752" s="197"/>
      <c r="EM752" s="438"/>
      <c r="EP752" s="197"/>
      <c r="EQ752" s="438"/>
      <c r="ET752" s="197"/>
      <c r="EU752" s="438"/>
      <c r="EX752" s="197"/>
      <c r="EY752" s="438"/>
      <c r="FA752" s="438"/>
      <c r="FJ752" s="197"/>
      <c r="FL752" s="197"/>
      <c r="FM752" s="438"/>
      <c r="FP752" s="438"/>
      <c r="FS752" s="438"/>
      <c r="FV752" s="438"/>
      <c r="FX752" s="438"/>
      <c r="GG752" s="197"/>
      <c r="GI752" s="197"/>
      <c r="GJ752" s="438"/>
      <c r="GM752" s="438"/>
      <c r="GP752" s="438"/>
      <c r="GS752" s="438"/>
    </row>
    <row r="753" ht="12.75" customHeight="1">
      <c r="P753" s="438"/>
      <c r="Z753" s="197"/>
      <c r="AC753" s="438"/>
      <c r="AF753" s="438"/>
      <c r="AI753" s="438"/>
      <c r="AL753" s="438"/>
      <c r="AN753" s="438"/>
      <c r="AX753" s="197"/>
      <c r="BD753" s="197"/>
      <c r="BG753" s="438"/>
      <c r="BH753" s="438"/>
      <c r="BK753" s="438"/>
      <c r="BL753" s="438"/>
      <c r="BO753" s="438"/>
      <c r="BP753" s="438"/>
      <c r="BS753" s="438"/>
      <c r="BT753" s="438"/>
      <c r="BV753" s="438"/>
      <c r="CJ753" s="197"/>
      <c r="CL753" s="197"/>
      <c r="CM753" s="438"/>
      <c r="CP753" s="438"/>
      <c r="CS753" s="438"/>
      <c r="CV753" s="438"/>
      <c r="CX753" s="438"/>
      <c r="DG753" s="197"/>
      <c r="DI753" s="197"/>
      <c r="DJ753" s="438"/>
      <c r="DM753" s="438"/>
      <c r="DP753" s="438"/>
      <c r="DS753" s="438"/>
      <c r="DU753" s="438"/>
      <c r="EI753" s="197"/>
      <c r="EK753" s="197"/>
      <c r="EL753" s="197"/>
      <c r="EM753" s="438"/>
      <c r="EP753" s="197"/>
      <c r="EQ753" s="438"/>
      <c r="ET753" s="197"/>
      <c r="EU753" s="438"/>
      <c r="EX753" s="197"/>
      <c r="EY753" s="438"/>
      <c r="FA753" s="438"/>
      <c r="FJ753" s="197"/>
      <c r="FL753" s="197"/>
      <c r="FM753" s="438"/>
      <c r="FP753" s="438"/>
      <c r="FS753" s="438"/>
      <c r="FV753" s="438"/>
      <c r="FX753" s="438"/>
      <c r="GG753" s="197"/>
      <c r="GI753" s="197"/>
      <c r="GJ753" s="438"/>
      <c r="GM753" s="438"/>
      <c r="GP753" s="438"/>
      <c r="GS753" s="438"/>
    </row>
    <row r="754" ht="12.75" customHeight="1">
      <c r="P754" s="438"/>
      <c r="Z754" s="197"/>
      <c r="AC754" s="438"/>
      <c r="AF754" s="438"/>
      <c r="AI754" s="438"/>
      <c r="AL754" s="438"/>
      <c r="AN754" s="438"/>
      <c r="AX754" s="197"/>
      <c r="BD754" s="197"/>
      <c r="BG754" s="438"/>
      <c r="BH754" s="438"/>
      <c r="BK754" s="438"/>
      <c r="BL754" s="438"/>
      <c r="BO754" s="438"/>
      <c r="BP754" s="438"/>
      <c r="BS754" s="438"/>
      <c r="BT754" s="438"/>
      <c r="BV754" s="438"/>
      <c r="CJ754" s="197"/>
      <c r="CL754" s="197"/>
      <c r="CM754" s="438"/>
      <c r="CP754" s="438"/>
      <c r="CS754" s="438"/>
      <c r="CV754" s="438"/>
      <c r="CX754" s="438"/>
      <c r="DG754" s="197"/>
      <c r="DI754" s="197"/>
      <c r="DJ754" s="438"/>
      <c r="DM754" s="438"/>
      <c r="DP754" s="438"/>
      <c r="DS754" s="438"/>
      <c r="DU754" s="438"/>
      <c r="EI754" s="197"/>
      <c r="EK754" s="197"/>
      <c r="EL754" s="197"/>
      <c r="EM754" s="438"/>
      <c r="EP754" s="197"/>
      <c r="EQ754" s="438"/>
      <c r="ET754" s="197"/>
      <c r="EU754" s="438"/>
      <c r="EX754" s="197"/>
      <c r="EY754" s="438"/>
      <c r="FA754" s="438"/>
      <c r="FJ754" s="197"/>
      <c r="FL754" s="197"/>
      <c r="FM754" s="438"/>
      <c r="FP754" s="438"/>
      <c r="FS754" s="438"/>
      <c r="FV754" s="438"/>
      <c r="FX754" s="438"/>
      <c r="GG754" s="197"/>
      <c r="GI754" s="197"/>
      <c r="GJ754" s="438"/>
      <c r="GM754" s="438"/>
      <c r="GP754" s="438"/>
      <c r="GS754" s="438"/>
    </row>
    <row r="755" ht="12.75" customHeight="1">
      <c r="P755" s="438"/>
      <c r="Z755" s="197"/>
      <c r="AC755" s="438"/>
      <c r="AF755" s="438"/>
      <c r="AI755" s="438"/>
      <c r="AL755" s="438"/>
      <c r="AN755" s="438"/>
      <c r="AX755" s="197"/>
      <c r="BD755" s="197"/>
      <c r="BG755" s="438"/>
      <c r="BH755" s="438"/>
      <c r="BK755" s="438"/>
      <c r="BL755" s="438"/>
      <c r="BO755" s="438"/>
      <c r="BP755" s="438"/>
      <c r="BS755" s="438"/>
      <c r="BT755" s="438"/>
      <c r="BV755" s="438"/>
      <c r="CJ755" s="197"/>
      <c r="CL755" s="197"/>
      <c r="CM755" s="438"/>
      <c r="CP755" s="438"/>
      <c r="CS755" s="438"/>
      <c r="CV755" s="438"/>
      <c r="CX755" s="438"/>
      <c r="DG755" s="197"/>
      <c r="DI755" s="197"/>
      <c r="DJ755" s="438"/>
      <c r="DM755" s="438"/>
      <c r="DP755" s="438"/>
      <c r="DS755" s="438"/>
      <c r="DU755" s="438"/>
      <c r="EI755" s="197"/>
      <c r="EK755" s="197"/>
      <c r="EL755" s="197"/>
      <c r="EM755" s="438"/>
      <c r="EP755" s="197"/>
      <c r="EQ755" s="438"/>
      <c r="ET755" s="197"/>
      <c r="EU755" s="438"/>
      <c r="EX755" s="197"/>
      <c r="EY755" s="438"/>
      <c r="FA755" s="438"/>
      <c r="FJ755" s="197"/>
      <c r="FL755" s="197"/>
      <c r="FM755" s="438"/>
      <c r="FP755" s="438"/>
      <c r="FS755" s="438"/>
      <c r="FV755" s="438"/>
      <c r="FX755" s="438"/>
      <c r="GG755" s="197"/>
      <c r="GI755" s="197"/>
      <c r="GJ755" s="438"/>
      <c r="GM755" s="438"/>
      <c r="GP755" s="438"/>
      <c r="GS755" s="438"/>
    </row>
    <row r="756" ht="12.75" customHeight="1">
      <c r="P756" s="438"/>
      <c r="Z756" s="197"/>
      <c r="AC756" s="438"/>
      <c r="AF756" s="438"/>
      <c r="AI756" s="438"/>
      <c r="AL756" s="438"/>
      <c r="AN756" s="438"/>
      <c r="AX756" s="197"/>
      <c r="BD756" s="197"/>
      <c r="BG756" s="438"/>
      <c r="BH756" s="438"/>
      <c r="BK756" s="438"/>
      <c r="BL756" s="438"/>
      <c r="BO756" s="438"/>
      <c r="BP756" s="438"/>
      <c r="BS756" s="438"/>
      <c r="BT756" s="438"/>
      <c r="BV756" s="438"/>
      <c r="CJ756" s="197"/>
      <c r="CL756" s="197"/>
      <c r="CM756" s="438"/>
      <c r="CP756" s="438"/>
      <c r="CS756" s="438"/>
      <c r="CV756" s="438"/>
      <c r="CX756" s="438"/>
      <c r="DG756" s="197"/>
      <c r="DI756" s="197"/>
      <c r="DJ756" s="438"/>
      <c r="DM756" s="438"/>
      <c r="DP756" s="438"/>
      <c r="DS756" s="438"/>
      <c r="DU756" s="438"/>
      <c r="EI756" s="197"/>
      <c r="EK756" s="197"/>
      <c r="EL756" s="197"/>
      <c r="EM756" s="438"/>
      <c r="EP756" s="197"/>
      <c r="EQ756" s="438"/>
      <c r="ET756" s="197"/>
      <c r="EU756" s="438"/>
      <c r="EX756" s="197"/>
      <c r="EY756" s="438"/>
      <c r="FA756" s="438"/>
      <c r="FJ756" s="197"/>
      <c r="FL756" s="197"/>
      <c r="FM756" s="438"/>
      <c r="FP756" s="438"/>
      <c r="FS756" s="438"/>
      <c r="FV756" s="438"/>
      <c r="FX756" s="438"/>
      <c r="GG756" s="197"/>
      <c r="GI756" s="197"/>
      <c r="GJ756" s="438"/>
      <c r="GM756" s="438"/>
      <c r="GP756" s="438"/>
      <c r="GS756" s="438"/>
    </row>
    <row r="757" ht="12.75" customHeight="1">
      <c r="P757" s="438"/>
      <c r="Z757" s="197"/>
      <c r="AC757" s="438"/>
      <c r="AF757" s="438"/>
      <c r="AI757" s="438"/>
      <c r="AL757" s="438"/>
      <c r="AN757" s="438"/>
      <c r="AX757" s="197"/>
      <c r="BD757" s="197"/>
      <c r="BG757" s="438"/>
      <c r="BH757" s="438"/>
      <c r="BK757" s="438"/>
      <c r="BL757" s="438"/>
      <c r="BO757" s="438"/>
      <c r="BP757" s="438"/>
      <c r="BS757" s="438"/>
      <c r="BT757" s="438"/>
      <c r="BV757" s="438"/>
      <c r="CJ757" s="197"/>
      <c r="CL757" s="197"/>
      <c r="CM757" s="438"/>
      <c r="CP757" s="438"/>
      <c r="CS757" s="438"/>
      <c r="CV757" s="438"/>
      <c r="CX757" s="438"/>
      <c r="DG757" s="197"/>
      <c r="DI757" s="197"/>
      <c r="DJ757" s="438"/>
      <c r="DM757" s="438"/>
      <c r="DP757" s="438"/>
      <c r="DS757" s="438"/>
      <c r="DU757" s="438"/>
      <c r="EI757" s="197"/>
      <c r="EK757" s="197"/>
      <c r="EL757" s="197"/>
      <c r="EM757" s="438"/>
      <c r="EP757" s="197"/>
      <c r="EQ757" s="438"/>
      <c r="ET757" s="197"/>
      <c r="EU757" s="438"/>
      <c r="EX757" s="197"/>
      <c r="EY757" s="438"/>
      <c r="FA757" s="438"/>
      <c r="FJ757" s="197"/>
      <c r="FL757" s="197"/>
      <c r="FM757" s="438"/>
      <c r="FP757" s="438"/>
      <c r="FS757" s="438"/>
      <c r="FV757" s="438"/>
      <c r="FX757" s="438"/>
      <c r="GG757" s="197"/>
      <c r="GI757" s="197"/>
      <c r="GJ757" s="438"/>
      <c r="GM757" s="438"/>
      <c r="GP757" s="438"/>
      <c r="GS757" s="438"/>
    </row>
    <row r="758" ht="12.75" customHeight="1">
      <c r="P758" s="438"/>
      <c r="Z758" s="197"/>
      <c r="AC758" s="438"/>
      <c r="AF758" s="438"/>
      <c r="AI758" s="438"/>
      <c r="AL758" s="438"/>
      <c r="AN758" s="438"/>
      <c r="AX758" s="197"/>
      <c r="BD758" s="197"/>
      <c r="BG758" s="438"/>
      <c r="BH758" s="438"/>
      <c r="BK758" s="438"/>
      <c r="BL758" s="438"/>
      <c r="BO758" s="438"/>
      <c r="BP758" s="438"/>
      <c r="BS758" s="438"/>
      <c r="BT758" s="438"/>
      <c r="BV758" s="438"/>
      <c r="CJ758" s="197"/>
      <c r="CL758" s="197"/>
      <c r="CM758" s="438"/>
      <c r="CP758" s="438"/>
      <c r="CS758" s="438"/>
      <c r="CV758" s="438"/>
      <c r="CX758" s="438"/>
      <c r="DG758" s="197"/>
      <c r="DI758" s="197"/>
      <c r="DJ758" s="438"/>
      <c r="DM758" s="438"/>
      <c r="DP758" s="438"/>
      <c r="DS758" s="438"/>
      <c r="DU758" s="438"/>
      <c r="EI758" s="197"/>
      <c r="EK758" s="197"/>
      <c r="EL758" s="197"/>
      <c r="EM758" s="438"/>
      <c r="EP758" s="197"/>
      <c r="EQ758" s="438"/>
      <c r="ET758" s="197"/>
      <c r="EU758" s="438"/>
      <c r="EX758" s="197"/>
      <c r="EY758" s="438"/>
      <c r="FA758" s="438"/>
      <c r="FJ758" s="197"/>
      <c r="FL758" s="197"/>
      <c r="FM758" s="438"/>
      <c r="FP758" s="438"/>
      <c r="FS758" s="438"/>
      <c r="FV758" s="438"/>
      <c r="FX758" s="438"/>
      <c r="GG758" s="197"/>
      <c r="GI758" s="197"/>
      <c r="GJ758" s="438"/>
      <c r="GM758" s="438"/>
      <c r="GP758" s="438"/>
      <c r="GS758" s="438"/>
    </row>
    <row r="759" ht="12.75" customHeight="1">
      <c r="P759" s="438"/>
      <c r="Z759" s="197"/>
      <c r="AC759" s="438"/>
      <c r="AF759" s="438"/>
      <c r="AI759" s="438"/>
      <c r="AL759" s="438"/>
      <c r="AN759" s="438"/>
      <c r="AX759" s="197"/>
      <c r="BD759" s="197"/>
      <c r="BG759" s="438"/>
      <c r="BH759" s="438"/>
      <c r="BK759" s="438"/>
      <c r="BL759" s="438"/>
      <c r="BO759" s="438"/>
      <c r="BP759" s="438"/>
      <c r="BS759" s="438"/>
      <c r="BT759" s="438"/>
      <c r="BV759" s="438"/>
      <c r="CJ759" s="197"/>
      <c r="CL759" s="197"/>
      <c r="CM759" s="438"/>
      <c r="CP759" s="438"/>
      <c r="CS759" s="438"/>
      <c r="CV759" s="438"/>
      <c r="CX759" s="438"/>
      <c r="DG759" s="197"/>
      <c r="DI759" s="197"/>
      <c r="DJ759" s="438"/>
      <c r="DM759" s="438"/>
      <c r="DP759" s="438"/>
      <c r="DS759" s="438"/>
      <c r="DU759" s="438"/>
      <c r="EI759" s="197"/>
      <c r="EK759" s="197"/>
      <c r="EL759" s="197"/>
      <c r="EM759" s="438"/>
      <c r="EP759" s="197"/>
      <c r="EQ759" s="438"/>
      <c r="ET759" s="197"/>
      <c r="EU759" s="438"/>
      <c r="EX759" s="197"/>
      <c r="EY759" s="438"/>
      <c r="FA759" s="438"/>
      <c r="FJ759" s="197"/>
      <c r="FL759" s="197"/>
      <c r="FM759" s="438"/>
      <c r="FP759" s="438"/>
      <c r="FS759" s="438"/>
      <c r="FV759" s="438"/>
      <c r="FX759" s="438"/>
      <c r="GG759" s="197"/>
      <c r="GI759" s="197"/>
      <c r="GJ759" s="438"/>
      <c r="GM759" s="438"/>
      <c r="GP759" s="438"/>
      <c r="GS759" s="438"/>
    </row>
    <row r="760" ht="12.75" customHeight="1">
      <c r="P760" s="438"/>
      <c r="Z760" s="197"/>
      <c r="AC760" s="438"/>
      <c r="AF760" s="438"/>
      <c r="AI760" s="438"/>
      <c r="AL760" s="438"/>
      <c r="AN760" s="438"/>
      <c r="AX760" s="197"/>
      <c r="BD760" s="197"/>
      <c r="BG760" s="438"/>
      <c r="BH760" s="438"/>
      <c r="BK760" s="438"/>
      <c r="BL760" s="438"/>
      <c r="BO760" s="438"/>
      <c r="BP760" s="438"/>
      <c r="BS760" s="438"/>
      <c r="BT760" s="438"/>
      <c r="BV760" s="438"/>
      <c r="CJ760" s="197"/>
      <c r="CL760" s="197"/>
      <c r="CM760" s="438"/>
      <c r="CP760" s="438"/>
      <c r="CS760" s="438"/>
      <c r="CV760" s="438"/>
      <c r="CX760" s="438"/>
      <c r="DG760" s="197"/>
      <c r="DI760" s="197"/>
      <c r="DJ760" s="438"/>
      <c r="DM760" s="438"/>
      <c r="DP760" s="438"/>
      <c r="DS760" s="438"/>
      <c r="DU760" s="438"/>
      <c r="EI760" s="197"/>
      <c r="EK760" s="197"/>
      <c r="EL760" s="197"/>
      <c r="EM760" s="438"/>
      <c r="EP760" s="197"/>
      <c r="EQ760" s="438"/>
      <c r="ET760" s="197"/>
      <c r="EU760" s="438"/>
      <c r="EX760" s="197"/>
      <c r="EY760" s="438"/>
      <c r="FA760" s="438"/>
      <c r="FJ760" s="197"/>
      <c r="FL760" s="197"/>
      <c r="FM760" s="438"/>
      <c r="FP760" s="438"/>
      <c r="FS760" s="438"/>
      <c r="FV760" s="438"/>
      <c r="FX760" s="438"/>
      <c r="GG760" s="197"/>
      <c r="GI760" s="197"/>
      <c r="GJ760" s="438"/>
      <c r="GM760" s="438"/>
      <c r="GP760" s="438"/>
      <c r="GS760" s="438"/>
    </row>
    <row r="761" ht="12.75" customHeight="1">
      <c r="P761" s="438"/>
      <c r="Z761" s="197"/>
      <c r="AC761" s="438"/>
      <c r="AF761" s="438"/>
      <c r="AI761" s="438"/>
      <c r="AL761" s="438"/>
      <c r="AN761" s="438"/>
      <c r="AX761" s="197"/>
      <c r="BD761" s="197"/>
      <c r="BG761" s="438"/>
      <c r="BH761" s="438"/>
      <c r="BK761" s="438"/>
      <c r="BL761" s="438"/>
      <c r="BO761" s="438"/>
      <c r="BP761" s="438"/>
      <c r="BS761" s="438"/>
      <c r="BT761" s="438"/>
      <c r="BV761" s="438"/>
      <c r="CJ761" s="197"/>
      <c r="CL761" s="197"/>
      <c r="CM761" s="438"/>
      <c r="CP761" s="438"/>
      <c r="CS761" s="438"/>
      <c r="CV761" s="438"/>
      <c r="CX761" s="438"/>
      <c r="DG761" s="197"/>
      <c r="DI761" s="197"/>
      <c r="DJ761" s="438"/>
      <c r="DM761" s="438"/>
      <c r="DP761" s="438"/>
      <c r="DS761" s="438"/>
      <c r="DU761" s="438"/>
      <c r="EI761" s="197"/>
      <c r="EK761" s="197"/>
      <c r="EL761" s="197"/>
      <c r="EM761" s="438"/>
      <c r="EP761" s="197"/>
      <c r="EQ761" s="438"/>
      <c r="ET761" s="197"/>
      <c r="EU761" s="438"/>
      <c r="EX761" s="197"/>
      <c r="EY761" s="438"/>
      <c r="FA761" s="438"/>
      <c r="FJ761" s="197"/>
      <c r="FL761" s="197"/>
      <c r="FM761" s="438"/>
      <c r="FP761" s="438"/>
      <c r="FS761" s="438"/>
      <c r="FV761" s="438"/>
      <c r="FX761" s="438"/>
      <c r="GG761" s="197"/>
      <c r="GI761" s="197"/>
      <c r="GJ761" s="438"/>
      <c r="GM761" s="438"/>
      <c r="GP761" s="438"/>
      <c r="GS761" s="438"/>
    </row>
    <row r="762" ht="12.75" customHeight="1">
      <c r="P762" s="438"/>
      <c r="Z762" s="197"/>
      <c r="AC762" s="438"/>
      <c r="AF762" s="438"/>
      <c r="AI762" s="438"/>
      <c r="AL762" s="438"/>
      <c r="AN762" s="438"/>
      <c r="AX762" s="197"/>
      <c r="BD762" s="197"/>
      <c r="BG762" s="438"/>
      <c r="BH762" s="438"/>
      <c r="BK762" s="438"/>
      <c r="BL762" s="438"/>
      <c r="BO762" s="438"/>
      <c r="BP762" s="438"/>
      <c r="BS762" s="438"/>
      <c r="BT762" s="438"/>
      <c r="BV762" s="438"/>
      <c r="CJ762" s="197"/>
      <c r="CL762" s="197"/>
      <c r="CM762" s="438"/>
      <c r="CP762" s="438"/>
      <c r="CS762" s="438"/>
      <c r="CV762" s="438"/>
      <c r="CX762" s="438"/>
      <c r="DG762" s="197"/>
      <c r="DI762" s="197"/>
      <c r="DJ762" s="438"/>
      <c r="DM762" s="438"/>
      <c r="DP762" s="438"/>
      <c r="DS762" s="438"/>
      <c r="DU762" s="438"/>
      <c r="EI762" s="197"/>
      <c r="EK762" s="197"/>
      <c r="EL762" s="197"/>
      <c r="EM762" s="438"/>
      <c r="EP762" s="197"/>
      <c r="EQ762" s="438"/>
      <c r="ET762" s="197"/>
      <c r="EU762" s="438"/>
      <c r="EX762" s="197"/>
      <c r="EY762" s="438"/>
      <c r="FA762" s="438"/>
      <c r="FJ762" s="197"/>
      <c r="FL762" s="197"/>
      <c r="FM762" s="438"/>
      <c r="FP762" s="438"/>
      <c r="FS762" s="438"/>
      <c r="FV762" s="438"/>
      <c r="FX762" s="438"/>
      <c r="GG762" s="197"/>
      <c r="GI762" s="197"/>
      <c r="GJ762" s="438"/>
      <c r="GM762" s="438"/>
      <c r="GP762" s="438"/>
      <c r="GS762" s="438"/>
    </row>
    <row r="763" ht="12.75" customHeight="1">
      <c r="P763" s="438"/>
      <c r="Z763" s="197"/>
      <c r="AC763" s="438"/>
      <c r="AF763" s="438"/>
      <c r="AI763" s="438"/>
      <c r="AL763" s="438"/>
      <c r="AN763" s="438"/>
      <c r="AX763" s="197"/>
      <c r="BD763" s="197"/>
      <c r="BG763" s="438"/>
      <c r="BH763" s="438"/>
      <c r="BK763" s="438"/>
      <c r="BL763" s="438"/>
      <c r="BO763" s="438"/>
      <c r="BP763" s="438"/>
      <c r="BS763" s="438"/>
      <c r="BT763" s="438"/>
      <c r="BV763" s="438"/>
      <c r="CJ763" s="197"/>
      <c r="CL763" s="197"/>
      <c r="CM763" s="438"/>
      <c r="CP763" s="438"/>
      <c r="CS763" s="438"/>
      <c r="CV763" s="438"/>
      <c r="CX763" s="438"/>
      <c r="DG763" s="197"/>
      <c r="DI763" s="197"/>
      <c r="DJ763" s="438"/>
      <c r="DM763" s="438"/>
      <c r="DP763" s="438"/>
      <c r="DS763" s="438"/>
      <c r="DU763" s="438"/>
      <c r="EI763" s="197"/>
      <c r="EK763" s="197"/>
      <c r="EL763" s="197"/>
      <c r="EM763" s="438"/>
      <c r="EP763" s="197"/>
      <c r="EQ763" s="438"/>
      <c r="ET763" s="197"/>
      <c r="EU763" s="438"/>
      <c r="EX763" s="197"/>
      <c r="EY763" s="438"/>
      <c r="FA763" s="438"/>
      <c r="FJ763" s="197"/>
      <c r="FL763" s="197"/>
      <c r="FM763" s="438"/>
      <c r="FP763" s="438"/>
      <c r="FS763" s="438"/>
      <c r="FV763" s="438"/>
      <c r="FX763" s="438"/>
      <c r="GG763" s="197"/>
      <c r="GI763" s="197"/>
      <c r="GJ763" s="438"/>
      <c r="GM763" s="438"/>
      <c r="GP763" s="438"/>
      <c r="GS763" s="438"/>
    </row>
    <row r="764" ht="12.75" customHeight="1">
      <c r="P764" s="438"/>
      <c r="Z764" s="197"/>
      <c r="AC764" s="438"/>
      <c r="AF764" s="438"/>
      <c r="AI764" s="438"/>
      <c r="AL764" s="438"/>
      <c r="AN764" s="438"/>
      <c r="AX764" s="197"/>
      <c r="BD764" s="197"/>
      <c r="BG764" s="438"/>
      <c r="BH764" s="438"/>
      <c r="BK764" s="438"/>
      <c r="BL764" s="438"/>
      <c r="BO764" s="438"/>
      <c r="BP764" s="438"/>
      <c r="BS764" s="438"/>
      <c r="BT764" s="438"/>
      <c r="BV764" s="438"/>
      <c r="CJ764" s="197"/>
      <c r="CL764" s="197"/>
      <c r="CM764" s="438"/>
      <c r="CP764" s="438"/>
      <c r="CS764" s="438"/>
      <c r="CV764" s="438"/>
      <c r="CX764" s="438"/>
      <c r="DG764" s="197"/>
      <c r="DI764" s="197"/>
      <c r="DJ764" s="438"/>
      <c r="DM764" s="438"/>
      <c r="DP764" s="438"/>
      <c r="DS764" s="438"/>
      <c r="DU764" s="438"/>
      <c r="EI764" s="197"/>
      <c r="EK764" s="197"/>
      <c r="EL764" s="197"/>
      <c r="EM764" s="438"/>
      <c r="EP764" s="197"/>
      <c r="EQ764" s="438"/>
      <c r="ET764" s="197"/>
      <c r="EU764" s="438"/>
      <c r="EX764" s="197"/>
      <c r="EY764" s="438"/>
      <c r="FA764" s="438"/>
      <c r="FJ764" s="197"/>
      <c r="FL764" s="197"/>
      <c r="FM764" s="438"/>
      <c r="FP764" s="438"/>
      <c r="FS764" s="438"/>
      <c r="FV764" s="438"/>
      <c r="FX764" s="438"/>
      <c r="GG764" s="197"/>
      <c r="GI764" s="197"/>
      <c r="GJ764" s="438"/>
      <c r="GM764" s="438"/>
      <c r="GP764" s="438"/>
      <c r="GS764" s="438"/>
    </row>
    <row r="765" ht="12.75" customHeight="1">
      <c r="P765" s="438"/>
      <c r="Z765" s="197"/>
      <c r="AC765" s="438"/>
      <c r="AF765" s="438"/>
      <c r="AI765" s="438"/>
      <c r="AL765" s="438"/>
      <c r="AN765" s="438"/>
      <c r="AX765" s="197"/>
      <c r="BD765" s="197"/>
      <c r="BG765" s="438"/>
      <c r="BH765" s="438"/>
      <c r="BK765" s="438"/>
      <c r="BL765" s="438"/>
      <c r="BO765" s="438"/>
      <c r="BP765" s="438"/>
      <c r="BS765" s="438"/>
      <c r="BT765" s="438"/>
      <c r="BV765" s="438"/>
      <c r="CJ765" s="197"/>
      <c r="CL765" s="197"/>
      <c r="CM765" s="438"/>
      <c r="CP765" s="438"/>
      <c r="CS765" s="438"/>
      <c r="CV765" s="438"/>
      <c r="CX765" s="438"/>
      <c r="DG765" s="197"/>
      <c r="DI765" s="197"/>
      <c r="DJ765" s="438"/>
      <c r="DM765" s="438"/>
      <c r="DP765" s="438"/>
      <c r="DS765" s="438"/>
      <c r="DU765" s="438"/>
      <c r="EI765" s="197"/>
      <c r="EK765" s="197"/>
      <c r="EL765" s="197"/>
      <c r="EM765" s="438"/>
      <c r="EP765" s="197"/>
      <c r="EQ765" s="438"/>
      <c r="ET765" s="197"/>
      <c r="EU765" s="438"/>
      <c r="EX765" s="197"/>
      <c r="EY765" s="438"/>
      <c r="FA765" s="438"/>
      <c r="FJ765" s="197"/>
      <c r="FL765" s="197"/>
      <c r="FM765" s="438"/>
      <c r="FP765" s="438"/>
      <c r="FS765" s="438"/>
      <c r="FV765" s="438"/>
      <c r="FX765" s="438"/>
      <c r="GG765" s="197"/>
      <c r="GI765" s="197"/>
      <c r="GJ765" s="438"/>
      <c r="GM765" s="438"/>
      <c r="GP765" s="438"/>
      <c r="GS765" s="438"/>
    </row>
    <row r="766" ht="12.75" customHeight="1">
      <c r="P766" s="438"/>
      <c r="Z766" s="197"/>
      <c r="AC766" s="438"/>
      <c r="AF766" s="438"/>
      <c r="AI766" s="438"/>
      <c r="AL766" s="438"/>
      <c r="AN766" s="438"/>
      <c r="AX766" s="197"/>
      <c r="BD766" s="197"/>
      <c r="BG766" s="438"/>
      <c r="BH766" s="438"/>
      <c r="BK766" s="438"/>
      <c r="BL766" s="438"/>
      <c r="BO766" s="438"/>
      <c r="BP766" s="438"/>
      <c r="BS766" s="438"/>
      <c r="BT766" s="438"/>
      <c r="BV766" s="438"/>
      <c r="CJ766" s="197"/>
      <c r="CL766" s="197"/>
      <c r="CM766" s="438"/>
      <c r="CP766" s="438"/>
      <c r="CS766" s="438"/>
      <c r="CV766" s="438"/>
      <c r="CX766" s="438"/>
      <c r="DG766" s="197"/>
      <c r="DI766" s="197"/>
      <c r="DJ766" s="438"/>
      <c r="DM766" s="438"/>
      <c r="DP766" s="438"/>
      <c r="DS766" s="438"/>
      <c r="DU766" s="438"/>
      <c r="EI766" s="197"/>
      <c r="EK766" s="197"/>
      <c r="EL766" s="197"/>
      <c r="EM766" s="438"/>
      <c r="EP766" s="197"/>
      <c r="EQ766" s="438"/>
      <c r="ET766" s="197"/>
      <c r="EU766" s="438"/>
      <c r="EX766" s="197"/>
      <c r="EY766" s="438"/>
      <c r="FA766" s="438"/>
      <c r="FJ766" s="197"/>
      <c r="FL766" s="197"/>
      <c r="FM766" s="438"/>
      <c r="FP766" s="438"/>
      <c r="FS766" s="438"/>
      <c r="FV766" s="438"/>
      <c r="FX766" s="438"/>
      <c r="GG766" s="197"/>
      <c r="GI766" s="197"/>
      <c r="GJ766" s="438"/>
      <c r="GM766" s="438"/>
      <c r="GP766" s="438"/>
      <c r="GS766" s="438"/>
    </row>
    <row r="767" ht="12.75" customHeight="1">
      <c r="P767" s="438"/>
      <c r="Z767" s="197"/>
      <c r="AC767" s="438"/>
      <c r="AF767" s="438"/>
      <c r="AI767" s="438"/>
      <c r="AL767" s="438"/>
      <c r="AN767" s="438"/>
      <c r="AX767" s="197"/>
      <c r="BD767" s="197"/>
      <c r="BG767" s="438"/>
      <c r="BH767" s="438"/>
      <c r="BK767" s="438"/>
      <c r="BL767" s="438"/>
      <c r="BO767" s="438"/>
      <c r="BP767" s="438"/>
      <c r="BS767" s="438"/>
      <c r="BT767" s="438"/>
      <c r="BV767" s="438"/>
      <c r="CJ767" s="197"/>
      <c r="CL767" s="197"/>
      <c r="CM767" s="438"/>
      <c r="CP767" s="438"/>
      <c r="CS767" s="438"/>
      <c r="CV767" s="438"/>
      <c r="CX767" s="438"/>
      <c r="DG767" s="197"/>
      <c r="DI767" s="197"/>
      <c r="DJ767" s="438"/>
      <c r="DM767" s="438"/>
      <c r="DP767" s="438"/>
      <c r="DS767" s="438"/>
      <c r="DU767" s="438"/>
      <c r="EI767" s="197"/>
      <c r="EK767" s="197"/>
      <c r="EL767" s="197"/>
      <c r="EM767" s="438"/>
      <c r="EP767" s="197"/>
      <c r="EQ767" s="438"/>
      <c r="ET767" s="197"/>
      <c r="EU767" s="438"/>
      <c r="EX767" s="197"/>
      <c r="EY767" s="438"/>
      <c r="FA767" s="438"/>
      <c r="FJ767" s="197"/>
      <c r="FL767" s="197"/>
      <c r="FM767" s="438"/>
      <c r="FP767" s="438"/>
      <c r="FS767" s="438"/>
      <c r="FV767" s="438"/>
      <c r="FX767" s="438"/>
      <c r="GG767" s="197"/>
      <c r="GI767" s="197"/>
      <c r="GJ767" s="438"/>
      <c r="GM767" s="438"/>
      <c r="GP767" s="438"/>
      <c r="GS767" s="438"/>
    </row>
    <row r="768" ht="12.75" customHeight="1">
      <c r="P768" s="438"/>
      <c r="Z768" s="197"/>
      <c r="AC768" s="438"/>
      <c r="AF768" s="438"/>
      <c r="AI768" s="438"/>
      <c r="AL768" s="438"/>
      <c r="AN768" s="438"/>
      <c r="AX768" s="197"/>
      <c r="BD768" s="197"/>
      <c r="BG768" s="438"/>
      <c r="BH768" s="438"/>
      <c r="BK768" s="438"/>
      <c r="BL768" s="438"/>
      <c r="BO768" s="438"/>
      <c r="BP768" s="438"/>
      <c r="BS768" s="438"/>
      <c r="BT768" s="438"/>
      <c r="BV768" s="438"/>
      <c r="CJ768" s="197"/>
      <c r="CL768" s="197"/>
      <c r="CM768" s="438"/>
      <c r="CP768" s="438"/>
      <c r="CS768" s="438"/>
      <c r="CV768" s="438"/>
      <c r="CX768" s="438"/>
      <c r="DG768" s="197"/>
      <c r="DI768" s="197"/>
      <c r="DJ768" s="438"/>
      <c r="DM768" s="438"/>
      <c r="DP768" s="438"/>
      <c r="DS768" s="438"/>
      <c r="DU768" s="438"/>
      <c r="EI768" s="197"/>
      <c r="EK768" s="197"/>
      <c r="EL768" s="197"/>
      <c r="EM768" s="438"/>
      <c r="EP768" s="197"/>
      <c r="EQ768" s="438"/>
      <c r="ET768" s="197"/>
      <c r="EU768" s="438"/>
      <c r="EX768" s="197"/>
      <c r="EY768" s="438"/>
      <c r="FA768" s="438"/>
      <c r="FJ768" s="197"/>
      <c r="FL768" s="197"/>
      <c r="FM768" s="438"/>
      <c r="FP768" s="438"/>
      <c r="FS768" s="438"/>
      <c r="FV768" s="438"/>
      <c r="FX768" s="438"/>
      <c r="GG768" s="197"/>
      <c r="GI768" s="197"/>
      <c r="GJ768" s="438"/>
      <c r="GM768" s="438"/>
      <c r="GP768" s="438"/>
      <c r="GS768" s="438"/>
    </row>
    <row r="769" ht="12.75" customHeight="1">
      <c r="P769" s="438"/>
      <c r="Z769" s="197"/>
      <c r="AC769" s="438"/>
      <c r="AF769" s="438"/>
      <c r="AI769" s="438"/>
      <c r="AL769" s="438"/>
      <c r="AN769" s="438"/>
      <c r="AX769" s="197"/>
      <c r="BD769" s="197"/>
      <c r="BG769" s="438"/>
      <c r="BH769" s="438"/>
      <c r="BK769" s="438"/>
      <c r="BL769" s="438"/>
      <c r="BO769" s="438"/>
      <c r="BP769" s="438"/>
      <c r="BS769" s="438"/>
      <c r="BT769" s="438"/>
      <c r="BV769" s="438"/>
      <c r="CJ769" s="197"/>
      <c r="CL769" s="197"/>
      <c r="CM769" s="438"/>
      <c r="CP769" s="438"/>
      <c r="CS769" s="438"/>
      <c r="CV769" s="438"/>
      <c r="CX769" s="438"/>
      <c r="DG769" s="197"/>
      <c r="DI769" s="197"/>
      <c r="DJ769" s="438"/>
      <c r="DM769" s="438"/>
      <c r="DP769" s="438"/>
      <c r="DS769" s="438"/>
      <c r="DU769" s="438"/>
      <c r="EI769" s="197"/>
      <c r="EK769" s="197"/>
      <c r="EL769" s="197"/>
      <c r="EM769" s="438"/>
      <c r="EP769" s="197"/>
      <c r="EQ769" s="438"/>
      <c r="ET769" s="197"/>
      <c r="EU769" s="438"/>
      <c r="EX769" s="197"/>
      <c r="EY769" s="438"/>
      <c r="FA769" s="438"/>
      <c r="FJ769" s="197"/>
      <c r="FL769" s="197"/>
      <c r="FM769" s="438"/>
      <c r="FP769" s="438"/>
      <c r="FS769" s="438"/>
      <c r="FV769" s="438"/>
      <c r="FX769" s="438"/>
      <c r="GG769" s="197"/>
      <c r="GI769" s="197"/>
      <c r="GJ769" s="438"/>
      <c r="GM769" s="438"/>
      <c r="GP769" s="438"/>
      <c r="GS769" s="438"/>
    </row>
    <row r="770" ht="12.75" customHeight="1">
      <c r="P770" s="438"/>
      <c r="Z770" s="197"/>
      <c r="AC770" s="438"/>
      <c r="AF770" s="438"/>
      <c r="AI770" s="438"/>
      <c r="AL770" s="438"/>
      <c r="AN770" s="438"/>
      <c r="AX770" s="197"/>
      <c r="BD770" s="197"/>
      <c r="BG770" s="438"/>
      <c r="BH770" s="438"/>
      <c r="BK770" s="438"/>
      <c r="BL770" s="438"/>
      <c r="BO770" s="438"/>
      <c r="BP770" s="438"/>
      <c r="BS770" s="438"/>
      <c r="BT770" s="438"/>
      <c r="BV770" s="438"/>
      <c r="CJ770" s="197"/>
      <c r="CL770" s="197"/>
      <c r="CM770" s="438"/>
      <c r="CP770" s="438"/>
      <c r="CS770" s="438"/>
      <c r="CV770" s="438"/>
      <c r="CX770" s="438"/>
      <c r="DG770" s="197"/>
      <c r="DI770" s="197"/>
      <c r="DJ770" s="438"/>
      <c r="DM770" s="438"/>
      <c r="DP770" s="438"/>
      <c r="DS770" s="438"/>
      <c r="DU770" s="438"/>
      <c r="EI770" s="197"/>
      <c r="EK770" s="197"/>
      <c r="EL770" s="197"/>
      <c r="EM770" s="438"/>
      <c r="EP770" s="197"/>
      <c r="EQ770" s="438"/>
      <c r="ET770" s="197"/>
      <c r="EU770" s="438"/>
      <c r="EX770" s="197"/>
      <c r="EY770" s="438"/>
      <c r="FA770" s="438"/>
      <c r="FJ770" s="197"/>
      <c r="FL770" s="197"/>
      <c r="FM770" s="438"/>
      <c r="FP770" s="438"/>
      <c r="FS770" s="438"/>
      <c r="FV770" s="438"/>
      <c r="FX770" s="438"/>
      <c r="GG770" s="197"/>
      <c r="GI770" s="197"/>
      <c r="GJ770" s="438"/>
      <c r="GM770" s="438"/>
      <c r="GP770" s="438"/>
      <c r="GS770" s="438"/>
    </row>
    <row r="771" ht="12.75" customHeight="1">
      <c r="P771" s="438"/>
      <c r="Z771" s="197"/>
      <c r="AC771" s="438"/>
      <c r="AF771" s="438"/>
      <c r="AI771" s="438"/>
      <c r="AL771" s="438"/>
      <c r="AN771" s="438"/>
      <c r="AX771" s="197"/>
      <c r="BD771" s="197"/>
      <c r="BG771" s="438"/>
      <c r="BH771" s="438"/>
      <c r="BK771" s="438"/>
      <c r="BL771" s="438"/>
      <c r="BO771" s="438"/>
      <c r="BP771" s="438"/>
      <c r="BS771" s="438"/>
      <c r="BT771" s="438"/>
      <c r="BV771" s="438"/>
      <c r="CJ771" s="197"/>
      <c r="CL771" s="197"/>
      <c r="CM771" s="438"/>
      <c r="CP771" s="438"/>
      <c r="CS771" s="438"/>
      <c r="CV771" s="438"/>
      <c r="CX771" s="438"/>
      <c r="DG771" s="197"/>
      <c r="DI771" s="197"/>
      <c r="DJ771" s="438"/>
      <c r="DM771" s="438"/>
      <c r="DP771" s="438"/>
      <c r="DS771" s="438"/>
      <c r="DU771" s="438"/>
      <c r="EI771" s="197"/>
      <c r="EK771" s="197"/>
      <c r="EL771" s="197"/>
      <c r="EM771" s="438"/>
      <c r="EP771" s="197"/>
      <c r="EQ771" s="438"/>
      <c r="ET771" s="197"/>
      <c r="EU771" s="438"/>
      <c r="EX771" s="197"/>
      <c r="EY771" s="438"/>
      <c r="FA771" s="438"/>
      <c r="FJ771" s="197"/>
      <c r="FL771" s="197"/>
      <c r="FM771" s="438"/>
      <c r="FP771" s="438"/>
      <c r="FS771" s="438"/>
      <c r="FV771" s="438"/>
      <c r="FX771" s="438"/>
      <c r="GG771" s="197"/>
      <c r="GI771" s="197"/>
      <c r="GJ771" s="438"/>
      <c r="GM771" s="438"/>
      <c r="GP771" s="438"/>
      <c r="GS771" s="438"/>
    </row>
    <row r="772" ht="12.75" customHeight="1">
      <c r="P772" s="438"/>
      <c r="Z772" s="197"/>
      <c r="AC772" s="438"/>
      <c r="AF772" s="438"/>
      <c r="AI772" s="438"/>
      <c r="AL772" s="438"/>
      <c r="AN772" s="438"/>
      <c r="AX772" s="197"/>
      <c r="BD772" s="197"/>
      <c r="BG772" s="438"/>
      <c r="BH772" s="438"/>
      <c r="BK772" s="438"/>
      <c r="BL772" s="438"/>
      <c r="BO772" s="438"/>
      <c r="BP772" s="438"/>
      <c r="BS772" s="438"/>
      <c r="BT772" s="438"/>
      <c r="BV772" s="438"/>
      <c r="CJ772" s="197"/>
      <c r="CL772" s="197"/>
      <c r="CM772" s="438"/>
      <c r="CP772" s="438"/>
      <c r="CS772" s="438"/>
      <c r="CV772" s="438"/>
      <c r="CX772" s="438"/>
      <c r="DG772" s="197"/>
      <c r="DI772" s="197"/>
      <c r="DJ772" s="438"/>
      <c r="DM772" s="438"/>
      <c r="DP772" s="438"/>
      <c r="DS772" s="438"/>
      <c r="DU772" s="438"/>
      <c r="EI772" s="197"/>
      <c r="EK772" s="197"/>
      <c r="EL772" s="197"/>
      <c r="EM772" s="438"/>
      <c r="EP772" s="197"/>
      <c r="EQ772" s="438"/>
      <c r="ET772" s="197"/>
      <c r="EU772" s="438"/>
      <c r="EX772" s="197"/>
      <c r="EY772" s="438"/>
      <c r="FA772" s="438"/>
      <c r="FJ772" s="197"/>
      <c r="FL772" s="197"/>
      <c r="FM772" s="438"/>
      <c r="FP772" s="438"/>
      <c r="FS772" s="438"/>
      <c r="FV772" s="438"/>
      <c r="FX772" s="438"/>
      <c r="GG772" s="197"/>
      <c r="GI772" s="197"/>
      <c r="GJ772" s="438"/>
      <c r="GM772" s="438"/>
      <c r="GP772" s="438"/>
      <c r="GS772" s="438"/>
    </row>
    <row r="773" ht="12.75" customHeight="1">
      <c r="P773" s="438"/>
      <c r="Z773" s="197"/>
      <c r="AC773" s="438"/>
      <c r="AF773" s="438"/>
      <c r="AI773" s="438"/>
      <c r="AL773" s="438"/>
      <c r="AN773" s="438"/>
      <c r="AX773" s="197"/>
      <c r="BD773" s="197"/>
      <c r="BG773" s="438"/>
      <c r="BH773" s="438"/>
      <c r="BK773" s="438"/>
      <c r="BL773" s="438"/>
      <c r="BO773" s="438"/>
      <c r="BP773" s="438"/>
      <c r="BS773" s="438"/>
      <c r="BT773" s="438"/>
      <c r="BV773" s="438"/>
      <c r="CJ773" s="197"/>
      <c r="CL773" s="197"/>
      <c r="CM773" s="438"/>
      <c r="CP773" s="438"/>
      <c r="CS773" s="438"/>
      <c r="CV773" s="438"/>
      <c r="CX773" s="438"/>
      <c r="DG773" s="197"/>
      <c r="DI773" s="197"/>
      <c r="DJ773" s="438"/>
      <c r="DM773" s="438"/>
      <c r="DP773" s="438"/>
      <c r="DS773" s="438"/>
      <c r="DU773" s="438"/>
      <c r="EI773" s="197"/>
      <c r="EK773" s="197"/>
      <c r="EL773" s="197"/>
      <c r="EM773" s="438"/>
      <c r="EP773" s="197"/>
      <c r="EQ773" s="438"/>
      <c r="ET773" s="197"/>
      <c r="EU773" s="438"/>
      <c r="EX773" s="197"/>
      <c r="EY773" s="438"/>
      <c r="FA773" s="438"/>
      <c r="FJ773" s="197"/>
      <c r="FL773" s="197"/>
      <c r="FM773" s="438"/>
      <c r="FP773" s="438"/>
      <c r="FS773" s="438"/>
      <c r="FV773" s="438"/>
      <c r="FX773" s="438"/>
      <c r="GG773" s="197"/>
      <c r="GI773" s="197"/>
      <c r="GJ773" s="438"/>
      <c r="GM773" s="438"/>
      <c r="GP773" s="438"/>
      <c r="GS773" s="438"/>
    </row>
    <row r="774" ht="12.75" customHeight="1">
      <c r="P774" s="438"/>
      <c r="Z774" s="197"/>
      <c r="AC774" s="438"/>
      <c r="AF774" s="438"/>
      <c r="AI774" s="438"/>
      <c r="AL774" s="438"/>
      <c r="AN774" s="438"/>
      <c r="AX774" s="197"/>
      <c r="BD774" s="197"/>
      <c r="BG774" s="438"/>
      <c r="BH774" s="438"/>
      <c r="BK774" s="438"/>
      <c r="BL774" s="438"/>
      <c r="BO774" s="438"/>
      <c r="BP774" s="438"/>
      <c r="BS774" s="438"/>
      <c r="BT774" s="438"/>
      <c r="BV774" s="438"/>
      <c r="CJ774" s="197"/>
      <c r="CL774" s="197"/>
      <c r="CM774" s="438"/>
      <c r="CP774" s="438"/>
      <c r="CS774" s="438"/>
      <c r="CV774" s="438"/>
      <c r="CX774" s="438"/>
      <c r="DG774" s="197"/>
      <c r="DI774" s="197"/>
      <c r="DJ774" s="438"/>
      <c r="DM774" s="438"/>
      <c r="DP774" s="438"/>
      <c r="DS774" s="438"/>
      <c r="DU774" s="438"/>
      <c r="EI774" s="197"/>
      <c r="EK774" s="197"/>
      <c r="EL774" s="197"/>
      <c r="EM774" s="438"/>
      <c r="EP774" s="197"/>
      <c r="EQ774" s="438"/>
      <c r="ET774" s="197"/>
      <c r="EU774" s="438"/>
      <c r="EX774" s="197"/>
      <c r="EY774" s="438"/>
      <c r="FA774" s="438"/>
      <c r="FJ774" s="197"/>
      <c r="FL774" s="197"/>
      <c r="FM774" s="438"/>
      <c r="FP774" s="438"/>
      <c r="FS774" s="438"/>
      <c r="FV774" s="438"/>
      <c r="FX774" s="438"/>
      <c r="GG774" s="197"/>
      <c r="GI774" s="197"/>
      <c r="GJ774" s="438"/>
      <c r="GM774" s="438"/>
      <c r="GP774" s="438"/>
      <c r="GS774" s="438"/>
    </row>
    <row r="775" ht="12.75" customHeight="1">
      <c r="P775" s="438"/>
      <c r="Z775" s="197"/>
      <c r="AC775" s="438"/>
      <c r="AF775" s="438"/>
      <c r="AI775" s="438"/>
      <c r="AL775" s="438"/>
      <c r="AN775" s="438"/>
      <c r="AX775" s="197"/>
      <c r="BD775" s="197"/>
      <c r="BG775" s="438"/>
      <c r="BH775" s="438"/>
      <c r="BK775" s="438"/>
      <c r="BL775" s="438"/>
      <c r="BO775" s="438"/>
      <c r="BP775" s="438"/>
      <c r="BS775" s="438"/>
      <c r="BT775" s="438"/>
      <c r="BV775" s="438"/>
      <c r="CJ775" s="197"/>
      <c r="CL775" s="197"/>
      <c r="CM775" s="438"/>
      <c r="CP775" s="438"/>
      <c r="CS775" s="438"/>
      <c r="CV775" s="438"/>
      <c r="CX775" s="438"/>
      <c r="DG775" s="197"/>
      <c r="DI775" s="197"/>
      <c r="DJ775" s="438"/>
      <c r="DM775" s="438"/>
      <c r="DP775" s="438"/>
      <c r="DS775" s="438"/>
      <c r="DU775" s="438"/>
      <c r="EI775" s="197"/>
      <c r="EK775" s="197"/>
      <c r="EL775" s="197"/>
      <c r="EM775" s="438"/>
      <c r="EP775" s="197"/>
      <c r="EQ775" s="438"/>
      <c r="ET775" s="197"/>
      <c r="EU775" s="438"/>
      <c r="EX775" s="197"/>
      <c r="EY775" s="438"/>
      <c r="FA775" s="438"/>
      <c r="FJ775" s="197"/>
      <c r="FL775" s="197"/>
      <c r="FM775" s="438"/>
      <c r="FP775" s="438"/>
      <c r="FS775" s="438"/>
      <c r="FV775" s="438"/>
      <c r="FX775" s="438"/>
      <c r="GG775" s="197"/>
      <c r="GI775" s="197"/>
      <c r="GJ775" s="438"/>
      <c r="GM775" s="438"/>
      <c r="GP775" s="438"/>
      <c r="GS775" s="438"/>
    </row>
    <row r="776" ht="12.75" customHeight="1">
      <c r="P776" s="438"/>
      <c r="Z776" s="197"/>
      <c r="AC776" s="438"/>
      <c r="AF776" s="438"/>
      <c r="AI776" s="438"/>
      <c r="AL776" s="438"/>
      <c r="AN776" s="438"/>
      <c r="AX776" s="197"/>
      <c r="BD776" s="197"/>
      <c r="BG776" s="438"/>
      <c r="BH776" s="438"/>
      <c r="BK776" s="438"/>
      <c r="BL776" s="438"/>
      <c r="BO776" s="438"/>
      <c r="BP776" s="438"/>
      <c r="BS776" s="438"/>
      <c r="BT776" s="438"/>
      <c r="BV776" s="438"/>
      <c r="CJ776" s="197"/>
      <c r="CL776" s="197"/>
      <c r="CM776" s="438"/>
      <c r="CP776" s="438"/>
      <c r="CS776" s="438"/>
      <c r="CV776" s="438"/>
      <c r="CX776" s="438"/>
      <c r="DG776" s="197"/>
      <c r="DI776" s="197"/>
      <c r="DJ776" s="438"/>
      <c r="DM776" s="438"/>
      <c r="DP776" s="438"/>
      <c r="DS776" s="438"/>
      <c r="DU776" s="438"/>
      <c r="EI776" s="197"/>
      <c r="EK776" s="197"/>
      <c r="EL776" s="197"/>
      <c r="EM776" s="438"/>
      <c r="EP776" s="197"/>
      <c r="EQ776" s="438"/>
      <c r="ET776" s="197"/>
      <c r="EU776" s="438"/>
      <c r="EX776" s="197"/>
      <c r="EY776" s="438"/>
      <c r="FA776" s="438"/>
      <c r="FJ776" s="197"/>
      <c r="FL776" s="197"/>
      <c r="FM776" s="438"/>
      <c r="FP776" s="438"/>
      <c r="FS776" s="438"/>
      <c r="FV776" s="438"/>
      <c r="FX776" s="438"/>
      <c r="GG776" s="197"/>
      <c r="GI776" s="197"/>
      <c r="GJ776" s="438"/>
      <c r="GM776" s="438"/>
      <c r="GP776" s="438"/>
      <c r="GS776" s="438"/>
    </row>
    <row r="777" ht="12.75" customHeight="1">
      <c r="P777" s="438"/>
      <c r="Z777" s="197"/>
      <c r="AC777" s="438"/>
      <c r="AF777" s="438"/>
      <c r="AI777" s="438"/>
      <c r="AL777" s="438"/>
      <c r="AN777" s="438"/>
      <c r="AX777" s="197"/>
      <c r="BD777" s="197"/>
      <c r="BG777" s="438"/>
      <c r="BH777" s="438"/>
      <c r="BK777" s="438"/>
      <c r="BL777" s="438"/>
      <c r="BO777" s="438"/>
      <c r="BP777" s="438"/>
      <c r="BS777" s="438"/>
      <c r="BT777" s="438"/>
      <c r="BV777" s="438"/>
      <c r="CJ777" s="197"/>
      <c r="CL777" s="197"/>
      <c r="CM777" s="438"/>
      <c r="CP777" s="438"/>
      <c r="CS777" s="438"/>
      <c r="CV777" s="438"/>
      <c r="CX777" s="438"/>
      <c r="DG777" s="197"/>
      <c r="DI777" s="197"/>
      <c r="DJ777" s="438"/>
      <c r="DM777" s="438"/>
      <c r="DP777" s="438"/>
      <c r="DS777" s="438"/>
      <c r="DU777" s="438"/>
      <c r="EI777" s="197"/>
      <c r="EK777" s="197"/>
      <c r="EL777" s="197"/>
      <c r="EM777" s="438"/>
      <c r="EP777" s="197"/>
      <c r="EQ777" s="438"/>
      <c r="ET777" s="197"/>
      <c r="EU777" s="438"/>
      <c r="EX777" s="197"/>
      <c r="EY777" s="438"/>
      <c r="FA777" s="438"/>
      <c r="FJ777" s="197"/>
      <c r="FL777" s="197"/>
      <c r="FM777" s="438"/>
      <c r="FP777" s="438"/>
      <c r="FS777" s="438"/>
      <c r="FV777" s="438"/>
      <c r="FX777" s="438"/>
      <c r="GG777" s="197"/>
      <c r="GI777" s="197"/>
      <c r="GJ777" s="438"/>
      <c r="GM777" s="438"/>
      <c r="GP777" s="438"/>
      <c r="GS777" s="438"/>
    </row>
    <row r="778" ht="12.75" customHeight="1">
      <c r="P778" s="438"/>
      <c r="Z778" s="197"/>
      <c r="AC778" s="438"/>
      <c r="AF778" s="438"/>
      <c r="AI778" s="438"/>
      <c r="AL778" s="438"/>
      <c r="AN778" s="438"/>
      <c r="AX778" s="197"/>
      <c r="BD778" s="197"/>
      <c r="BG778" s="438"/>
      <c r="BH778" s="438"/>
      <c r="BK778" s="438"/>
      <c r="BL778" s="438"/>
      <c r="BO778" s="438"/>
      <c r="BP778" s="438"/>
      <c r="BS778" s="438"/>
      <c r="BT778" s="438"/>
      <c r="BV778" s="438"/>
      <c r="CJ778" s="197"/>
      <c r="CL778" s="197"/>
      <c r="CM778" s="438"/>
      <c r="CP778" s="438"/>
      <c r="CS778" s="438"/>
      <c r="CV778" s="438"/>
      <c r="CX778" s="438"/>
      <c r="DG778" s="197"/>
      <c r="DI778" s="197"/>
      <c r="DJ778" s="438"/>
      <c r="DM778" s="438"/>
      <c r="DP778" s="438"/>
      <c r="DS778" s="438"/>
      <c r="DU778" s="438"/>
      <c r="EI778" s="197"/>
      <c r="EK778" s="197"/>
      <c r="EL778" s="197"/>
      <c r="EM778" s="438"/>
      <c r="EP778" s="197"/>
      <c r="EQ778" s="438"/>
      <c r="ET778" s="197"/>
      <c r="EU778" s="438"/>
      <c r="EX778" s="197"/>
      <c r="EY778" s="438"/>
      <c r="FA778" s="438"/>
      <c r="FJ778" s="197"/>
      <c r="FL778" s="197"/>
      <c r="FM778" s="438"/>
      <c r="FP778" s="438"/>
      <c r="FS778" s="438"/>
      <c r="FV778" s="438"/>
      <c r="FX778" s="438"/>
      <c r="GG778" s="197"/>
      <c r="GI778" s="197"/>
      <c r="GJ778" s="438"/>
      <c r="GM778" s="438"/>
      <c r="GP778" s="438"/>
      <c r="GS778" s="438"/>
    </row>
    <row r="779" ht="12.75" customHeight="1">
      <c r="P779" s="438"/>
      <c r="Z779" s="197"/>
      <c r="AC779" s="438"/>
      <c r="AF779" s="438"/>
      <c r="AI779" s="438"/>
      <c r="AL779" s="438"/>
      <c r="AN779" s="438"/>
      <c r="AX779" s="197"/>
      <c r="BD779" s="197"/>
      <c r="BG779" s="438"/>
      <c r="BH779" s="438"/>
      <c r="BK779" s="438"/>
      <c r="BL779" s="438"/>
      <c r="BO779" s="438"/>
      <c r="BP779" s="438"/>
      <c r="BS779" s="438"/>
      <c r="BT779" s="438"/>
      <c r="BV779" s="438"/>
      <c r="CJ779" s="197"/>
      <c r="CL779" s="197"/>
      <c r="CM779" s="438"/>
      <c r="CP779" s="438"/>
      <c r="CS779" s="438"/>
      <c r="CV779" s="438"/>
      <c r="CX779" s="438"/>
      <c r="DG779" s="197"/>
      <c r="DI779" s="197"/>
      <c r="DJ779" s="438"/>
      <c r="DM779" s="438"/>
      <c r="DP779" s="438"/>
      <c r="DS779" s="438"/>
      <c r="DU779" s="438"/>
      <c r="EI779" s="197"/>
      <c r="EK779" s="197"/>
      <c r="EL779" s="197"/>
      <c r="EM779" s="438"/>
      <c r="EP779" s="197"/>
      <c r="EQ779" s="438"/>
      <c r="ET779" s="197"/>
      <c r="EU779" s="438"/>
      <c r="EX779" s="197"/>
      <c r="EY779" s="438"/>
      <c r="FA779" s="438"/>
      <c r="FJ779" s="197"/>
      <c r="FL779" s="197"/>
      <c r="FM779" s="438"/>
      <c r="FP779" s="438"/>
      <c r="FS779" s="438"/>
      <c r="FV779" s="438"/>
      <c r="FX779" s="438"/>
      <c r="GG779" s="197"/>
      <c r="GI779" s="197"/>
      <c r="GJ779" s="438"/>
      <c r="GM779" s="438"/>
      <c r="GP779" s="438"/>
      <c r="GS779" s="438"/>
    </row>
    <row r="780" ht="12.75" customHeight="1">
      <c r="P780" s="438"/>
      <c r="Z780" s="197"/>
      <c r="AC780" s="438"/>
      <c r="AF780" s="438"/>
      <c r="AI780" s="438"/>
      <c r="AL780" s="438"/>
      <c r="AN780" s="438"/>
      <c r="AX780" s="197"/>
      <c r="BD780" s="197"/>
      <c r="BG780" s="438"/>
      <c r="BH780" s="438"/>
      <c r="BK780" s="438"/>
      <c r="BL780" s="438"/>
      <c r="BO780" s="438"/>
      <c r="BP780" s="438"/>
      <c r="BS780" s="438"/>
      <c r="BT780" s="438"/>
      <c r="BV780" s="438"/>
      <c r="CJ780" s="197"/>
      <c r="CL780" s="197"/>
      <c r="CM780" s="438"/>
      <c r="CP780" s="438"/>
      <c r="CS780" s="438"/>
      <c r="CV780" s="438"/>
      <c r="CX780" s="438"/>
      <c r="DG780" s="197"/>
      <c r="DI780" s="197"/>
      <c r="DJ780" s="438"/>
      <c r="DM780" s="438"/>
      <c r="DP780" s="438"/>
      <c r="DS780" s="438"/>
      <c r="DU780" s="438"/>
      <c r="EI780" s="197"/>
      <c r="EK780" s="197"/>
      <c r="EL780" s="197"/>
      <c r="EM780" s="438"/>
      <c r="EP780" s="197"/>
      <c r="EQ780" s="438"/>
      <c r="ET780" s="197"/>
      <c r="EU780" s="438"/>
      <c r="EX780" s="197"/>
      <c r="EY780" s="438"/>
      <c r="FA780" s="438"/>
      <c r="FJ780" s="197"/>
      <c r="FL780" s="197"/>
      <c r="FM780" s="438"/>
      <c r="FP780" s="438"/>
      <c r="FS780" s="438"/>
      <c r="FV780" s="438"/>
      <c r="FX780" s="438"/>
      <c r="GG780" s="197"/>
      <c r="GI780" s="197"/>
      <c r="GJ780" s="438"/>
      <c r="GM780" s="438"/>
      <c r="GP780" s="438"/>
      <c r="GS780" s="438"/>
    </row>
    <row r="781" ht="12.75" customHeight="1">
      <c r="P781" s="438"/>
      <c r="Z781" s="197"/>
      <c r="AC781" s="438"/>
      <c r="AF781" s="438"/>
      <c r="AI781" s="438"/>
      <c r="AL781" s="438"/>
      <c r="AN781" s="438"/>
      <c r="AX781" s="197"/>
      <c r="BD781" s="197"/>
      <c r="BG781" s="438"/>
      <c r="BH781" s="438"/>
      <c r="BK781" s="438"/>
      <c r="BL781" s="438"/>
      <c r="BO781" s="438"/>
      <c r="BP781" s="438"/>
      <c r="BS781" s="438"/>
      <c r="BT781" s="438"/>
      <c r="BV781" s="438"/>
      <c r="CJ781" s="197"/>
      <c r="CL781" s="197"/>
      <c r="CM781" s="438"/>
      <c r="CP781" s="438"/>
      <c r="CS781" s="438"/>
      <c r="CV781" s="438"/>
      <c r="CX781" s="438"/>
      <c r="DG781" s="197"/>
      <c r="DI781" s="197"/>
      <c r="DJ781" s="438"/>
      <c r="DM781" s="438"/>
      <c r="DP781" s="438"/>
      <c r="DS781" s="438"/>
      <c r="DU781" s="438"/>
      <c r="EI781" s="197"/>
      <c r="EK781" s="197"/>
      <c r="EL781" s="197"/>
      <c r="EM781" s="438"/>
      <c r="EP781" s="197"/>
      <c r="EQ781" s="438"/>
      <c r="ET781" s="197"/>
      <c r="EU781" s="438"/>
      <c r="EX781" s="197"/>
      <c r="EY781" s="438"/>
      <c r="FA781" s="438"/>
      <c r="FJ781" s="197"/>
      <c r="FL781" s="197"/>
      <c r="FM781" s="438"/>
      <c r="FP781" s="438"/>
      <c r="FS781" s="438"/>
      <c r="FV781" s="438"/>
      <c r="FX781" s="438"/>
      <c r="GG781" s="197"/>
      <c r="GI781" s="197"/>
      <c r="GJ781" s="438"/>
      <c r="GM781" s="438"/>
      <c r="GP781" s="438"/>
      <c r="GS781" s="438"/>
    </row>
    <row r="782" ht="12.75" customHeight="1">
      <c r="P782" s="438"/>
      <c r="Z782" s="197"/>
      <c r="AC782" s="438"/>
      <c r="AF782" s="438"/>
      <c r="AI782" s="438"/>
      <c r="AL782" s="438"/>
      <c r="AN782" s="438"/>
      <c r="AX782" s="197"/>
      <c r="BD782" s="197"/>
      <c r="BG782" s="438"/>
      <c r="BH782" s="438"/>
      <c r="BK782" s="438"/>
      <c r="BL782" s="438"/>
      <c r="BO782" s="438"/>
      <c r="BP782" s="438"/>
      <c r="BS782" s="438"/>
      <c r="BT782" s="438"/>
      <c r="BV782" s="438"/>
      <c r="CJ782" s="197"/>
      <c r="CL782" s="197"/>
      <c r="CM782" s="438"/>
      <c r="CP782" s="438"/>
      <c r="CS782" s="438"/>
      <c r="CV782" s="438"/>
      <c r="CX782" s="438"/>
      <c r="DG782" s="197"/>
      <c r="DI782" s="197"/>
      <c r="DJ782" s="438"/>
      <c r="DM782" s="438"/>
      <c r="DP782" s="438"/>
      <c r="DS782" s="438"/>
      <c r="DU782" s="438"/>
      <c r="EI782" s="197"/>
      <c r="EK782" s="197"/>
      <c r="EL782" s="197"/>
      <c r="EM782" s="438"/>
      <c r="EP782" s="197"/>
      <c r="EQ782" s="438"/>
      <c r="ET782" s="197"/>
      <c r="EU782" s="438"/>
      <c r="EX782" s="197"/>
      <c r="EY782" s="438"/>
      <c r="FA782" s="438"/>
      <c r="FJ782" s="197"/>
      <c r="FL782" s="197"/>
      <c r="FM782" s="438"/>
      <c r="FP782" s="438"/>
      <c r="FS782" s="438"/>
      <c r="FV782" s="438"/>
      <c r="FX782" s="438"/>
      <c r="GG782" s="197"/>
      <c r="GI782" s="197"/>
      <c r="GJ782" s="438"/>
      <c r="GM782" s="438"/>
      <c r="GP782" s="438"/>
      <c r="GS782" s="438"/>
    </row>
    <row r="783" ht="12.75" customHeight="1">
      <c r="P783" s="438"/>
      <c r="Z783" s="197"/>
      <c r="AC783" s="438"/>
      <c r="AF783" s="438"/>
      <c r="AI783" s="438"/>
      <c r="AL783" s="438"/>
      <c r="AN783" s="438"/>
      <c r="AX783" s="197"/>
      <c r="BD783" s="197"/>
      <c r="BG783" s="438"/>
      <c r="BH783" s="438"/>
      <c r="BK783" s="438"/>
      <c r="BL783" s="438"/>
      <c r="BO783" s="438"/>
      <c r="BP783" s="438"/>
      <c r="BS783" s="438"/>
      <c r="BT783" s="438"/>
      <c r="BV783" s="438"/>
      <c r="CJ783" s="197"/>
      <c r="CL783" s="197"/>
      <c r="CM783" s="438"/>
      <c r="CP783" s="438"/>
      <c r="CS783" s="438"/>
      <c r="CV783" s="438"/>
      <c r="CX783" s="438"/>
      <c r="DG783" s="197"/>
      <c r="DI783" s="197"/>
      <c r="DJ783" s="438"/>
      <c r="DM783" s="438"/>
      <c r="DP783" s="438"/>
      <c r="DS783" s="438"/>
      <c r="DU783" s="438"/>
      <c r="EI783" s="197"/>
      <c r="EK783" s="197"/>
      <c r="EL783" s="197"/>
      <c r="EM783" s="438"/>
      <c r="EP783" s="197"/>
      <c r="EQ783" s="438"/>
      <c r="ET783" s="197"/>
      <c r="EU783" s="438"/>
      <c r="EX783" s="197"/>
      <c r="EY783" s="438"/>
      <c r="FA783" s="438"/>
      <c r="FJ783" s="197"/>
      <c r="FL783" s="197"/>
      <c r="FM783" s="438"/>
      <c r="FP783" s="438"/>
      <c r="FS783" s="438"/>
      <c r="FV783" s="438"/>
      <c r="FX783" s="438"/>
      <c r="GG783" s="197"/>
      <c r="GI783" s="197"/>
      <c r="GJ783" s="438"/>
      <c r="GM783" s="438"/>
      <c r="GP783" s="438"/>
      <c r="GS783" s="438"/>
    </row>
    <row r="784" ht="12.75" customHeight="1">
      <c r="P784" s="438"/>
      <c r="Z784" s="197"/>
      <c r="AC784" s="438"/>
      <c r="AF784" s="438"/>
      <c r="AI784" s="438"/>
      <c r="AL784" s="438"/>
      <c r="AN784" s="438"/>
      <c r="AX784" s="197"/>
      <c r="BD784" s="197"/>
      <c r="BG784" s="438"/>
      <c r="BH784" s="438"/>
      <c r="BK784" s="438"/>
      <c r="BL784" s="438"/>
      <c r="BO784" s="438"/>
      <c r="BP784" s="438"/>
      <c r="BS784" s="438"/>
      <c r="BT784" s="438"/>
      <c r="BV784" s="438"/>
      <c r="CJ784" s="197"/>
      <c r="CL784" s="197"/>
      <c r="CM784" s="438"/>
      <c r="CP784" s="438"/>
      <c r="CS784" s="438"/>
      <c r="CV784" s="438"/>
      <c r="CX784" s="438"/>
      <c r="DG784" s="197"/>
      <c r="DI784" s="197"/>
      <c r="DJ784" s="438"/>
      <c r="DM784" s="438"/>
      <c r="DP784" s="438"/>
      <c r="DS784" s="438"/>
      <c r="DU784" s="438"/>
      <c r="EI784" s="197"/>
      <c r="EK784" s="197"/>
      <c r="EL784" s="197"/>
      <c r="EM784" s="438"/>
      <c r="EP784" s="197"/>
      <c r="EQ784" s="438"/>
      <c r="ET784" s="197"/>
      <c r="EU784" s="438"/>
      <c r="EX784" s="197"/>
      <c r="EY784" s="438"/>
      <c r="FA784" s="438"/>
      <c r="FJ784" s="197"/>
      <c r="FL784" s="197"/>
      <c r="FM784" s="438"/>
      <c r="FP784" s="438"/>
      <c r="FS784" s="438"/>
      <c r="FV784" s="438"/>
      <c r="FX784" s="438"/>
      <c r="GG784" s="197"/>
      <c r="GI784" s="197"/>
      <c r="GJ784" s="438"/>
      <c r="GM784" s="438"/>
      <c r="GP784" s="438"/>
      <c r="GS784" s="438"/>
    </row>
    <row r="785" ht="12.75" customHeight="1">
      <c r="P785" s="438"/>
      <c r="Z785" s="197"/>
      <c r="AC785" s="438"/>
      <c r="AF785" s="438"/>
      <c r="AI785" s="438"/>
      <c r="AL785" s="438"/>
      <c r="AN785" s="438"/>
      <c r="AX785" s="197"/>
      <c r="BD785" s="197"/>
      <c r="BG785" s="438"/>
      <c r="BH785" s="438"/>
      <c r="BK785" s="438"/>
      <c r="BL785" s="438"/>
      <c r="BO785" s="438"/>
      <c r="BP785" s="438"/>
      <c r="BS785" s="438"/>
      <c r="BT785" s="438"/>
      <c r="BV785" s="438"/>
      <c r="CJ785" s="197"/>
      <c r="CL785" s="197"/>
      <c r="CM785" s="438"/>
      <c r="CP785" s="438"/>
      <c r="CS785" s="438"/>
      <c r="CV785" s="438"/>
      <c r="CX785" s="438"/>
      <c r="DG785" s="197"/>
      <c r="DI785" s="197"/>
      <c r="DJ785" s="438"/>
      <c r="DM785" s="438"/>
      <c r="DP785" s="438"/>
      <c r="DS785" s="438"/>
      <c r="DU785" s="438"/>
      <c r="EI785" s="197"/>
      <c r="EK785" s="197"/>
      <c r="EL785" s="197"/>
      <c r="EM785" s="438"/>
      <c r="EP785" s="197"/>
      <c r="EQ785" s="438"/>
      <c r="ET785" s="197"/>
      <c r="EU785" s="438"/>
      <c r="EX785" s="197"/>
      <c r="EY785" s="438"/>
      <c r="FA785" s="438"/>
      <c r="FJ785" s="197"/>
      <c r="FL785" s="197"/>
      <c r="FM785" s="438"/>
      <c r="FP785" s="438"/>
      <c r="FS785" s="438"/>
      <c r="FV785" s="438"/>
      <c r="FX785" s="438"/>
      <c r="GG785" s="197"/>
      <c r="GI785" s="197"/>
      <c r="GJ785" s="438"/>
      <c r="GM785" s="438"/>
      <c r="GP785" s="438"/>
      <c r="GS785" s="438"/>
    </row>
    <row r="786" ht="12.75" customHeight="1">
      <c r="P786" s="438"/>
      <c r="Z786" s="197"/>
      <c r="AC786" s="438"/>
      <c r="AF786" s="438"/>
      <c r="AI786" s="438"/>
      <c r="AL786" s="438"/>
      <c r="AN786" s="438"/>
      <c r="AX786" s="197"/>
      <c r="BD786" s="197"/>
      <c r="BG786" s="438"/>
      <c r="BH786" s="438"/>
      <c r="BK786" s="438"/>
      <c r="BL786" s="438"/>
      <c r="BO786" s="438"/>
      <c r="BP786" s="438"/>
      <c r="BS786" s="438"/>
      <c r="BT786" s="438"/>
      <c r="BV786" s="438"/>
      <c r="CJ786" s="197"/>
      <c r="CL786" s="197"/>
      <c r="CM786" s="438"/>
      <c r="CP786" s="438"/>
      <c r="CS786" s="438"/>
      <c r="CV786" s="438"/>
      <c r="CX786" s="438"/>
      <c r="DG786" s="197"/>
      <c r="DI786" s="197"/>
      <c r="DJ786" s="438"/>
      <c r="DM786" s="438"/>
      <c r="DP786" s="438"/>
      <c r="DS786" s="438"/>
      <c r="DU786" s="438"/>
      <c r="EI786" s="197"/>
      <c r="EK786" s="197"/>
      <c r="EL786" s="197"/>
      <c r="EM786" s="438"/>
      <c r="EP786" s="197"/>
      <c r="EQ786" s="438"/>
      <c r="ET786" s="197"/>
      <c r="EU786" s="438"/>
      <c r="EX786" s="197"/>
      <c r="EY786" s="438"/>
      <c r="FA786" s="438"/>
      <c r="FJ786" s="197"/>
      <c r="FL786" s="197"/>
      <c r="FM786" s="438"/>
      <c r="FP786" s="438"/>
      <c r="FS786" s="438"/>
      <c r="FV786" s="438"/>
      <c r="FX786" s="438"/>
      <c r="GG786" s="197"/>
      <c r="GI786" s="197"/>
      <c r="GJ786" s="438"/>
      <c r="GM786" s="438"/>
      <c r="GP786" s="438"/>
      <c r="GS786" s="438"/>
    </row>
    <row r="787" ht="12.75" customHeight="1">
      <c r="P787" s="438"/>
      <c r="Z787" s="197"/>
      <c r="AC787" s="438"/>
      <c r="AF787" s="438"/>
      <c r="AI787" s="438"/>
      <c r="AL787" s="438"/>
      <c r="AN787" s="438"/>
      <c r="AX787" s="197"/>
      <c r="BD787" s="197"/>
      <c r="BG787" s="438"/>
      <c r="BH787" s="438"/>
      <c r="BK787" s="438"/>
      <c r="BL787" s="438"/>
      <c r="BO787" s="438"/>
      <c r="BP787" s="438"/>
      <c r="BS787" s="438"/>
      <c r="BT787" s="438"/>
      <c r="BV787" s="438"/>
      <c r="CJ787" s="197"/>
      <c r="CL787" s="197"/>
      <c r="CM787" s="438"/>
      <c r="CP787" s="438"/>
      <c r="CS787" s="438"/>
      <c r="CV787" s="438"/>
      <c r="CX787" s="438"/>
      <c r="DG787" s="197"/>
      <c r="DI787" s="197"/>
      <c r="DJ787" s="438"/>
      <c r="DM787" s="438"/>
      <c r="DP787" s="438"/>
      <c r="DS787" s="438"/>
      <c r="DU787" s="438"/>
      <c r="EI787" s="197"/>
      <c r="EK787" s="197"/>
      <c r="EL787" s="197"/>
      <c r="EM787" s="438"/>
      <c r="EP787" s="197"/>
      <c r="EQ787" s="438"/>
      <c r="ET787" s="197"/>
      <c r="EU787" s="438"/>
      <c r="EX787" s="197"/>
      <c r="EY787" s="438"/>
      <c r="FA787" s="438"/>
      <c r="FJ787" s="197"/>
      <c r="FL787" s="197"/>
      <c r="FM787" s="438"/>
      <c r="FP787" s="438"/>
      <c r="FS787" s="438"/>
      <c r="FV787" s="438"/>
      <c r="FX787" s="438"/>
      <c r="GG787" s="197"/>
      <c r="GI787" s="197"/>
      <c r="GJ787" s="438"/>
      <c r="GM787" s="438"/>
      <c r="GP787" s="438"/>
      <c r="GS787" s="438"/>
    </row>
    <row r="788" ht="12.75" customHeight="1">
      <c r="P788" s="438"/>
      <c r="Z788" s="197"/>
      <c r="AC788" s="438"/>
      <c r="AF788" s="438"/>
      <c r="AI788" s="438"/>
      <c r="AL788" s="438"/>
      <c r="AN788" s="438"/>
      <c r="AX788" s="197"/>
      <c r="BD788" s="197"/>
      <c r="BG788" s="438"/>
      <c r="BH788" s="438"/>
      <c r="BK788" s="438"/>
      <c r="BL788" s="438"/>
      <c r="BO788" s="438"/>
      <c r="BP788" s="438"/>
      <c r="BS788" s="438"/>
      <c r="BT788" s="438"/>
      <c r="BV788" s="438"/>
      <c r="CJ788" s="197"/>
      <c r="CL788" s="197"/>
      <c r="CM788" s="438"/>
      <c r="CP788" s="438"/>
      <c r="CS788" s="438"/>
      <c r="CV788" s="438"/>
      <c r="CX788" s="438"/>
      <c r="DG788" s="197"/>
      <c r="DI788" s="197"/>
      <c r="DJ788" s="438"/>
      <c r="DM788" s="438"/>
      <c r="DP788" s="438"/>
      <c r="DS788" s="438"/>
      <c r="DU788" s="438"/>
      <c r="EI788" s="197"/>
      <c r="EK788" s="197"/>
      <c r="EL788" s="197"/>
      <c r="EM788" s="438"/>
      <c r="EP788" s="197"/>
      <c r="EQ788" s="438"/>
      <c r="ET788" s="197"/>
      <c r="EU788" s="438"/>
      <c r="EX788" s="197"/>
      <c r="EY788" s="438"/>
      <c r="FA788" s="438"/>
      <c r="FJ788" s="197"/>
      <c r="FL788" s="197"/>
      <c r="FM788" s="438"/>
      <c r="FP788" s="438"/>
      <c r="FS788" s="438"/>
      <c r="FV788" s="438"/>
      <c r="FX788" s="438"/>
      <c r="GG788" s="197"/>
      <c r="GI788" s="197"/>
      <c r="GJ788" s="438"/>
      <c r="GM788" s="438"/>
      <c r="GP788" s="438"/>
      <c r="GS788" s="438"/>
    </row>
    <row r="789" ht="12.75" customHeight="1">
      <c r="P789" s="438"/>
      <c r="Z789" s="197"/>
      <c r="AC789" s="438"/>
      <c r="AF789" s="438"/>
      <c r="AI789" s="438"/>
      <c r="AL789" s="438"/>
      <c r="AN789" s="438"/>
      <c r="AX789" s="197"/>
      <c r="BD789" s="197"/>
      <c r="BG789" s="438"/>
      <c r="BH789" s="438"/>
      <c r="BK789" s="438"/>
      <c r="BL789" s="438"/>
      <c r="BO789" s="438"/>
      <c r="BP789" s="438"/>
      <c r="BS789" s="438"/>
      <c r="BT789" s="438"/>
      <c r="BV789" s="438"/>
      <c r="CJ789" s="197"/>
      <c r="CL789" s="197"/>
      <c r="CM789" s="438"/>
      <c r="CP789" s="438"/>
      <c r="CS789" s="438"/>
      <c r="CV789" s="438"/>
      <c r="CX789" s="438"/>
      <c r="DG789" s="197"/>
      <c r="DI789" s="197"/>
      <c r="DJ789" s="438"/>
      <c r="DM789" s="438"/>
      <c r="DP789" s="438"/>
      <c r="DS789" s="438"/>
      <c r="DU789" s="438"/>
      <c r="EI789" s="197"/>
      <c r="EK789" s="197"/>
      <c r="EL789" s="197"/>
      <c r="EM789" s="438"/>
      <c r="EP789" s="197"/>
      <c r="EQ789" s="438"/>
      <c r="ET789" s="197"/>
      <c r="EU789" s="438"/>
      <c r="EX789" s="197"/>
      <c r="EY789" s="438"/>
      <c r="FA789" s="438"/>
      <c r="FJ789" s="197"/>
      <c r="FL789" s="197"/>
      <c r="FM789" s="438"/>
      <c r="FP789" s="438"/>
      <c r="FS789" s="438"/>
      <c r="FV789" s="438"/>
      <c r="FX789" s="438"/>
      <c r="GG789" s="197"/>
      <c r="GI789" s="197"/>
      <c r="GJ789" s="438"/>
      <c r="GM789" s="438"/>
      <c r="GP789" s="438"/>
      <c r="GS789" s="438"/>
    </row>
    <row r="790" ht="12.75" customHeight="1">
      <c r="P790" s="438"/>
      <c r="Z790" s="197"/>
      <c r="AC790" s="438"/>
      <c r="AF790" s="438"/>
      <c r="AI790" s="438"/>
      <c r="AL790" s="438"/>
      <c r="AN790" s="438"/>
      <c r="AX790" s="197"/>
      <c r="BD790" s="197"/>
      <c r="BG790" s="438"/>
      <c r="BH790" s="438"/>
      <c r="BK790" s="438"/>
      <c r="BL790" s="438"/>
      <c r="BO790" s="438"/>
      <c r="BP790" s="438"/>
      <c r="BS790" s="438"/>
      <c r="BT790" s="438"/>
      <c r="BV790" s="438"/>
      <c r="CJ790" s="197"/>
      <c r="CL790" s="197"/>
      <c r="CM790" s="438"/>
      <c r="CP790" s="438"/>
      <c r="CS790" s="438"/>
      <c r="CV790" s="438"/>
      <c r="CX790" s="438"/>
      <c r="DG790" s="197"/>
      <c r="DI790" s="197"/>
      <c r="DJ790" s="438"/>
      <c r="DM790" s="438"/>
      <c r="DP790" s="438"/>
      <c r="DS790" s="438"/>
      <c r="DU790" s="438"/>
      <c r="EI790" s="197"/>
      <c r="EK790" s="197"/>
      <c r="EL790" s="197"/>
      <c r="EM790" s="438"/>
      <c r="EP790" s="197"/>
      <c r="EQ790" s="438"/>
      <c r="ET790" s="197"/>
      <c r="EU790" s="438"/>
      <c r="EX790" s="197"/>
      <c r="EY790" s="438"/>
      <c r="FA790" s="438"/>
      <c r="FJ790" s="197"/>
      <c r="FL790" s="197"/>
      <c r="FM790" s="438"/>
      <c r="FP790" s="438"/>
      <c r="FS790" s="438"/>
      <c r="FV790" s="438"/>
      <c r="FX790" s="438"/>
      <c r="GG790" s="197"/>
      <c r="GI790" s="197"/>
      <c r="GJ790" s="438"/>
      <c r="GM790" s="438"/>
      <c r="GP790" s="438"/>
      <c r="GS790" s="438"/>
    </row>
    <row r="791" ht="12.75" customHeight="1">
      <c r="P791" s="438"/>
      <c r="Z791" s="197"/>
      <c r="AC791" s="438"/>
      <c r="AF791" s="438"/>
      <c r="AI791" s="438"/>
      <c r="AL791" s="438"/>
      <c r="AN791" s="438"/>
      <c r="AX791" s="197"/>
      <c r="BD791" s="197"/>
      <c r="BG791" s="438"/>
      <c r="BH791" s="438"/>
      <c r="BK791" s="438"/>
      <c r="BL791" s="438"/>
      <c r="BO791" s="438"/>
      <c r="BP791" s="438"/>
      <c r="BS791" s="438"/>
      <c r="BT791" s="438"/>
      <c r="BV791" s="438"/>
      <c r="CJ791" s="197"/>
      <c r="CL791" s="197"/>
      <c r="CM791" s="438"/>
      <c r="CP791" s="438"/>
      <c r="CS791" s="438"/>
      <c r="CV791" s="438"/>
      <c r="CX791" s="438"/>
      <c r="DG791" s="197"/>
      <c r="DI791" s="197"/>
      <c r="DJ791" s="438"/>
      <c r="DM791" s="438"/>
      <c r="DP791" s="438"/>
      <c r="DS791" s="438"/>
      <c r="DU791" s="438"/>
      <c r="EI791" s="197"/>
      <c r="EK791" s="197"/>
      <c r="EL791" s="197"/>
      <c r="EM791" s="438"/>
      <c r="EP791" s="197"/>
      <c r="EQ791" s="438"/>
      <c r="ET791" s="197"/>
      <c r="EU791" s="438"/>
      <c r="EX791" s="197"/>
      <c r="EY791" s="438"/>
      <c r="FA791" s="438"/>
      <c r="FJ791" s="197"/>
      <c r="FL791" s="197"/>
      <c r="FM791" s="438"/>
      <c r="FP791" s="438"/>
      <c r="FS791" s="438"/>
      <c r="FV791" s="438"/>
      <c r="FX791" s="438"/>
      <c r="GG791" s="197"/>
      <c r="GI791" s="197"/>
      <c r="GJ791" s="438"/>
      <c r="GM791" s="438"/>
      <c r="GP791" s="438"/>
      <c r="GS791" s="438"/>
    </row>
    <row r="792" ht="12.75" customHeight="1">
      <c r="P792" s="438"/>
      <c r="Z792" s="197"/>
      <c r="AC792" s="438"/>
      <c r="AF792" s="438"/>
      <c r="AI792" s="438"/>
      <c r="AL792" s="438"/>
      <c r="AN792" s="438"/>
      <c r="AX792" s="197"/>
      <c r="BD792" s="197"/>
      <c r="BG792" s="438"/>
      <c r="BH792" s="438"/>
      <c r="BK792" s="438"/>
      <c r="BL792" s="438"/>
      <c r="BO792" s="438"/>
      <c r="BP792" s="438"/>
      <c r="BS792" s="438"/>
      <c r="BT792" s="438"/>
      <c r="BV792" s="438"/>
      <c r="CJ792" s="197"/>
      <c r="CL792" s="197"/>
      <c r="CM792" s="438"/>
      <c r="CP792" s="438"/>
      <c r="CS792" s="438"/>
      <c r="CV792" s="438"/>
      <c r="CX792" s="438"/>
      <c r="DG792" s="197"/>
      <c r="DI792" s="197"/>
      <c r="DJ792" s="438"/>
      <c r="DM792" s="438"/>
      <c r="DP792" s="438"/>
      <c r="DS792" s="438"/>
      <c r="DU792" s="438"/>
      <c r="EI792" s="197"/>
      <c r="EK792" s="197"/>
      <c r="EL792" s="197"/>
      <c r="EM792" s="438"/>
      <c r="EP792" s="197"/>
      <c r="EQ792" s="438"/>
      <c r="ET792" s="197"/>
      <c r="EU792" s="438"/>
      <c r="EX792" s="197"/>
      <c r="EY792" s="438"/>
      <c r="FA792" s="438"/>
      <c r="FJ792" s="197"/>
      <c r="FL792" s="197"/>
      <c r="FM792" s="438"/>
      <c r="FP792" s="438"/>
      <c r="FS792" s="438"/>
      <c r="FV792" s="438"/>
      <c r="FX792" s="438"/>
      <c r="GG792" s="197"/>
      <c r="GI792" s="197"/>
      <c r="GJ792" s="438"/>
      <c r="GM792" s="438"/>
      <c r="GP792" s="438"/>
      <c r="GS792" s="438"/>
    </row>
    <row r="793" ht="12.75" customHeight="1">
      <c r="P793" s="438"/>
      <c r="Z793" s="197"/>
      <c r="AC793" s="438"/>
      <c r="AF793" s="438"/>
      <c r="AI793" s="438"/>
      <c r="AL793" s="438"/>
      <c r="AN793" s="438"/>
      <c r="AX793" s="197"/>
      <c r="BD793" s="197"/>
      <c r="BG793" s="438"/>
      <c r="BH793" s="438"/>
      <c r="BK793" s="438"/>
      <c r="BL793" s="438"/>
      <c r="BO793" s="438"/>
      <c r="BP793" s="438"/>
      <c r="BS793" s="438"/>
      <c r="BT793" s="438"/>
      <c r="BV793" s="438"/>
      <c r="CJ793" s="197"/>
      <c r="CL793" s="197"/>
      <c r="CM793" s="438"/>
      <c r="CP793" s="438"/>
      <c r="CS793" s="438"/>
      <c r="CV793" s="438"/>
      <c r="CX793" s="438"/>
      <c r="DG793" s="197"/>
      <c r="DI793" s="197"/>
      <c r="DJ793" s="438"/>
      <c r="DM793" s="438"/>
      <c r="DP793" s="438"/>
      <c r="DS793" s="438"/>
      <c r="DU793" s="438"/>
      <c r="EI793" s="197"/>
      <c r="EK793" s="197"/>
      <c r="EL793" s="197"/>
      <c r="EM793" s="438"/>
      <c r="EP793" s="197"/>
      <c r="EQ793" s="438"/>
      <c r="ET793" s="197"/>
      <c r="EU793" s="438"/>
      <c r="EX793" s="197"/>
      <c r="EY793" s="438"/>
      <c r="FA793" s="438"/>
      <c r="FJ793" s="197"/>
      <c r="FL793" s="197"/>
      <c r="FM793" s="438"/>
      <c r="FP793" s="438"/>
      <c r="FS793" s="438"/>
      <c r="FV793" s="438"/>
      <c r="FX793" s="438"/>
      <c r="GG793" s="197"/>
      <c r="GI793" s="197"/>
      <c r="GJ793" s="438"/>
      <c r="GM793" s="438"/>
      <c r="GP793" s="438"/>
      <c r="GS793" s="438"/>
    </row>
    <row r="794" ht="12.75" customHeight="1">
      <c r="P794" s="438"/>
      <c r="Z794" s="197"/>
      <c r="AC794" s="438"/>
      <c r="AF794" s="438"/>
      <c r="AI794" s="438"/>
      <c r="AL794" s="438"/>
      <c r="AN794" s="438"/>
      <c r="AX794" s="197"/>
      <c r="BD794" s="197"/>
      <c r="BG794" s="438"/>
      <c r="BH794" s="438"/>
      <c r="BK794" s="438"/>
      <c r="BL794" s="438"/>
      <c r="BO794" s="438"/>
      <c r="BP794" s="438"/>
      <c r="BS794" s="438"/>
      <c r="BT794" s="438"/>
      <c r="BV794" s="438"/>
      <c r="CJ794" s="197"/>
      <c r="CL794" s="197"/>
      <c r="CM794" s="438"/>
      <c r="CP794" s="438"/>
      <c r="CS794" s="438"/>
      <c r="CV794" s="438"/>
      <c r="CX794" s="438"/>
      <c r="DG794" s="197"/>
      <c r="DI794" s="197"/>
      <c r="DJ794" s="438"/>
      <c r="DM794" s="438"/>
      <c r="DP794" s="438"/>
      <c r="DS794" s="438"/>
      <c r="DU794" s="438"/>
      <c r="EI794" s="197"/>
      <c r="EK794" s="197"/>
      <c r="EL794" s="197"/>
      <c r="EM794" s="438"/>
      <c r="EP794" s="197"/>
      <c r="EQ794" s="438"/>
      <c r="ET794" s="197"/>
      <c r="EU794" s="438"/>
      <c r="EX794" s="197"/>
      <c r="EY794" s="438"/>
      <c r="FA794" s="438"/>
      <c r="FJ794" s="197"/>
      <c r="FL794" s="197"/>
      <c r="FM794" s="438"/>
      <c r="FP794" s="438"/>
      <c r="FS794" s="438"/>
      <c r="FV794" s="438"/>
      <c r="FX794" s="438"/>
      <c r="GG794" s="197"/>
      <c r="GI794" s="197"/>
      <c r="GJ794" s="438"/>
      <c r="GM794" s="438"/>
      <c r="GP794" s="438"/>
      <c r="GS794" s="438"/>
    </row>
    <row r="795" ht="12.75" customHeight="1">
      <c r="P795" s="438"/>
      <c r="Z795" s="197"/>
      <c r="AC795" s="438"/>
      <c r="AF795" s="438"/>
      <c r="AI795" s="438"/>
      <c r="AL795" s="438"/>
      <c r="AN795" s="438"/>
      <c r="AX795" s="197"/>
      <c r="BD795" s="197"/>
      <c r="BG795" s="438"/>
      <c r="BH795" s="438"/>
      <c r="BK795" s="438"/>
      <c r="BL795" s="438"/>
      <c r="BO795" s="438"/>
      <c r="BP795" s="438"/>
      <c r="BS795" s="438"/>
      <c r="BT795" s="438"/>
      <c r="BV795" s="438"/>
      <c r="CJ795" s="197"/>
      <c r="CL795" s="197"/>
      <c r="CM795" s="438"/>
      <c r="CP795" s="438"/>
      <c r="CS795" s="438"/>
      <c r="CV795" s="438"/>
      <c r="CX795" s="438"/>
      <c r="DG795" s="197"/>
      <c r="DI795" s="197"/>
      <c r="DJ795" s="438"/>
      <c r="DM795" s="438"/>
      <c r="DP795" s="438"/>
      <c r="DS795" s="438"/>
      <c r="DU795" s="438"/>
      <c r="EI795" s="197"/>
      <c r="EK795" s="197"/>
      <c r="EL795" s="197"/>
      <c r="EM795" s="438"/>
      <c r="EP795" s="197"/>
      <c r="EQ795" s="438"/>
      <c r="ET795" s="197"/>
      <c r="EU795" s="438"/>
      <c r="EX795" s="197"/>
      <c r="EY795" s="438"/>
      <c r="FA795" s="438"/>
      <c r="FJ795" s="197"/>
      <c r="FL795" s="197"/>
      <c r="FM795" s="438"/>
      <c r="FP795" s="438"/>
      <c r="FS795" s="438"/>
      <c r="FV795" s="438"/>
      <c r="FX795" s="438"/>
      <c r="GG795" s="197"/>
      <c r="GI795" s="197"/>
      <c r="GJ795" s="438"/>
      <c r="GM795" s="438"/>
      <c r="GP795" s="438"/>
      <c r="GS795" s="438"/>
    </row>
    <row r="796" ht="12.75" customHeight="1">
      <c r="P796" s="438"/>
      <c r="Z796" s="197"/>
      <c r="AC796" s="438"/>
      <c r="AF796" s="438"/>
      <c r="AI796" s="438"/>
      <c r="AL796" s="438"/>
      <c r="AN796" s="438"/>
      <c r="AX796" s="197"/>
      <c r="BD796" s="197"/>
      <c r="BG796" s="438"/>
      <c r="BH796" s="438"/>
      <c r="BK796" s="438"/>
      <c r="BL796" s="438"/>
      <c r="BO796" s="438"/>
      <c r="BP796" s="438"/>
      <c r="BS796" s="438"/>
      <c r="BT796" s="438"/>
      <c r="BV796" s="438"/>
      <c r="CJ796" s="197"/>
      <c r="CL796" s="197"/>
      <c r="CM796" s="438"/>
      <c r="CP796" s="438"/>
      <c r="CS796" s="438"/>
      <c r="CV796" s="438"/>
      <c r="CX796" s="438"/>
      <c r="DG796" s="197"/>
      <c r="DI796" s="197"/>
      <c r="DJ796" s="438"/>
      <c r="DM796" s="438"/>
      <c r="DP796" s="438"/>
      <c r="DS796" s="438"/>
      <c r="DU796" s="438"/>
      <c r="EI796" s="197"/>
      <c r="EK796" s="197"/>
      <c r="EL796" s="197"/>
      <c r="EM796" s="438"/>
      <c r="EP796" s="197"/>
      <c r="EQ796" s="438"/>
      <c r="ET796" s="197"/>
      <c r="EU796" s="438"/>
      <c r="EX796" s="197"/>
      <c r="EY796" s="438"/>
      <c r="FA796" s="438"/>
      <c r="FJ796" s="197"/>
      <c r="FL796" s="197"/>
      <c r="FM796" s="438"/>
      <c r="FP796" s="438"/>
      <c r="FS796" s="438"/>
      <c r="FV796" s="438"/>
      <c r="FX796" s="438"/>
      <c r="GG796" s="197"/>
      <c r="GI796" s="197"/>
      <c r="GJ796" s="438"/>
      <c r="GM796" s="438"/>
      <c r="GP796" s="438"/>
      <c r="GS796" s="438"/>
    </row>
    <row r="797" ht="12.75" customHeight="1">
      <c r="P797" s="438"/>
      <c r="Z797" s="197"/>
      <c r="AC797" s="438"/>
      <c r="AF797" s="438"/>
      <c r="AI797" s="438"/>
      <c r="AL797" s="438"/>
      <c r="AN797" s="438"/>
      <c r="AX797" s="197"/>
      <c r="BD797" s="197"/>
      <c r="BG797" s="438"/>
      <c r="BH797" s="438"/>
      <c r="BK797" s="438"/>
      <c r="BL797" s="438"/>
      <c r="BO797" s="438"/>
      <c r="BP797" s="438"/>
      <c r="BS797" s="438"/>
      <c r="BT797" s="438"/>
      <c r="BV797" s="438"/>
      <c r="CJ797" s="197"/>
      <c r="CL797" s="197"/>
      <c r="CM797" s="438"/>
      <c r="CP797" s="438"/>
      <c r="CS797" s="438"/>
      <c r="CV797" s="438"/>
      <c r="CX797" s="438"/>
      <c r="DG797" s="197"/>
      <c r="DI797" s="197"/>
      <c r="DJ797" s="438"/>
      <c r="DM797" s="438"/>
      <c r="DP797" s="438"/>
      <c r="DS797" s="438"/>
      <c r="DU797" s="438"/>
      <c r="EI797" s="197"/>
      <c r="EK797" s="197"/>
      <c r="EL797" s="197"/>
      <c r="EM797" s="438"/>
      <c r="EP797" s="197"/>
      <c r="EQ797" s="438"/>
      <c r="ET797" s="197"/>
      <c r="EU797" s="438"/>
      <c r="EX797" s="197"/>
      <c r="EY797" s="438"/>
      <c r="FA797" s="438"/>
      <c r="FJ797" s="197"/>
      <c r="FL797" s="197"/>
      <c r="FM797" s="438"/>
      <c r="FP797" s="438"/>
      <c r="FS797" s="438"/>
      <c r="FV797" s="438"/>
      <c r="FX797" s="438"/>
      <c r="GG797" s="197"/>
      <c r="GI797" s="197"/>
      <c r="GJ797" s="438"/>
      <c r="GM797" s="438"/>
      <c r="GP797" s="438"/>
      <c r="GS797" s="438"/>
    </row>
    <row r="798" ht="12.75" customHeight="1">
      <c r="P798" s="438"/>
      <c r="Z798" s="197"/>
      <c r="AC798" s="438"/>
      <c r="AF798" s="438"/>
      <c r="AI798" s="438"/>
      <c r="AL798" s="438"/>
      <c r="AN798" s="438"/>
      <c r="AX798" s="197"/>
      <c r="BD798" s="197"/>
      <c r="BG798" s="438"/>
      <c r="BH798" s="438"/>
      <c r="BK798" s="438"/>
      <c r="BL798" s="438"/>
      <c r="BO798" s="438"/>
      <c r="BP798" s="438"/>
      <c r="BS798" s="438"/>
      <c r="BT798" s="438"/>
      <c r="BV798" s="438"/>
      <c r="CJ798" s="197"/>
      <c r="CL798" s="197"/>
      <c r="CM798" s="438"/>
      <c r="CP798" s="438"/>
      <c r="CS798" s="438"/>
      <c r="CV798" s="438"/>
      <c r="CX798" s="438"/>
      <c r="DG798" s="197"/>
      <c r="DI798" s="197"/>
      <c r="DJ798" s="438"/>
      <c r="DM798" s="438"/>
      <c r="DP798" s="438"/>
      <c r="DS798" s="438"/>
      <c r="DU798" s="438"/>
      <c r="EI798" s="197"/>
      <c r="EK798" s="197"/>
      <c r="EL798" s="197"/>
      <c r="EM798" s="438"/>
      <c r="EP798" s="197"/>
      <c r="EQ798" s="438"/>
      <c r="ET798" s="197"/>
      <c r="EU798" s="438"/>
      <c r="EX798" s="197"/>
      <c r="EY798" s="438"/>
      <c r="FA798" s="438"/>
      <c r="FJ798" s="197"/>
      <c r="FL798" s="197"/>
      <c r="FM798" s="438"/>
      <c r="FP798" s="438"/>
      <c r="FS798" s="438"/>
      <c r="FV798" s="438"/>
      <c r="FX798" s="438"/>
      <c r="GG798" s="197"/>
      <c r="GI798" s="197"/>
      <c r="GJ798" s="438"/>
      <c r="GM798" s="438"/>
      <c r="GP798" s="438"/>
      <c r="GS798" s="438"/>
    </row>
    <row r="799" ht="12.75" customHeight="1">
      <c r="P799" s="438"/>
      <c r="Z799" s="197"/>
      <c r="AC799" s="438"/>
      <c r="AF799" s="438"/>
      <c r="AI799" s="438"/>
      <c r="AL799" s="438"/>
      <c r="AN799" s="438"/>
      <c r="AX799" s="197"/>
      <c r="BD799" s="197"/>
      <c r="BG799" s="438"/>
      <c r="BH799" s="438"/>
      <c r="BK799" s="438"/>
      <c r="BL799" s="438"/>
      <c r="BO799" s="438"/>
      <c r="BP799" s="438"/>
      <c r="BS799" s="438"/>
      <c r="BT799" s="438"/>
      <c r="BV799" s="438"/>
      <c r="CJ799" s="197"/>
      <c r="CL799" s="197"/>
      <c r="CM799" s="438"/>
      <c r="CP799" s="438"/>
      <c r="CS799" s="438"/>
      <c r="CV799" s="438"/>
      <c r="CX799" s="438"/>
      <c r="DG799" s="197"/>
      <c r="DI799" s="197"/>
      <c r="DJ799" s="438"/>
      <c r="DM799" s="438"/>
      <c r="DP799" s="438"/>
      <c r="DS799" s="438"/>
      <c r="DU799" s="438"/>
      <c r="EI799" s="197"/>
      <c r="EK799" s="197"/>
      <c r="EL799" s="197"/>
      <c r="EM799" s="438"/>
      <c r="EP799" s="197"/>
      <c r="EQ799" s="438"/>
      <c r="ET799" s="197"/>
      <c r="EU799" s="438"/>
      <c r="EX799" s="197"/>
      <c r="EY799" s="438"/>
      <c r="FA799" s="438"/>
      <c r="FJ799" s="197"/>
      <c r="FL799" s="197"/>
      <c r="FM799" s="438"/>
      <c r="FP799" s="438"/>
      <c r="FS799" s="438"/>
      <c r="FV799" s="438"/>
      <c r="FX799" s="438"/>
      <c r="GG799" s="197"/>
      <c r="GI799" s="197"/>
      <c r="GJ799" s="438"/>
      <c r="GM799" s="438"/>
      <c r="GP799" s="438"/>
      <c r="GS799" s="438"/>
    </row>
    <row r="800" ht="12.75" customHeight="1">
      <c r="P800" s="438"/>
      <c r="Z800" s="197"/>
      <c r="AC800" s="438"/>
      <c r="AF800" s="438"/>
      <c r="AI800" s="438"/>
      <c r="AL800" s="438"/>
      <c r="AN800" s="438"/>
      <c r="AX800" s="197"/>
      <c r="BD800" s="197"/>
      <c r="BG800" s="438"/>
      <c r="BH800" s="438"/>
      <c r="BK800" s="438"/>
      <c r="BL800" s="438"/>
      <c r="BO800" s="438"/>
      <c r="BP800" s="438"/>
      <c r="BS800" s="438"/>
      <c r="BT800" s="438"/>
      <c r="BV800" s="438"/>
      <c r="CJ800" s="197"/>
      <c r="CL800" s="197"/>
      <c r="CM800" s="438"/>
      <c r="CP800" s="438"/>
      <c r="CS800" s="438"/>
      <c r="CV800" s="438"/>
      <c r="CX800" s="438"/>
      <c r="DG800" s="197"/>
      <c r="DI800" s="197"/>
      <c r="DJ800" s="438"/>
      <c r="DM800" s="438"/>
      <c r="DP800" s="438"/>
      <c r="DS800" s="438"/>
      <c r="DU800" s="438"/>
      <c r="EI800" s="197"/>
      <c r="EK800" s="197"/>
      <c r="EL800" s="197"/>
      <c r="EM800" s="438"/>
      <c r="EP800" s="197"/>
      <c r="EQ800" s="438"/>
      <c r="ET800" s="197"/>
      <c r="EU800" s="438"/>
      <c r="EX800" s="197"/>
      <c r="EY800" s="438"/>
      <c r="FA800" s="438"/>
      <c r="FJ800" s="197"/>
      <c r="FL800" s="197"/>
      <c r="FM800" s="438"/>
      <c r="FP800" s="438"/>
      <c r="FS800" s="438"/>
      <c r="FV800" s="438"/>
      <c r="FX800" s="438"/>
      <c r="GG800" s="197"/>
      <c r="GI800" s="197"/>
      <c r="GJ800" s="438"/>
      <c r="GM800" s="438"/>
      <c r="GP800" s="438"/>
      <c r="GS800" s="438"/>
    </row>
    <row r="801" ht="12.75" customHeight="1">
      <c r="P801" s="438"/>
      <c r="Z801" s="197"/>
      <c r="AC801" s="438"/>
      <c r="AF801" s="438"/>
      <c r="AI801" s="438"/>
      <c r="AL801" s="438"/>
      <c r="AN801" s="438"/>
      <c r="AX801" s="197"/>
      <c r="BD801" s="197"/>
      <c r="BG801" s="438"/>
      <c r="BH801" s="438"/>
      <c r="BK801" s="438"/>
      <c r="BL801" s="438"/>
      <c r="BO801" s="438"/>
      <c r="BP801" s="438"/>
      <c r="BS801" s="438"/>
      <c r="BT801" s="438"/>
      <c r="BV801" s="438"/>
      <c r="CJ801" s="197"/>
      <c r="CL801" s="197"/>
      <c r="CM801" s="438"/>
      <c r="CP801" s="438"/>
      <c r="CS801" s="438"/>
      <c r="CV801" s="438"/>
      <c r="CX801" s="438"/>
      <c r="DG801" s="197"/>
      <c r="DI801" s="197"/>
      <c r="DJ801" s="438"/>
      <c r="DM801" s="438"/>
      <c r="DP801" s="438"/>
      <c r="DS801" s="438"/>
      <c r="DU801" s="438"/>
      <c r="EI801" s="197"/>
      <c r="EK801" s="197"/>
      <c r="EL801" s="197"/>
      <c r="EM801" s="438"/>
      <c r="EP801" s="197"/>
      <c r="EQ801" s="438"/>
      <c r="ET801" s="197"/>
      <c r="EU801" s="438"/>
      <c r="EX801" s="197"/>
      <c r="EY801" s="438"/>
      <c r="FA801" s="438"/>
      <c r="FJ801" s="197"/>
      <c r="FL801" s="197"/>
      <c r="FM801" s="438"/>
      <c r="FP801" s="438"/>
      <c r="FS801" s="438"/>
      <c r="FV801" s="438"/>
      <c r="FX801" s="438"/>
      <c r="GG801" s="197"/>
      <c r="GI801" s="197"/>
      <c r="GJ801" s="438"/>
      <c r="GM801" s="438"/>
      <c r="GP801" s="438"/>
      <c r="GS801" s="438"/>
    </row>
    <row r="802" ht="12.75" customHeight="1">
      <c r="P802" s="438"/>
      <c r="Z802" s="197"/>
      <c r="AC802" s="438"/>
      <c r="AF802" s="438"/>
      <c r="AI802" s="438"/>
      <c r="AL802" s="438"/>
      <c r="AN802" s="438"/>
      <c r="AX802" s="197"/>
      <c r="BD802" s="197"/>
      <c r="BG802" s="438"/>
      <c r="BH802" s="438"/>
      <c r="BK802" s="438"/>
      <c r="BL802" s="438"/>
      <c r="BO802" s="438"/>
      <c r="BP802" s="438"/>
      <c r="BS802" s="438"/>
      <c r="BT802" s="438"/>
      <c r="BV802" s="438"/>
      <c r="CJ802" s="197"/>
      <c r="CL802" s="197"/>
      <c r="CM802" s="438"/>
      <c r="CP802" s="438"/>
      <c r="CS802" s="438"/>
      <c r="CV802" s="438"/>
      <c r="CX802" s="438"/>
      <c r="DG802" s="197"/>
      <c r="DI802" s="197"/>
      <c r="DJ802" s="438"/>
      <c r="DM802" s="438"/>
      <c r="DP802" s="438"/>
      <c r="DS802" s="438"/>
      <c r="DU802" s="438"/>
      <c r="EI802" s="197"/>
      <c r="EK802" s="197"/>
      <c r="EL802" s="197"/>
      <c r="EM802" s="438"/>
      <c r="EP802" s="197"/>
      <c r="EQ802" s="438"/>
      <c r="ET802" s="197"/>
      <c r="EU802" s="438"/>
      <c r="EX802" s="197"/>
      <c r="EY802" s="438"/>
      <c r="FA802" s="438"/>
      <c r="FJ802" s="197"/>
      <c r="FL802" s="197"/>
      <c r="FM802" s="438"/>
      <c r="FP802" s="438"/>
      <c r="FS802" s="438"/>
      <c r="FV802" s="438"/>
      <c r="FX802" s="438"/>
      <c r="GG802" s="197"/>
      <c r="GI802" s="197"/>
      <c r="GJ802" s="438"/>
      <c r="GM802" s="438"/>
      <c r="GP802" s="438"/>
      <c r="GS802" s="438"/>
    </row>
    <row r="803" ht="12.75" customHeight="1">
      <c r="P803" s="438"/>
      <c r="Z803" s="197"/>
      <c r="AC803" s="438"/>
      <c r="AF803" s="438"/>
      <c r="AI803" s="438"/>
      <c r="AL803" s="438"/>
      <c r="AN803" s="438"/>
      <c r="AX803" s="197"/>
      <c r="BD803" s="197"/>
      <c r="BG803" s="438"/>
      <c r="BH803" s="438"/>
      <c r="BK803" s="438"/>
      <c r="BL803" s="438"/>
      <c r="BO803" s="438"/>
      <c r="BP803" s="438"/>
      <c r="BS803" s="438"/>
      <c r="BT803" s="438"/>
      <c r="BV803" s="438"/>
      <c r="CJ803" s="197"/>
      <c r="CL803" s="197"/>
      <c r="CM803" s="438"/>
      <c r="CP803" s="438"/>
      <c r="CS803" s="438"/>
      <c r="CV803" s="438"/>
      <c r="CX803" s="438"/>
      <c r="DG803" s="197"/>
      <c r="DI803" s="197"/>
      <c r="DJ803" s="438"/>
      <c r="DM803" s="438"/>
      <c r="DP803" s="438"/>
      <c r="DS803" s="438"/>
      <c r="DU803" s="438"/>
      <c r="EI803" s="197"/>
      <c r="EK803" s="197"/>
      <c r="EL803" s="197"/>
      <c r="EM803" s="438"/>
      <c r="EP803" s="197"/>
      <c r="EQ803" s="438"/>
      <c r="ET803" s="197"/>
      <c r="EU803" s="438"/>
      <c r="EX803" s="197"/>
      <c r="EY803" s="438"/>
      <c r="FA803" s="438"/>
      <c r="FJ803" s="197"/>
      <c r="FL803" s="197"/>
      <c r="FM803" s="438"/>
      <c r="FP803" s="438"/>
      <c r="FS803" s="438"/>
      <c r="FV803" s="438"/>
      <c r="FX803" s="438"/>
      <c r="GG803" s="197"/>
      <c r="GI803" s="197"/>
      <c r="GJ803" s="438"/>
      <c r="GM803" s="438"/>
      <c r="GP803" s="438"/>
      <c r="GS803" s="438"/>
    </row>
    <row r="804" ht="12.75" customHeight="1">
      <c r="P804" s="438"/>
      <c r="Z804" s="197"/>
      <c r="AC804" s="438"/>
      <c r="AF804" s="438"/>
      <c r="AI804" s="438"/>
      <c r="AL804" s="438"/>
      <c r="AN804" s="438"/>
      <c r="AX804" s="197"/>
      <c r="BD804" s="197"/>
      <c r="BG804" s="438"/>
      <c r="BH804" s="438"/>
      <c r="BK804" s="438"/>
      <c r="BL804" s="438"/>
      <c r="BO804" s="438"/>
      <c r="BP804" s="438"/>
      <c r="BS804" s="438"/>
      <c r="BT804" s="438"/>
      <c r="BV804" s="438"/>
      <c r="CJ804" s="197"/>
      <c r="CL804" s="197"/>
      <c r="CM804" s="438"/>
      <c r="CP804" s="438"/>
      <c r="CS804" s="438"/>
      <c r="CV804" s="438"/>
      <c r="CX804" s="438"/>
      <c r="DG804" s="197"/>
      <c r="DI804" s="197"/>
      <c r="DJ804" s="438"/>
      <c r="DM804" s="438"/>
      <c r="DP804" s="438"/>
      <c r="DS804" s="438"/>
      <c r="DU804" s="438"/>
      <c r="EI804" s="197"/>
      <c r="EK804" s="197"/>
      <c r="EL804" s="197"/>
      <c r="EM804" s="438"/>
      <c r="EP804" s="197"/>
      <c r="EQ804" s="438"/>
      <c r="ET804" s="197"/>
      <c r="EU804" s="438"/>
      <c r="EX804" s="197"/>
      <c r="EY804" s="438"/>
      <c r="FA804" s="438"/>
      <c r="FJ804" s="197"/>
      <c r="FL804" s="197"/>
      <c r="FM804" s="438"/>
      <c r="FP804" s="438"/>
      <c r="FS804" s="438"/>
      <c r="FV804" s="438"/>
      <c r="FX804" s="438"/>
      <c r="GG804" s="197"/>
      <c r="GI804" s="197"/>
      <c r="GJ804" s="438"/>
      <c r="GM804" s="438"/>
      <c r="GP804" s="438"/>
      <c r="GS804" s="438"/>
    </row>
    <row r="805" ht="12.75" customHeight="1">
      <c r="P805" s="438"/>
      <c r="Z805" s="197"/>
      <c r="AC805" s="438"/>
      <c r="AF805" s="438"/>
      <c r="AI805" s="438"/>
      <c r="AL805" s="438"/>
      <c r="AN805" s="438"/>
      <c r="AX805" s="197"/>
      <c r="BD805" s="197"/>
      <c r="BG805" s="438"/>
      <c r="BH805" s="438"/>
      <c r="BK805" s="438"/>
      <c r="BL805" s="438"/>
      <c r="BO805" s="438"/>
      <c r="BP805" s="438"/>
      <c r="BS805" s="438"/>
      <c r="BT805" s="438"/>
      <c r="BV805" s="438"/>
      <c r="CJ805" s="197"/>
      <c r="CL805" s="197"/>
      <c r="CM805" s="438"/>
      <c r="CP805" s="438"/>
      <c r="CS805" s="438"/>
      <c r="CV805" s="438"/>
      <c r="CX805" s="438"/>
      <c r="DG805" s="197"/>
      <c r="DI805" s="197"/>
      <c r="DJ805" s="438"/>
      <c r="DM805" s="438"/>
      <c r="DP805" s="438"/>
      <c r="DS805" s="438"/>
      <c r="DU805" s="438"/>
      <c r="EI805" s="197"/>
      <c r="EK805" s="197"/>
      <c r="EL805" s="197"/>
      <c r="EM805" s="438"/>
      <c r="EP805" s="197"/>
      <c r="EQ805" s="438"/>
      <c r="ET805" s="197"/>
      <c r="EU805" s="438"/>
      <c r="EX805" s="197"/>
      <c r="EY805" s="438"/>
      <c r="FA805" s="438"/>
      <c r="FJ805" s="197"/>
      <c r="FL805" s="197"/>
      <c r="FM805" s="438"/>
      <c r="FP805" s="438"/>
      <c r="FS805" s="438"/>
      <c r="FV805" s="438"/>
      <c r="FX805" s="438"/>
      <c r="GG805" s="197"/>
      <c r="GI805" s="197"/>
      <c r="GJ805" s="438"/>
      <c r="GM805" s="438"/>
      <c r="GP805" s="438"/>
      <c r="GS805" s="438"/>
    </row>
    <row r="806" ht="12.75" customHeight="1">
      <c r="P806" s="438"/>
      <c r="Z806" s="197"/>
      <c r="AC806" s="438"/>
      <c r="AF806" s="438"/>
      <c r="AI806" s="438"/>
      <c r="AL806" s="438"/>
      <c r="AN806" s="438"/>
      <c r="AX806" s="197"/>
      <c r="BD806" s="197"/>
      <c r="BG806" s="438"/>
      <c r="BH806" s="438"/>
      <c r="BK806" s="438"/>
      <c r="BL806" s="438"/>
      <c r="BO806" s="438"/>
      <c r="BP806" s="438"/>
      <c r="BS806" s="438"/>
      <c r="BT806" s="438"/>
      <c r="BV806" s="438"/>
      <c r="CJ806" s="197"/>
      <c r="CL806" s="197"/>
      <c r="CM806" s="438"/>
      <c r="CP806" s="438"/>
      <c r="CS806" s="438"/>
      <c r="CV806" s="438"/>
      <c r="CX806" s="438"/>
      <c r="DG806" s="197"/>
      <c r="DI806" s="197"/>
      <c r="DJ806" s="438"/>
      <c r="DM806" s="438"/>
      <c r="DP806" s="438"/>
      <c r="DS806" s="438"/>
      <c r="DU806" s="438"/>
      <c r="EI806" s="197"/>
      <c r="EK806" s="197"/>
      <c r="EL806" s="197"/>
      <c r="EM806" s="438"/>
      <c r="EP806" s="197"/>
      <c r="EQ806" s="438"/>
      <c r="ET806" s="197"/>
      <c r="EU806" s="438"/>
      <c r="EX806" s="197"/>
      <c r="EY806" s="438"/>
      <c r="FA806" s="438"/>
      <c r="FJ806" s="197"/>
      <c r="FL806" s="197"/>
      <c r="FM806" s="438"/>
      <c r="FP806" s="438"/>
      <c r="FS806" s="438"/>
      <c r="FV806" s="438"/>
      <c r="FX806" s="438"/>
      <c r="GG806" s="197"/>
      <c r="GI806" s="197"/>
      <c r="GJ806" s="438"/>
      <c r="GM806" s="438"/>
      <c r="GP806" s="438"/>
      <c r="GS806" s="438"/>
    </row>
    <row r="807" ht="12.75" customHeight="1">
      <c r="P807" s="438"/>
      <c r="Z807" s="197"/>
      <c r="AC807" s="438"/>
      <c r="AF807" s="438"/>
      <c r="AI807" s="438"/>
      <c r="AL807" s="438"/>
      <c r="AN807" s="438"/>
      <c r="AX807" s="197"/>
      <c r="BD807" s="197"/>
      <c r="BG807" s="438"/>
      <c r="BH807" s="438"/>
      <c r="BK807" s="438"/>
      <c r="BL807" s="438"/>
      <c r="BO807" s="438"/>
      <c r="BP807" s="438"/>
      <c r="BS807" s="438"/>
      <c r="BT807" s="438"/>
      <c r="BV807" s="438"/>
      <c r="CJ807" s="197"/>
      <c r="CL807" s="197"/>
      <c r="CM807" s="438"/>
      <c r="CP807" s="438"/>
      <c r="CS807" s="438"/>
      <c r="CV807" s="438"/>
      <c r="CX807" s="438"/>
      <c r="DG807" s="197"/>
      <c r="DI807" s="197"/>
      <c r="DJ807" s="438"/>
      <c r="DM807" s="438"/>
      <c r="DP807" s="438"/>
      <c r="DS807" s="438"/>
      <c r="DU807" s="438"/>
      <c r="EI807" s="197"/>
      <c r="EK807" s="197"/>
      <c r="EL807" s="197"/>
      <c r="EM807" s="438"/>
      <c r="EP807" s="197"/>
      <c r="EQ807" s="438"/>
      <c r="ET807" s="197"/>
      <c r="EU807" s="438"/>
      <c r="EX807" s="197"/>
      <c r="EY807" s="438"/>
      <c r="FA807" s="438"/>
      <c r="FJ807" s="197"/>
      <c r="FL807" s="197"/>
      <c r="FM807" s="438"/>
      <c r="FP807" s="438"/>
      <c r="FS807" s="438"/>
      <c r="FV807" s="438"/>
      <c r="FX807" s="438"/>
      <c r="GG807" s="197"/>
      <c r="GI807" s="197"/>
      <c r="GJ807" s="438"/>
      <c r="GM807" s="438"/>
      <c r="GP807" s="438"/>
      <c r="GS807" s="438"/>
    </row>
    <row r="808" ht="12.75" customHeight="1">
      <c r="P808" s="438"/>
      <c r="Z808" s="197"/>
      <c r="AC808" s="438"/>
      <c r="AF808" s="438"/>
      <c r="AI808" s="438"/>
      <c r="AL808" s="438"/>
      <c r="AN808" s="438"/>
      <c r="AX808" s="197"/>
      <c r="BD808" s="197"/>
      <c r="BG808" s="438"/>
      <c r="BH808" s="438"/>
      <c r="BK808" s="438"/>
      <c r="BL808" s="438"/>
      <c r="BO808" s="438"/>
      <c r="BP808" s="438"/>
      <c r="BS808" s="438"/>
      <c r="BT808" s="438"/>
      <c r="BV808" s="438"/>
      <c r="CJ808" s="197"/>
      <c r="CL808" s="197"/>
      <c r="CM808" s="438"/>
      <c r="CP808" s="438"/>
      <c r="CS808" s="438"/>
      <c r="CV808" s="438"/>
      <c r="CX808" s="438"/>
      <c r="DG808" s="197"/>
      <c r="DI808" s="197"/>
      <c r="DJ808" s="438"/>
      <c r="DM808" s="438"/>
      <c r="DP808" s="438"/>
      <c r="DS808" s="438"/>
      <c r="DU808" s="438"/>
      <c r="EI808" s="197"/>
      <c r="EK808" s="197"/>
      <c r="EL808" s="197"/>
      <c r="EM808" s="438"/>
      <c r="EP808" s="197"/>
      <c r="EQ808" s="438"/>
      <c r="ET808" s="197"/>
      <c r="EU808" s="438"/>
      <c r="EX808" s="197"/>
      <c r="EY808" s="438"/>
      <c r="FA808" s="438"/>
      <c r="FJ808" s="197"/>
      <c r="FL808" s="197"/>
      <c r="FM808" s="438"/>
      <c r="FP808" s="438"/>
      <c r="FS808" s="438"/>
      <c r="FV808" s="438"/>
      <c r="FX808" s="438"/>
      <c r="GG808" s="197"/>
      <c r="GI808" s="197"/>
      <c r="GJ808" s="438"/>
      <c r="GM808" s="438"/>
      <c r="GP808" s="438"/>
      <c r="GS808" s="438"/>
    </row>
    <row r="809" ht="12.75" customHeight="1">
      <c r="P809" s="438"/>
      <c r="Z809" s="197"/>
      <c r="AC809" s="438"/>
      <c r="AF809" s="438"/>
      <c r="AI809" s="438"/>
      <c r="AL809" s="438"/>
      <c r="AN809" s="438"/>
      <c r="AX809" s="197"/>
      <c r="BD809" s="197"/>
      <c r="BG809" s="438"/>
      <c r="BH809" s="438"/>
      <c r="BK809" s="438"/>
      <c r="BL809" s="438"/>
      <c r="BO809" s="438"/>
      <c r="BP809" s="438"/>
      <c r="BS809" s="438"/>
      <c r="BT809" s="438"/>
      <c r="BV809" s="438"/>
      <c r="CJ809" s="197"/>
      <c r="CL809" s="197"/>
      <c r="CM809" s="438"/>
      <c r="CP809" s="438"/>
      <c r="CS809" s="438"/>
      <c r="CV809" s="438"/>
      <c r="CX809" s="438"/>
      <c r="DG809" s="197"/>
      <c r="DI809" s="197"/>
      <c r="DJ809" s="438"/>
      <c r="DM809" s="438"/>
      <c r="DP809" s="438"/>
      <c r="DS809" s="438"/>
      <c r="DU809" s="438"/>
      <c r="EI809" s="197"/>
      <c r="EK809" s="197"/>
      <c r="EL809" s="197"/>
      <c r="EM809" s="438"/>
      <c r="EP809" s="197"/>
      <c r="EQ809" s="438"/>
      <c r="ET809" s="197"/>
      <c r="EU809" s="438"/>
      <c r="EX809" s="197"/>
      <c r="EY809" s="438"/>
      <c r="FA809" s="438"/>
      <c r="FJ809" s="197"/>
      <c r="FL809" s="197"/>
      <c r="FM809" s="438"/>
      <c r="FP809" s="438"/>
      <c r="FS809" s="438"/>
      <c r="FV809" s="438"/>
      <c r="FX809" s="438"/>
      <c r="GG809" s="197"/>
      <c r="GI809" s="197"/>
      <c r="GJ809" s="438"/>
      <c r="GM809" s="438"/>
      <c r="GP809" s="438"/>
      <c r="GS809" s="438"/>
    </row>
    <row r="810" ht="12.75" customHeight="1">
      <c r="P810" s="438"/>
      <c r="Z810" s="197"/>
      <c r="AC810" s="438"/>
      <c r="AF810" s="438"/>
      <c r="AI810" s="438"/>
      <c r="AL810" s="438"/>
      <c r="AN810" s="438"/>
      <c r="AX810" s="197"/>
      <c r="BD810" s="197"/>
      <c r="BG810" s="438"/>
      <c r="BH810" s="438"/>
      <c r="BK810" s="438"/>
      <c r="BL810" s="438"/>
      <c r="BO810" s="438"/>
      <c r="BP810" s="438"/>
      <c r="BS810" s="438"/>
      <c r="BT810" s="438"/>
      <c r="BV810" s="438"/>
      <c r="CJ810" s="197"/>
      <c r="CL810" s="197"/>
      <c r="CM810" s="438"/>
      <c r="CP810" s="438"/>
      <c r="CS810" s="438"/>
      <c r="CV810" s="438"/>
      <c r="CX810" s="438"/>
      <c r="DG810" s="197"/>
      <c r="DI810" s="197"/>
      <c r="DJ810" s="438"/>
      <c r="DM810" s="438"/>
      <c r="DP810" s="438"/>
      <c r="DS810" s="438"/>
      <c r="DU810" s="438"/>
      <c r="EI810" s="197"/>
      <c r="EK810" s="197"/>
      <c r="EL810" s="197"/>
      <c r="EM810" s="438"/>
      <c r="EP810" s="197"/>
      <c r="EQ810" s="438"/>
      <c r="ET810" s="197"/>
      <c r="EU810" s="438"/>
      <c r="EX810" s="197"/>
      <c r="EY810" s="438"/>
      <c r="FA810" s="438"/>
      <c r="FJ810" s="197"/>
      <c r="FL810" s="197"/>
      <c r="FM810" s="438"/>
      <c r="FP810" s="438"/>
      <c r="FS810" s="438"/>
      <c r="FV810" s="438"/>
      <c r="FX810" s="438"/>
      <c r="GG810" s="197"/>
      <c r="GI810" s="197"/>
      <c r="GJ810" s="438"/>
      <c r="GM810" s="438"/>
      <c r="GP810" s="438"/>
      <c r="GS810" s="438"/>
    </row>
    <row r="811" ht="12.75" customHeight="1">
      <c r="P811" s="438"/>
      <c r="Z811" s="197"/>
      <c r="AC811" s="438"/>
      <c r="AF811" s="438"/>
      <c r="AI811" s="438"/>
      <c r="AL811" s="438"/>
      <c r="AN811" s="438"/>
      <c r="AX811" s="197"/>
      <c r="BD811" s="197"/>
      <c r="BG811" s="438"/>
      <c r="BH811" s="438"/>
      <c r="BK811" s="438"/>
      <c r="BL811" s="438"/>
      <c r="BO811" s="438"/>
      <c r="BP811" s="438"/>
      <c r="BS811" s="438"/>
      <c r="BT811" s="438"/>
      <c r="BV811" s="438"/>
      <c r="CJ811" s="197"/>
      <c r="CL811" s="197"/>
      <c r="CM811" s="438"/>
      <c r="CP811" s="438"/>
      <c r="CS811" s="438"/>
      <c r="CV811" s="438"/>
      <c r="CX811" s="438"/>
      <c r="DG811" s="197"/>
      <c r="DI811" s="197"/>
      <c r="DJ811" s="438"/>
      <c r="DM811" s="438"/>
      <c r="DP811" s="438"/>
      <c r="DS811" s="438"/>
      <c r="DU811" s="438"/>
      <c r="EI811" s="197"/>
      <c r="EK811" s="197"/>
      <c r="EL811" s="197"/>
      <c r="EM811" s="438"/>
      <c r="EP811" s="197"/>
      <c r="EQ811" s="438"/>
      <c r="ET811" s="197"/>
      <c r="EU811" s="438"/>
      <c r="EX811" s="197"/>
      <c r="EY811" s="438"/>
      <c r="FA811" s="438"/>
      <c r="FJ811" s="197"/>
      <c r="FL811" s="197"/>
      <c r="FM811" s="438"/>
      <c r="FP811" s="438"/>
      <c r="FS811" s="438"/>
      <c r="FV811" s="438"/>
      <c r="FX811" s="438"/>
      <c r="GG811" s="197"/>
      <c r="GI811" s="197"/>
      <c r="GJ811" s="438"/>
      <c r="GM811" s="438"/>
      <c r="GP811" s="438"/>
      <c r="GS811" s="438"/>
    </row>
    <row r="812" ht="12.75" customHeight="1">
      <c r="P812" s="438"/>
      <c r="Z812" s="197"/>
      <c r="AC812" s="438"/>
      <c r="AF812" s="438"/>
      <c r="AI812" s="438"/>
      <c r="AL812" s="438"/>
      <c r="AN812" s="438"/>
      <c r="AX812" s="197"/>
      <c r="BD812" s="197"/>
      <c r="BG812" s="438"/>
      <c r="BH812" s="438"/>
      <c r="BK812" s="438"/>
      <c r="BL812" s="438"/>
      <c r="BO812" s="438"/>
      <c r="BP812" s="438"/>
      <c r="BS812" s="438"/>
      <c r="BT812" s="438"/>
      <c r="BV812" s="438"/>
      <c r="CJ812" s="197"/>
      <c r="CL812" s="197"/>
      <c r="CM812" s="438"/>
      <c r="CP812" s="438"/>
      <c r="CS812" s="438"/>
      <c r="CV812" s="438"/>
      <c r="CX812" s="438"/>
      <c r="DG812" s="197"/>
      <c r="DI812" s="197"/>
      <c r="DJ812" s="438"/>
      <c r="DM812" s="438"/>
      <c r="DP812" s="438"/>
      <c r="DS812" s="438"/>
      <c r="DU812" s="438"/>
      <c r="EI812" s="197"/>
      <c r="EK812" s="197"/>
      <c r="EL812" s="197"/>
      <c r="EM812" s="438"/>
      <c r="EP812" s="197"/>
      <c r="EQ812" s="438"/>
      <c r="ET812" s="197"/>
      <c r="EU812" s="438"/>
      <c r="EX812" s="197"/>
      <c r="EY812" s="438"/>
      <c r="FA812" s="438"/>
      <c r="FJ812" s="197"/>
      <c r="FL812" s="197"/>
      <c r="FM812" s="438"/>
      <c r="FP812" s="438"/>
      <c r="FS812" s="438"/>
      <c r="FV812" s="438"/>
      <c r="FX812" s="438"/>
      <c r="GG812" s="197"/>
      <c r="GI812" s="197"/>
      <c r="GJ812" s="438"/>
      <c r="GM812" s="438"/>
      <c r="GP812" s="438"/>
      <c r="GS812" s="438"/>
    </row>
    <row r="813" ht="12.75" customHeight="1">
      <c r="P813" s="438"/>
      <c r="Z813" s="197"/>
      <c r="AC813" s="438"/>
      <c r="AF813" s="438"/>
      <c r="AI813" s="438"/>
      <c r="AL813" s="438"/>
      <c r="AN813" s="438"/>
      <c r="AX813" s="197"/>
      <c r="BD813" s="197"/>
      <c r="BG813" s="438"/>
      <c r="BH813" s="438"/>
      <c r="BK813" s="438"/>
      <c r="BL813" s="438"/>
      <c r="BO813" s="438"/>
      <c r="BP813" s="438"/>
      <c r="BS813" s="438"/>
      <c r="BT813" s="438"/>
      <c r="BV813" s="438"/>
      <c r="CJ813" s="197"/>
      <c r="CL813" s="197"/>
      <c r="CM813" s="438"/>
      <c r="CP813" s="438"/>
      <c r="CS813" s="438"/>
      <c r="CV813" s="438"/>
      <c r="CX813" s="438"/>
      <c r="DG813" s="197"/>
      <c r="DI813" s="197"/>
      <c r="DJ813" s="438"/>
      <c r="DM813" s="438"/>
      <c r="DP813" s="438"/>
      <c r="DS813" s="438"/>
      <c r="DU813" s="438"/>
      <c r="EI813" s="197"/>
      <c r="EK813" s="197"/>
      <c r="EL813" s="197"/>
      <c r="EM813" s="438"/>
      <c r="EP813" s="197"/>
      <c r="EQ813" s="438"/>
      <c r="ET813" s="197"/>
      <c r="EU813" s="438"/>
      <c r="EX813" s="197"/>
      <c r="EY813" s="438"/>
      <c r="FA813" s="438"/>
      <c r="FJ813" s="197"/>
      <c r="FL813" s="197"/>
      <c r="FM813" s="438"/>
      <c r="FP813" s="438"/>
      <c r="FS813" s="438"/>
      <c r="FV813" s="438"/>
      <c r="FX813" s="438"/>
      <c r="GG813" s="197"/>
      <c r="GI813" s="197"/>
      <c r="GJ813" s="438"/>
      <c r="GM813" s="438"/>
      <c r="GP813" s="438"/>
      <c r="GS813" s="438"/>
    </row>
    <row r="814" ht="12.75" customHeight="1">
      <c r="P814" s="438"/>
      <c r="Z814" s="197"/>
      <c r="AC814" s="438"/>
      <c r="AF814" s="438"/>
      <c r="AI814" s="438"/>
      <c r="AL814" s="438"/>
      <c r="AN814" s="438"/>
      <c r="AX814" s="197"/>
      <c r="BD814" s="197"/>
      <c r="BG814" s="438"/>
      <c r="BH814" s="438"/>
      <c r="BK814" s="438"/>
      <c r="BL814" s="438"/>
      <c r="BO814" s="438"/>
      <c r="BP814" s="438"/>
      <c r="BS814" s="438"/>
      <c r="BT814" s="438"/>
      <c r="BV814" s="438"/>
      <c r="CJ814" s="197"/>
      <c r="CL814" s="197"/>
      <c r="CM814" s="438"/>
      <c r="CP814" s="438"/>
      <c r="CS814" s="438"/>
      <c r="CV814" s="438"/>
      <c r="CX814" s="438"/>
      <c r="DG814" s="197"/>
      <c r="DI814" s="197"/>
      <c r="DJ814" s="438"/>
      <c r="DM814" s="438"/>
      <c r="DP814" s="438"/>
      <c r="DS814" s="438"/>
      <c r="DU814" s="438"/>
      <c r="EI814" s="197"/>
      <c r="EK814" s="197"/>
      <c r="EL814" s="197"/>
      <c r="EM814" s="438"/>
      <c r="EP814" s="197"/>
      <c r="EQ814" s="438"/>
      <c r="ET814" s="197"/>
      <c r="EU814" s="438"/>
      <c r="EX814" s="197"/>
      <c r="EY814" s="438"/>
      <c r="FA814" s="438"/>
      <c r="FJ814" s="197"/>
      <c r="FL814" s="197"/>
      <c r="FM814" s="438"/>
      <c r="FP814" s="438"/>
      <c r="FS814" s="438"/>
      <c r="FV814" s="438"/>
      <c r="FX814" s="438"/>
      <c r="GG814" s="197"/>
      <c r="GI814" s="197"/>
      <c r="GJ814" s="438"/>
      <c r="GM814" s="438"/>
      <c r="GP814" s="438"/>
      <c r="GS814" s="438"/>
    </row>
    <row r="815" ht="12.75" customHeight="1">
      <c r="P815" s="438"/>
      <c r="Z815" s="197"/>
      <c r="AC815" s="438"/>
      <c r="AF815" s="438"/>
      <c r="AI815" s="438"/>
      <c r="AL815" s="438"/>
      <c r="AN815" s="438"/>
      <c r="AX815" s="197"/>
      <c r="BD815" s="197"/>
      <c r="BG815" s="438"/>
      <c r="BH815" s="438"/>
      <c r="BK815" s="438"/>
      <c r="BL815" s="438"/>
      <c r="BO815" s="438"/>
      <c r="BP815" s="438"/>
      <c r="BS815" s="438"/>
      <c r="BT815" s="438"/>
      <c r="BV815" s="438"/>
      <c r="CJ815" s="197"/>
      <c r="CL815" s="197"/>
      <c r="CM815" s="438"/>
      <c r="CP815" s="438"/>
      <c r="CS815" s="438"/>
      <c r="CV815" s="438"/>
      <c r="CX815" s="438"/>
      <c r="DG815" s="197"/>
      <c r="DI815" s="197"/>
      <c r="DJ815" s="438"/>
      <c r="DM815" s="438"/>
      <c r="DP815" s="438"/>
      <c r="DS815" s="438"/>
      <c r="DU815" s="438"/>
      <c r="EI815" s="197"/>
      <c r="EK815" s="197"/>
      <c r="EL815" s="197"/>
      <c r="EM815" s="438"/>
      <c r="EP815" s="197"/>
      <c r="EQ815" s="438"/>
      <c r="ET815" s="197"/>
      <c r="EU815" s="438"/>
      <c r="EX815" s="197"/>
      <c r="EY815" s="438"/>
      <c r="FA815" s="438"/>
      <c r="FJ815" s="197"/>
      <c r="FL815" s="197"/>
      <c r="FM815" s="438"/>
      <c r="FP815" s="438"/>
      <c r="FS815" s="438"/>
      <c r="FV815" s="438"/>
      <c r="FX815" s="438"/>
      <c r="GG815" s="197"/>
      <c r="GI815" s="197"/>
      <c r="GJ815" s="438"/>
      <c r="GM815" s="438"/>
      <c r="GP815" s="438"/>
      <c r="GS815" s="438"/>
    </row>
    <row r="816" ht="12.75" customHeight="1">
      <c r="P816" s="438"/>
      <c r="Z816" s="197"/>
      <c r="AC816" s="438"/>
      <c r="AF816" s="438"/>
      <c r="AI816" s="438"/>
      <c r="AL816" s="438"/>
      <c r="AN816" s="438"/>
      <c r="AX816" s="197"/>
      <c r="BD816" s="197"/>
      <c r="BG816" s="438"/>
      <c r="BH816" s="438"/>
      <c r="BK816" s="438"/>
      <c r="BL816" s="438"/>
      <c r="BO816" s="438"/>
      <c r="BP816" s="438"/>
      <c r="BS816" s="438"/>
      <c r="BT816" s="438"/>
      <c r="BV816" s="438"/>
      <c r="CJ816" s="197"/>
      <c r="CL816" s="197"/>
      <c r="CM816" s="438"/>
      <c r="CP816" s="438"/>
      <c r="CS816" s="438"/>
      <c r="CV816" s="438"/>
      <c r="CX816" s="438"/>
      <c r="DG816" s="197"/>
      <c r="DI816" s="197"/>
      <c r="DJ816" s="438"/>
      <c r="DM816" s="438"/>
      <c r="DP816" s="438"/>
      <c r="DS816" s="438"/>
      <c r="DU816" s="438"/>
      <c r="EI816" s="197"/>
      <c r="EK816" s="197"/>
      <c r="EL816" s="197"/>
      <c r="EM816" s="438"/>
      <c r="EP816" s="197"/>
      <c r="EQ816" s="438"/>
      <c r="ET816" s="197"/>
      <c r="EU816" s="438"/>
      <c r="EX816" s="197"/>
      <c r="EY816" s="438"/>
      <c r="FA816" s="438"/>
      <c r="FJ816" s="197"/>
      <c r="FL816" s="197"/>
      <c r="FM816" s="438"/>
      <c r="FP816" s="438"/>
      <c r="FS816" s="438"/>
      <c r="FV816" s="438"/>
      <c r="FX816" s="438"/>
      <c r="GG816" s="197"/>
      <c r="GI816" s="197"/>
      <c r="GJ816" s="438"/>
      <c r="GM816" s="438"/>
      <c r="GP816" s="438"/>
      <c r="GS816" s="438"/>
    </row>
    <row r="817" ht="12.75" customHeight="1">
      <c r="P817" s="438"/>
      <c r="Z817" s="197"/>
      <c r="AC817" s="438"/>
      <c r="AF817" s="438"/>
      <c r="AI817" s="438"/>
      <c r="AL817" s="438"/>
      <c r="AN817" s="438"/>
      <c r="AX817" s="197"/>
      <c r="BD817" s="197"/>
      <c r="BG817" s="438"/>
      <c r="BH817" s="438"/>
      <c r="BK817" s="438"/>
      <c r="BL817" s="438"/>
      <c r="BO817" s="438"/>
      <c r="BP817" s="438"/>
      <c r="BS817" s="438"/>
      <c r="BT817" s="438"/>
      <c r="BV817" s="438"/>
      <c r="CJ817" s="197"/>
      <c r="CL817" s="197"/>
      <c r="CM817" s="438"/>
      <c r="CP817" s="438"/>
      <c r="CS817" s="438"/>
      <c r="CV817" s="438"/>
      <c r="CX817" s="438"/>
      <c r="DG817" s="197"/>
      <c r="DI817" s="197"/>
      <c r="DJ817" s="438"/>
      <c r="DM817" s="438"/>
      <c r="DP817" s="438"/>
      <c r="DS817" s="438"/>
      <c r="DU817" s="438"/>
      <c r="EI817" s="197"/>
      <c r="EK817" s="197"/>
      <c r="EL817" s="197"/>
      <c r="EM817" s="438"/>
      <c r="EP817" s="197"/>
      <c r="EQ817" s="438"/>
      <c r="ET817" s="197"/>
      <c r="EU817" s="438"/>
      <c r="EX817" s="197"/>
      <c r="EY817" s="438"/>
      <c r="FA817" s="438"/>
      <c r="FJ817" s="197"/>
      <c r="FL817" s="197"/>
      <c r="FM817" s="438"/>
      <c r="FP817" s="438"/>
      <c r="FS817" s="438"/>
      <c r="FV817" s="438"/>
      <c r="FX817" s="438"/>
      <c r="GG817" s="197"/>
      <c r="GI817" s="197"/>
      <c r="GJ817" s="438"/>
      <c r="GM817" s="438"/>
      <c r="GP817" s="438"/>
      <c r="GS817" s="438"/>
    </row>
    <row r="818" ht="12.75" customHeight="1">
      <c r="P818" s="438"/>
      <c r="Z818" s="197"/>
      <c r="AC818" s="438"/>
      <c r="AF818" s="438"/>
      <c r="AI818" s="438"/>
      <c r="AL818" s="438"/>
      <c r="AN818" s="438"/>
      <c r="AX818" s="197"/>
      <c r="BD818" s="197"/>
      <c r="BG818" s="438"/>
      <c r="BH818" s="438"/>
      <c r="BK818" s="438"/>
      <c r="BL818" s="438"/>
      <c r="BO818" s="438"/>
      <c r="BP818" s="438"/>
      <c r="BS818" s="438"/>
      <c r="BT818" s="438"/>
      <c r="BV818" s="438"/>
      <c r="CJ818" s="197"/>
      <c r="CL818" s="197"/>
      <c r="CM818" s="438"/>
      <c r="CP818" s="438"/>
      <c r="CS818" s="438"/>
      <c r="CV818" s="438"/>
      <c r="CX818" s="438"/>
      <c r="DG818" s="197"/>
      <c r="DI818" s="197"/>
      <c r="DJ818" s="438"/>
      <c r="DM818" s="438"/>
      <c r="DP818" s="438"/>
      <c r="DS818" s="438"/>
      <c r="DU818" s="438"/>
      <c r="EI818" s="197"/>
      <c r="EK818" s="197"/>
      <c r="EL818" s="197"/>
      <c r="EM818" s="438"/>
      <c r="EP818" s="197"/>
      <c r="EQ818" s="438"/>
      <c r="ET818" s="197"/>
      <c r="EU818" s="438"/>
      <c r="EX818" s="197"/>
      <c r="EY818" s="438"/>
      <c r="FA818" s="438"/>
      <c r="FJ818" s="197"/>
      <c r="FL818" s="197"/>
      <c r="FM818" s="438"/>
      <c r="FP818" s="438"/>
      <c r="FS818" s="438"/>
      <c r="FV818" s="438"/>
      <c r="FX818" s="438"/>
      <c r="GG818" s="197"/>
      <c r="GI818" s="197"/>
      <c r="GJ818" s="438"/>
      <c r="GM818" s="438"/>
      <c r="GP818" s="438"/>
      <c r="GS818" s="438"/>
    </row>
    <row r="819" ht="12.75" customHeight="1">
      <c r="P819" s="438"/>
      <c r="Z819" s="197"/>
      <c r="AC819" s="438"/>
      <c r="AF819" s="438"/>
      <c r="AI819" s="438"/>
      <c r="AL819" s="438"/>
      <c r="AN819" s="438"/>
      <c r="AX819" s="197"/>
      <c r="BD819" s="197"/>
      <c r="BG819" s="438"/>
      <c r="BH819" s="438"/>
      <c r="BK819" s="438"/>
      <c r="BL819" s="438"/>
      <c r="BO819" s="438"/>
      <c r="BP819" s="438"/>
      <c r="BS819" s="438"/>
      <c r="BT819" s="438"/>
      <c r="BV819" s="438"/>
      <c r="CJ819" s="197"/>
      <c r="CL819" s="197"/>
      <c r="CM819" s="438"/>
      <c r="CP819" s="438"/>
      <c r="CS819" s="438"/>
      <c r="CV819" s="438"/>
      <c r="CX819" s="438"/>
      <c r="DG819" s="197"/>
      <c r="DI819" s="197"/>
      <c r="DJ819" s="438"/>
      <c r="DM819" s="438"/>
      <c r="DP819" s="438"/>
      <c r="DS819" s="438"/>
      <c r="DU819" s="438"/>
      <c r="EI819" s="197"/>
      <c r="EK819" s="197"/>
      <c r="EL819" s="197"/>
      <c r="EM819" s="438"/>
      <c r="EP819" s="197"/>
      <c r="EQ819" s="438"/>
      <c r="ET819" s="197"/>
      <c r="EU819" s="438"/>
      <c r="EX819" s="197"/>
      <c r="EY819" s="438"/>
      <c r="FA819" s="438"/>
      <c r="FJ819" s="197"/>
      <c r="FL819" s="197"/>
      <c r="FM819" s="438"/>
      <c r="FP819" s="438"/>
      <c r="FS819" s="438"/>
      <c r="FV819" s="438"/>
      <c r="FX819" s="438"/>
      <c r="GG819" s="197"/>
      <c r="GI819" s="197"/>
      <c r="GJ819" s="438"/>
      <c r="GM819" s="438"/>
      <c r="GP819" s="438"/>
      <c r="GS819" s="438"/>
    </row>
    <row r="820" ht="12.75" customHeight="1">
      <c r="P820" s="438"/>
      <c r="Z820" s="197"/>
      <c r="AC820" s="438"/>
      <c r="AF820" s="438"/>
      <c r="AI820" s="438"/>
      <c r="AL820" s="438"/>
      <c r="AN820" s="438"/>
      <c r="AX820" s="197"/>
      <c r="BD820" s="197"/>
      <c r="BG820" s="438"/>
      <c r="BH820" s="438"/>
      <c r="BK820" s="438"/>
      <c r="BL820" s="438"/>
      <c r="BO820" s="438"/>
      <c r="BP820" s="438"/>
      <c r="BS820" s="438"/>
      <c r="BT820" s="438"/>
      <c r="BV820" s="438"/>
      <c r="CJ820" s="197"/>
      <c r="CL820" s="197"/>
      <c r="CM820" s="438"/>
      <c r="CP820" s="438"/>
      <c r="CS820" s="438"/>
      <c r="CV820" s="438"/>
      <c r="CX820" s="438"/>
      <c r="DG820" s="197"/>
      <c r="DI820" s="197"/>
      <c r="DJ820" s="438"/>
      <c r="DM820" s="438"/>
      <c r="DP820" s="438"/>
      <c r="DS820" s="438"/>
      <c r="DU820" s="438"/>
      <c r="EI820" s="197"/>
      <c r="EK820" s="197"/>
      <c r="EL820" s="197"/>
      <c r="EM820" s="438"/>
      <c r="EP820" s="197"/>
      <c r="EQ820" s="438"/>
      <c r="ET820" s="197"/>
      <c r="EU820" s="438"/>
      <c r="EX820" s="197"/>
      <c r="EY820" s="438"/>
      <c r="FA820" s="438"/>
      <c r="FJ820" s="197"/>
      <c r="FL820" s="197"/>
      <c r="FM820" s="438"/>
      <c r="FP820" s="438"/>
      <c r="FS820" s="438"/>
      <c r="FV820" s="438"/>
      <c r="FX820" s="438"/>
      <c r="GG820" s="197"/>
      <c r="GI820" s="197"/>
      <c r="GJ820" s="438"/>
      <c r="GM820" s="438"/>
      <c r="GP820" s="438"/>
      <c r="GS820" s="438"/>
    </row>
    <row r="821" ht="12.75" customHeight="1">
      <c r="P821" s="438"/>
      <c r="Z821" s="197"/>
      <c r="AC821" s="438"/>
      <c r="AF821" s="438"/>
      <c r="AI821" s="438"/>
      <c r="AL821" s="438"/>
      <c r="AN821" s="438"/>
      <c r="AX821" s="197"/>
      <c r="BD821" s="197"/>
      <c r="BG821" s="438"/>
      <c r="BH821" s="438"/>
      <c r="BK821" s="438"/>
      <c r="BL821" s="438"/>
      <c r="BO821" s="438"/>
      <c r="BP821" s="438"/>
      <c r="BS821" s="438"/>
      <c r="BT821" s="438"/>
      <c r="BV821" s="438"/>
      <c r="CJ821" s="197"/>
      <c r="CL821" s="197"/>
      <c r="CM821" s="438"/>
      <c r="CP821" s="438"/>
      <c r="CS821" s="438"/>
      <c r="CV821" s="438"/>
      <c r="CX821" s="438"/>
      <c r="DG821" s="197"/>
      <c r="DI821" s="197"/>
      <c r="DJ821" s="438"/>
      <c r="DM821" s="438"/>
      <c r="DP821" s="438"/>
      <c r="DS821" s="438"/>
      <c r="DU821" s="438"/>
      <c r="EI821" s="197"/>
      <c r="EK821" s="197"/>
      <c r="EL821" s="197"/>
      <c r="EM821" s="438"/>
      <c r="EP821" s="197"/>
      <c r="EQ821" s="438"/>
      <c r="ET821" s="197"/>
      <c r="EU821" s="438"/>
      <c r="EX821" s="197"/>
      <c r="EY821" s="438"/>
      <c r="FA821" s="438"/>
      <c r="FJ821" s="197"/>
      <c r="FL821" s="197"/>
      <c r="FM821" s="438"/>
      <c r="FP821" s="438"/>
      <c r="FS821" s="438"/>
      <c r="FV821" s="438"/>
      <c r="FX821" s="438"/>
      <c r="GG821" s="197"/>
      <c r="GI821" s="197"/>
      <c r="GJ821" s="438"/>
      <c r="GM821" s="438"/>
      <c r="GP821" s="438"/>
      <c r="GS821" s="438"/>
    </row>
    <row r="822" ht="12.75" customHeight="1">
      <c r="P822" s="438"/>
      <c r="Z822" s="197"/>
      <c r="AC822" s="438"/>
      <c r="AF822" s="438"/>
      <c r="AI822" s="438"/>
      <c r="AL822" s="438"/>
      <c r="AN822" s="438"/>
      <c r="AX822" s="197"/>
      <c r="BD822" s="197"/>
      <c r="BG822" s="438"/>
      <c r="BH822" s="438"/>
      <c r="BK822" s="438"/>
      <c r="BL822" s="438"/>
      <c r="BO822" s="438"/>
      <c r="BP822" s="438"/>
      <c r="BS822" s="438"/>
      <c r="BT822" s="438"/>
      <c r="BV822" s="438"/>
      <c r="CJ822" s="197"/>
      <c r="CL822" s="197"/>
      <c r="CM822" s="438"/>
      <c r="CP822" s="438"/>
      <c r="CS822" s="438"/>
      <c r="CV822" s="438"/>
      <c r="CX822" s="438"/>
      <c r="DG822" s="197"/>
      <c r="DI822" s="197"/>
      <c r="DJ822" s="438"/>
      <c r="DM822" s="438"/>
      <c r="DP822" s="438"/>
      <c r="DS822" s="438"/>
      <c r="DU822" s="438"/>
      <c r="EI822" s="197"/>
      <c r="EK822" s="197"/>
      <c r="EL822" s="197"/>
      <c r="EM822" s="438"/>
      <c r="EP822" s="197"/>
      <c r="EQ822" s="438"/>
      <c r="ET822" s="197"/>
      <c r="EU822" s="438"/>
      <c r="EX822" s="197"/>
      <c r="EY822" s="438"/>
      <c r="FA822" s="438"/>
      <c r="FJ822" s="197"/>
      <c r="FL822" s="197"/>
      <c r="FM822" s="438"/>
      <c r="FP822" s="438"/>
      <c r="FS822" s="438"/>
      <c r="FV822" s="438"/>
      <c r="FX822" s="438"/>
      <c r="GG822" s="197"/>
      <c r="GI822" s="197"/>
      <c r="GJ822" s="438"/>
      <c r="GM822" s="438"/>
      <c r="GP822" s="438"/>
      <c r="GS822" s="438"/>
    </row>
    <row r="823" ht="12.75" customHeight="1">
      <c r="P823" s="438"/>
      <c r="Z823" s="197"/>
      <c r="AC823" s="438"/>
      <c r="AF823" s="438"/>
      <c r="AI823" s="438"/>
      <c r="AL823" s="438"/>
      <c r="AN823" s="438"/>
      <c r="AX823" s="197"/>
      <c r="BD823" s="197"/>
      <c r="BG823" s="438"/>
      <c r="BH823" s="438"/>
      <c r="BK823" s="438"/>
      <c r="BL823" s="438"/>
      <c r="BO823" s="438"/>
      <c r="BP823" s="438"/>
      <c r="BS823" s="438"/>
      <c r="BT823" s="438"/>
      <c r="BV823" s="438"/>
      <c r="CJ823" s="197"/>
      <c r="CL823" s="197"/>
      <c r="CM823" s="438"/>
      <c r="CP823" s="438"/>
      <c r="CS823" s="438"/>
      <c r="CV823" s="438"/>
      <c r="CX823" s="438"/>
      <c r="DG823" s="197"/>
      <c r="DI823" s="197"/>
      <c r="DJ823" s="438"/>
      <c r="DM823" s="438"/>
      <c r="DP823" s="438"/>
      <c r="DS823" s="438"/>
      <c r="DU823" s="438"/>
      <c r="EI823" s="197"/>
      <c r="EK823" s="197"/>
      <c r="EL823" s="197"/>
      <c r="EM823" s="438"/>
      <c r="EP823" s="197"/>
      <c r="EQ823" s="438"/>
      <c r="ET823" s="197"/>
      <c r="EU823" s="438"/>
      <c r="EX823" s="197"/>
      <c r="EY823" s="438"/>
      <c r="FA823" s="438"/>
      <c r="FJ823" s="197"/>
      <c r="FL823" s="197"/>
      <c r="FM823" s="438"/>
      <c r="FP823" s="438"/>
      <c r="FS823" s="438"/>
      <c r="FV823" s="438"/>
      <c r="FX823" s="438"/>
      <c r="GG823" s="197"/>
      <c r="GI823" s="197"/>
      <c r="GJ823" s="438"/>
      <c r="GM823" s="438"/>
      <c r="GP823" s="438"/>
      <c r="GS823" s="438"/>
    </row>
    <row r="824" ht="12.75" customHeight="1">
      <c r="P824" s="438"/>
      <c r="Z824" s="197"/>
      <c r="AC824" s="438"/>
      <c r="AF824" s="438"/>
      <c r="AI824" s="438"/>
      <c r="AL824" s="438"/>
      <c r="AN824" s="438"/>
      <c r="AX824" s="197"/>
      <c r="BD824" s="197"/>
      <c r="BG824" s="438"/>
      <c r="BH824" s="438"/>
      <c r="BK824" s="438"/>
      <c r="BL824" s="438"/>
      <c r="BO824" s="438"/>
      <c r="BP824" s="438"/>
      <c r="BS824" s="438"/>
      <c r="BT824" s="438"/>
      <c r="BV824" s="438"/>
      <c r="CJ824" s="197"/>
      <c r="CL824" s="197"/>
      <c r="CM824" s="438"/>
      <c r="CP824" s="438"/>
      <c r="CS824" s="438"/>
      <c r="CV824" s="438"/>
      <c r="CX824" s="438"/>
      <c r="DG824" s="197"/>
      <c r="DI824" s="197"/>
      <c r="DJ824" s="438"/>
      <c r="DM824" s="438"/>
      <c r="DP824" s="438"/>
      <c r="DS824" s="438"/>
      <c r="DU824" s="438"/>
      <c r="EI824" s="197"/>
      <c r="EK824" s="197"/>
      <c r="EL824" s="197"/>
      <c r="EM824" s="438"/>
      <c r="EP824" s="197"/>
      <c r="EQ824" s="438"/>
      <c r="ET824" s="197"/>
      <c r="EU824" s="438"/>
      <c r="EX824" s="197"/>
      <c r="EY824" s="438"/>
      <c r="FA824" s="438"/>
      <c r="FJ824" s="197"/>
      <c r="FL824" s="197"/>
      <c r="FM824" s="438"/>
      <c r="FP824" s="438"/>
      <c r="FS824" s="438"/>
      <c r="FV824" s="438"/>
      <c r="FX824" s="438"/>
      <c r="GG824" s="197"/>
      <c r="GI824" s="197"/>
      <c r="GJ824" s="438"/>
      <c r="GM824" s="438"/>
      <c r="GP824" s="438"/>
      <c r="GS824" s="438"/>
    </row>
    <row r="825" ht="12.75" customHeight="1">
      <c r="P825" s="438"/>
      <c r="Z825" s="197"/>
      <c r="AC825" s="438"/>
      <c r="AF825" s="438"/>
      <c r="AI825" s="438"/>
      <c r="AL825" s="438"/>
      <c r="AN825" s="438"/>
      <c r="AX825" s="197"/>
      <c r="BD825" s="197"/>
      <c r="BG825" s="438"/>
      <c r="BH825" s="438"/>
      <c r="BK825" s="438"/>
      <c r="BL825" s="438"/>
      <c r="BO825" s="438"/>
      <c r="BP825" s="438"/>
      <c r="BS825" s="438"/>
      <c r="BT825" s="438"/>
      <c r="BV825" s="438"/>
      <c r="CJ825" s="197"/>
      <c r="CL825" s="197"/>
      <c r="CM825" s="438"/>
      <c r="CP825" s="438"/>
      <c r="CS825" s="438"/>
      <c r="CV825" s="438"/>
      <c r="CX825" s="438"/>
      <c r="DG825" s="197"/>
      <c r="DI825" s="197"/>
      <c r="DJ825" s="438"/>
      <c r="DM825" s="438"/>
      <c r="DP825" s="438"/>
      <c r="DS825" s="438"/>
      <c r="DU825" s="438"/>
      <c r="EI825" s="197"/>
      <c r="EK825" s="197"/>
      <c r="EL825" s="197"/>
      <c r="EM825" s="438"/>
      <c r="EP825" s="197"/>
      <c r="EQ825" s="438"/>
      <c r="ET825" s="197"/>
      <c r="EU825" s="438"/>
      <c r="EX825" s="197"/>
      <c r="EY825" s="438"/>
      <c r="FA825" s="438"/>
      <c r="FJ825" s="197"/>
      <c r="FL825" s="197"/>
      <c r="FM825" s="438"/>
      <c r="FP825" s="438"/>
      <c r="FS825" s="438"/>
      <c r="FV825" s="438"/>
      <c r="FX825" s="438"/>
      <c r="GG825" s="197"/>
      <c r="GI825" s="197"/>
      <c r="GJ825" s="438"/>
      <c r="GM825" s="438"/>
      <c r="GP825" s="438"/>
      <c r="GS825" s="438"/>
    </row>
    <row r="826" ht="12.75" customHeight="1">
      <c r="P826" s="438"/>
      <c r="Z826" s="197"/>
      <c r="AC826" s="438"/>
      <c r="AF826" s="438"/>
      <c r="AI826" s="438"/>
      <c r="AL826" s="438"/>
      <c r="AN826" s="438"/>
      <c r="AX826" s="197"/>
      <c r="BD826" s="197"/>
      <c r="BG826" s="438"/>
      <c r="BH826" s="438"/>
      <c r="BK826" s="438"/>
      <c r="BL826" s="438"/>
      <c r="BO826" s="438"/>
      <c r="BP826" s="438"/>
      <c r="BS826" s="438"/>
      <c r="BT826" s="438"/>
      <c r="BV826" s="438"/>
      <c r="CJ826" s="197"/>
      <c r="CL826" s="197"/>
      <c r="CM826" s="438"/>
      <c r="CP826" s="438"/>
      <c r="CS826" s="438"/>
      <c r="CV826" s="438"/>
      <c r="CX826" s="438"/>
      <c r="DG826" s="197"/>
      <c r="DI826" s="197"/>
      <c r="DJ826" s="438"/>
      <c r="DM826" s="438"/>
      <c r="DP826" s="438"/>
      <c r="DS826" s="438"/>
      <c r="DU826" s="438"/>
      <c r="EI826" s="197"/>
      <c r="EK826" s="197"/>
      <c r="EL826" s="197"/>
      <c r="EM826" s="438"/>
      <c r="EP826" s="197"/>
      <c r="EQ826" s="438"/>
      <c r="ET826" s="197"/>
      <c r="EU826" s="438"/>
      <c r="EX826" s="197"/>
      <c r="EY826" s="438"/>
      <c r="FA826" s="438"/>
      <c r="FJ826" s="197"/>
      <c r="FL826" s="197"/>
      <c r="FM826" s="438"/>
      <c r="FP826" s="438"/>
      <c r="FS826" s="438"/>
      <c r="FV826" s="438"/>
      <c r="FX826" s="438"/>
      <c r="GG826" s="197"/>
      <c r="GI826" s="197"/>
      <c r="GJ826" s="438"/>
      <c r="GM826" s="438"/>
      <c r="GP826" s="438"/>
      <c r="GS826" s="438"/>
    </row>
    <row r="827" ht="12.75" customHeight="1">
      <c r="P827" s="438"/>
      <c r="Z827" s="197"/>
      <c r="AC827" s="438"/>
      <c r="AF827" s="438"/>
      <c r="AI827" s="438"/>
      <c r="AL827" s="438"/>
      <c r="AN827" s="438"/>
      <c r="AX827" s="197"/>
      <c r="BD827" s="197"/>
      <c r="BG827" s="438"/>
      <c r="BH827" s="438"/>
      <c r="BK827" s="438"/>
      <c r="BL827" s="438"/>
      <c r="BO827" s="438"/>
      <c r="BP827" s="438"/>
      <c r="BS827" s="438"/>
      <c r="BT827" s="438"/>
      <c r="BV827" s="438"/>
      <c r="CJ827" s="197"/>
      <c r="CL827" s="197"/>
      <c r="CM827" s="438"/>
      <c r="CP827" s="438"/>
      <c r="CS827" s="438"/>
      <c r="CV827" s="438"/>
      <c r="CX827" s="438"/>
      <c r="DG827" s="197"/>
      <c r="DI827" s="197"/>
      <c r="DJ827" s="438"/>
      <c r="DM827" s="438"/>
      <c r="DP827" s="438"/>
      <c r="DS827" s="438"/>
      <c r="DU827" s="438"/>
      <c r="EI827" s="197"/>
      <c r="EK827" s="197"/>
      <c r="EL827" s="197"/>
      <c r="EM827" s="438"/>
      <c r="EP827" s="197"/>
      <c r="EQ827" s="438"/>
      <c r="ET827" s="197"/>
      <c r="EU827" s="438"/>
      <c r="EX827" s="197"/>
      <c r="EY827" s="438"/>
      <c r="FA827" s="438"/>
      <c r="FJ827" s="197"/>
      <c r="FL827" s="197"/>
      <c r="FM827" s="438"/>
      <c r="FP827" s="438"/>
      <c r="FS827" s="438"/>
      <c r="FV827" s="438"/>
      <c r="FX827" s="438"/>
      <c r="GG827" s="197"/>
      <c r="GI827" s="197"/>
      <c r="GJ827" s="438"/>
      <c r="GM827" s="438"/>
      <c r="GP827" s="438"/>
      <c r="GS827" s="438"/>
    </row>
    <row r="828" ht="12.75" customHeight="1">
      <c r="P828" s="438"/>
      <c r="Z828" s="197"/>
      <c r="AC828" s="438"/>
      <c r="AF828" s="438"/>
      <c r="AI828" s="438"/>
      <c r="AL828" s="438"/>
      <c r="AN828" s="438"/>
      <c r="AX828" s="197"/>
      <c r="BD828" s="197"/>
      <c r="BG828" s="438"/>
      <c r="BH828" s="438"/>
      <c r="BK828" s="438"/>
      <c r="BL828" s="438"/>
      <c r="BO828" s="438"/>
      <c r="BP828" s="438"/>
      <c r="BS828" s="438"/>
      <c r="BT828" s="438"/>
      <c r="BV828" s="438"/>
      <c r="CJ828" s="197"/>
      <c r="CL828" s="197"/>
      <c r="CM828" s="438"/>
      <c r="CP828" s="438"/>
      <c r="CS828" s="438"/>
      <c r="CV828" s="438"/>
      <c r="CX828" s="438"/>
      <c r="DG828" s="197"/>
      <c r="DI828" s="197"/>
      <c r="DJ828" s="438"/>
      <c r="DM828" s="438"/>
      <c r="DP828" s="438"/>
      <c r="DS828" s="438"/>
      <c r="DU828" s="438"/>
      <c r="EI828" s="197"/>
      <c r="EK828" s="197"/>
      <c r="EL828" s="197"/>
      <c r="EM828" s="438"/>
      <c r="EP828" s="197"/>
      <c r="EQ828" s="438"/>
      <c r="ET828" s="197"/>
      <c r="EU828" s="438"/>
      <c r="EX828" s="197"/>
      <c r="EY828" s="438"/>
      <c r="FA828" s="438"/>
      <c r="FJ828" s="197"/>
      <c r="FL828" s="197"/>
      <c r="FM828" s="438"/>
      <c r="FP828" s="438"/>
      <c r="FS828" s="438"/>
      <c r="FV828" s="438"/>
      <c r="FX828" s="438"/>
      <c r="GG828" s="197"/>
      <c r="GI828" s="197"/>
      <c r="GJ828" s="438"/>
      <c r="GM828" s="438"/>
      <c r="GP828" s="438"/>
      <c r="GS828" s="438"/>
    </row>
    <row r="829" ht="12.75" customHeight="1">
      <c r="P829" s="438"/>
      <c r="Z829" s="197"/>
      <c r="AC829" s="438"/>
      <c r="AF829" s="438"/>
      <c r="AI829" s="438"/>
      <c r="AL829" s="438"/>
      <c r="AN829" s="438"/>
      <c r="AX829" s="197"/>
      <c r="BD829" s="197"/>
      <c r="BG829" s="438"/>
      <c r="BH829" s="438"/>
      <c r="BK829" s="438"/>
      <c r="BL829" s="438"/>
      <c r="BO829" s="438"/>
      <c r="BP829" s="438"/>
      <c r="BS829" s="438"/>
      <c r="BT829" s="438"/>
      <c r="BV829" s="438"/>
      <c r="CJ829" s="197"/>
      <c r="CL829" s="197"/>
      <c r="CM829" s="438"/>
      <c r="CP829" s="438"/>
      <c r="CS829" s="438"/>
      <c r="CV829" s="438"/>
      <c r="CX829" s="438"/>
      <c r="DG829" s="197"/>
      <c r="DI829" s="197"/>
      <c r="DJ829" s="438"/>
      <c r="DM829" s="438"/>
      <c r="DP829" s="438"/>
      <c r="DS829" s="438"/>
      <c r="DU829" s="438"/>
      <c r="EI829" s="197"/>
      <c r="EK829" s="197"/>
      <c r="EL829" s="197"/>
      <c r="EM829" s="438"/>
      <c r="EP829" s="197"/>
      <c r="EQ829" s="438"/>
      <c r="ET829" s="197"/>
      <c r="EU829" s="438"/>
      <c r="EX829" s="197"/>
      <c r="EY829" s="438"/>
      <c r="FA829" s="438"/>
      <c r="FJ829" s="197"/>
      <c r="FL829" s="197"/>
      <c r="FM829" s="438"/>
      <c r="FP829" s="438"/>
      <c r="FS829" s="438"/>
      <c r="FV829" s="438"/>
      <c r="FX829" s="438"/>
      <c r="GG829" s="197"/>
      <c r="GI829" s="197"/>
      <c r="GJ829" s="438"/>
      <c r="GM829" s="438"/>
      <c r="GP829" s="438"/>
      <c r="GS829" s="438"/>
    </row>
    <row r="830" ht="12.75" customHeight="1">
      <c r="P830" s="438"/>
      <c r="Z830" s="197"/>
      <c r="AC830" s="438"/>
      <c r="AF830" s="438"/>
      <c r="AI830" s="438"/>
      <c r="AL830" s="438"/>
      <c r="AN830" s="438"/>
      <c r="AX830" s="197"/>
      <c r="BD830" s="197"/>
      <c r="BG830" s="438"/>
      <c r="BH830" s="438"/>
      <c r="BK830" s="438"/>
      <c r="BL830" s="438"/>
      <c r="BO830" s="438"/>
      <c r="BP830" s="438"/>
      <c r="BS830" s="438"/>
      <c r="BT830" s="438"/>
      <c r="BV830" s="438"/>
      <c r="CJ830" s="197"/>
      <c r="CL830" s="197"/>
      <c r="CM830" s="438"/>
      <c r="CP830" s="438"/>
      <c r="CS830" s="438"/>
      <c r="CV830" s="438"/>
      <c r="CX830" s="438"/>
      <c r="DG830" s="197"/>
      <c r="DI830" s="197"/>
      <c r="DJ830" s="438"/>
      <c r="DM830" s="438"/>
      <c r="DP830" s="438"/>
      <c r="DS830" s="438"/>
      <c r="DU830" s="438"/>
      <c r="EI830" s="197"/>
      <c r="EK830" s="197"/>
      <c r="EL830" s="197"/>
      <c r="EM830" s="438"/>
      <c r="EP830" s="197"/>
      <c r="EQ830" s="438"/>
      <c r="ET830" s="197"/>
      <c r="EU830" s="438"/>
      <c r="EX830" s="197"/>
      <c r="EY830" s="438"/>
      <c r="FA830" s="438"/>
      <c r="FJ830" s="197"/>
      <c r="FL830" s="197"/>
      <c r="FM830" s="438"/>
      <c r="FP830" s="438"/>
      <c r="FS830" s="438"/>
      <c r="FV830" s="438"/>
      <c r="FX830" s="438"/>
      <c r="GG830" s="197"/>
      <c r="GI830" s="197"/>
      <c r="GJ830" s="438"/>
      <c r="GM830" s="438"/>
      <c r="GP830" s="438"/>
      <c r="GS830" s="438"/>
    </row>
    <row r="831" ht="12.75" customHeight="1">
      <c r="P831" s="438"/>
      <c r="Z831" s="197"/>
      <c r="AC831" s="438"/>
      <c r="AF831" s="438"/>
      <c r="AI831" s="438"/>
      <c r="AL831" s="438"/>
      <c r="AN831" s="438"/>
      <c r="AX831" s="197"/>
      <c r="BD831" s="197"/>
      <c r="BG831" s="438"/>
      <c r="BH831" s="438"/>
      <c r="BK831" s="438"/>
      <c r="BL831" s="438"/>
      <c r="BO831" s="438"/>
      <c r="BP831" s="438"/>
      <c r="BS831" s="438"/>
      <c r="BT831" s="438"/>
      <c r="BV831" s="438"/>
      <c r="CJ831" s="197"/>
      <c r="CL831" s="197"/>
      <c r="CM831" s="438"/>
      <c r="CP831" s="438"/>
      <c r="CS831" s="438"/>
      <c r="CV831" s="438"/>
      <c r="CX831" s="438"/>
      <c r="DG831" s="197"/>
      <c r="DI831" s="197"/>
      <c r="DJ831" s="438"/>
      <c r="DM831" s="438"/>
      <c r="DP831" s="438"/>
      <c r="DS831" s="438"/>
      <c r="DU831" s="438"/>
      <c r="EI831" s="197"/>
      <c r="EK831" s="197"/>
      <c r="EL831" s="197"/>
      <c r="EM831" s="438"/>
      <c r="EP831" s="197"/>
      <c r="EQ831" s="438"/>
      <c r="ET831" s="197"/>
      <c r="EU831" s="438"/>
      <c r="EX831" s="197"/>
      <c r="EY831" s="438"/>
      <c r="FA831" s="438"/>
      <c r="FJ831" s="197"/>
      <c r="FL831" s="197"/>
      <c r="FM831" s="438"/>
      <c r="FP831" s="438"/>
      <c r="FS831" s="438"/>
      <c r="FV831" s="438"/>
      <c r="FX831" s="438"/>
      <c r="GG831" s="197"/>
      <c r="GI831" s="197"/>
      <c r="GJ831" s="438"/>
      <c r="GM831" s="438"/>
      <c r="GP831" s="438"/>
      <c r="GS831" s="438"/>
    </row>
    <row r="832" ht="12.75" customHeight="1">
      <c r="P832" s="438"/>
      <c r="Z832" s="197"/>
      <c r="AC832" s="438"/>
      <c r="AF832" s="438"/>
      <c r="AI832" s="438"/>
      <c r="AL832" s="438"/>
      <c r="AN832" s="438"/>
      <c r="AX832" s="197"/>
      <c r="BD832" s="197"/>
      <c r="BG832" s="438"/>
      <c r="BH832" s="438"/>
      <c r="BK832" s="438"/>
      <c r="BL832" s="438"/>
      <c r="BO832" s="438"/>
      <c r="BP832" s="438"/>
      <c r="BS832" s="438"/>
      <c r="BT832" s="438"/>
      <c r="BV832" s="438"/>
      <c r="CJ832" s="197"/>
      <c r="CL832" s="197"/>
      <c r="CM832" s="438"/>
      <c r="CP832" s="438"/>
      <c r="CS832" s="438"/>
      <c r="CV832" s="438"/>
      <c r="CX832" s="438"/>
      <c r="DG832" s="197"/>
      <c r="DI832" s="197"/>
      <c r="DJ832" s="438"/>
      <c r="DM832" s="438"/>
      <c r="DP832" s="438"/>
      <c r="DS832" s="438"/>
      <c r="DU832" s="438"/>
      <c r="EI832" s="197"/>
      <c r="EK832" s="197"/>
      <c r="EL832" s="197"/>
      <c r="EM832" s="438"/>
      <c r="EP832" s="197"/>
      <c r="EQ832" s="438"/>
      <c r="ET832" s="197"/>
      <c r="EU832" s="438"/>
      <c r="EX832" s="197"/>
      <c r="EY832" s="438"/>
      <c r="FA832" s="438"/>
      <c r="FJ832" s="197"/>
      <c r="FL832" s="197"/>
      <c r="FM832" s="438"/>
      <c r="FP832" s="438"/>
      <c r="FS832" s="438"/>
      <c r="FV832" s="438"/>
      <c r="FX832" s="438"/>
      <c r="GG832" s="197"/>
      <c r="GI832" s="197"/>
      <c r="GJ832" s="438"/>
      <c r="GM832" s="438"/>
      <c r="GP832" s="438"/>
      <c r="GS832" s="438"/>
    </row>
    <row r="833" ht="12.75" customHeight="1">
      <c r="P833" s="438"/>
      <c r="Z833" s="197"/>
      <c r="AC833" s="438"/>
      <c r="AF833" s="438"/>
      <c r="AI833" s="438"/>
      <c r="AL833" s="438"/>
      <c r="AN833" s="438"/>
      <c r="AX833" s="197"/>
      <c r="BD833" s="197"/>
      <c r="BG833" s="438"/>
      <c r="BH833" s="438"/>
      <c r="BK833" s="438"/>
      <c r="BL833" s="438"/>
      <c r="BO833" s="438"/>
      <c r="BP833" s="438"/>
      <c r="BS833" s="438"/>
      <c r="BT833" s="438"/>
      <c r="BV833" s="438"/>
      <c r="CJ833" s="197"/>
      <c r="CL833" s="197"/>
      <c r="CM833" s="438"/>
      <c r="CP833" s="438"/>
      <c r="CS833" s="438"/>
      <c r="CV833" s="438"/>
      <c r="CX833" s="438"/>
      <c r="DG833" s="197"/>
      <c r="DI833" s="197"/>
      <c r="DJ833" s="438"/>
      <c r="DM833" s="438"/>
      <c r="DP833" s="438"/>
      <c r="DS833" s="438"/>
      <c r="DU833" s="438"/>
      <c r="EI833" s="197"/>
      <c r="EK833" s="197"/>
      <c r="EL833" s="197"/>
      <c r="EM833" s="438"/>
      <c r="EP833" s="197"/>
      <c r="EQ833" s="438"/>
      <c r="ET833" s="197"/>
      <c r="EU833" s="438"/>
      <c r="EX833" s="197"/>
      <c r="EY833" s="438"/>
      <c r="FA833" s="438"/>
      <c r="FJ833" s="197"/>
      <c r="FL833" s="197"/>
      <c r="FM833" s="438"/>
      <c r="FP833" s="438"/>
      <c r="FS833" s="438"/>
      <c r="FV833" s="438"/>
      <c r="FX833" s="438"/>
      <c r="GG833" s="197"/>
      <c r="GI833" s="197"/>
      <c r="GJ833" s="438"/>
      <c r="GM833" s="438"/>
      <c r="GP833" s="438"/>
      <c r="GS833" s="438"/>
    </row>
    <row r="834" ht="12.75" customHeight="1">
      <c r="P834" s="438"/>
      <c r="Z834" s="197"/>
      <c r="AC834" s="438"/>
      <c r="AF834" s="438"/>
      <c r="AI834" s="438"/>
      <c r="AL834" s="438"/>
      <c r="AN834" s="438"/>
      <c r="AX834" s="197"/>
      <c r="BD834" s="197"/>
      <c r="BG834" s="438"/>
      <c r="BH834" s="438"/>
      <c r="BK834" s="438"/>
      <c r="BL834" s="438"/>
      <c r="BO834" s="438"/>
      <c r="BP834" s="438"/>
      <c r="BS834" s="438"/>
      <c r="BT834" s="438"/>
      <c r="BV834" s="438"/>
      <c r="CJ834" s="197"/>
      <c r="CL834" s="197"/>
      <c r="CM834" s="438"/>
      <c r="CP834" s="438"/>
      <c r="CS834" s="438"/>
      <c r="CV834" s="438"/>
      <c r="CX834" s="438"/>
      <c r="DG834" s="197"/>
      <c r="DI834" s="197"/>
      <c r="DJ834" s="438"/>
      <c r="DM834" s="438"/>
      <c r="DP834" s="438"/>
      <c r="DS834" s="438"/>
      <c r="DU834" s="438"/>
      <c r="EI834" s="197"/>
      <c r="EK834" s="197"/>
      <c r="EL834" s="197"/>
      <c r="EM834" s="438"/>
      <c r="EP834" s="197"/>
      <c r="EQ834" s="438"/>
      <c r="ET834" s="197"/>
      <c r="EU834" s="438"/>
      <c r="EX834" s="197"/>
      <c r="EY834" s="438"/>
      <c r="FA834" s="438"/>
      <c r="FJ834" s="197"/>
      <c r="FL834" s="197"/>
      <c r="FM834" s="438"/>
      <c r="FP834" s="438"/>
      <c r="FS834" s="438"/>
      <c r="FV834" s="438"/>
      <c r="FX834" s="438"/>
      <c r="GG834" s="197"/>
      <c r="GI834" s="197"/>
      <c r="GJ834" s="438"/>
      <c r="GM834" s="438"/>
      <c r="GP834" s="438"/>
      <c r="GS834" s="438"/>
    </row>
    <row r="835" ht="12.75" customHeight="1">
      <c r="P835" s="438"/>
      <c r="Z835" s="197"/>
      <c r="AC835" s="438"/>
      <c r="AF835" s="438"/>
      <c r="AI835" s="438"/>
      <c r="AL835" s="438"/>
      <c r="AN835" s="438"/>
      <c r="AX835" s="197"/>
      <c r="BD835" s="197"/>
      <c r="BG835" s="438"/>
      <c r="BH835" s="438"/>
      <c r="BK835" s="438"/>
      <c r="BL835" s="438"/>
      <c r="BO835" s="438"/>
      <c r="BP835" s="438"/>
      <c r="BS835" s="438"/>
      <c r="BT835" s="438"/>
      <c r="BV835" s="438"/>
      <c r="CJ835" s="197"/>
      <c r="CL835" s="197"/>
      <c r="CM835" s="438"/>
      <c r="CP835" s="438"/>
      <c r="CS835" s="438"/>
      <c r="CV835" s="438"/>
      <c r="CX835" s="438"/>
      <c r="DG835" s="197"/>
      <c r="DI835" s="197"/>
      <c r="DJ835" s="438"/>
      <c r="DM835" s="438"/>
      <c r="DP835" s="438"/>
      <c r="DS835" s="438"/>
      <c r="DU835" s="438"/>
      <c r="EI835" s="197"/>
      <c r="EK835" s="197"/>
      <c r="EL835" s="197"/>
      <c r="EM835" s="438"/>
      <c r="EP835" s="197"/>
      <c r="EQ835" s="438"/>
      <c r="ET835" s="197"/>
      <c r="EU835" s="438"/>
      <c r="EX835" s="197"/>
      <c r="EY835" s="438"/>
      <c r="FA835" s="438"/>
      <c r="FJ835" s="197"/>
      <c r="FL835" s="197"/>
      <c r="FM835" s="438"/>
      <c r="FP835" s="438"/>
      <c r="FS835" s="438"/>
      <c r="FV835" s="438"/>
      <c r="FX835" s="438"/>
      <c r="GG835" s="197"/>
      <c r="GI835" s="197"/>
      <c r="GJ835" s="438"/>
      <c r="GM835" s="438"/>
      <c r="GP835" s="438"/>
      <c r="GS835" s="438"/>
    </row>
    <row r="836" ht="12.75" customHeight="1">
      <c r="P836" s="438"/>
      <c r="Z836" s="197"/>
      <c r="AC836" s="438"/>
      <c r="AF836" s="438"/>
      <c r="AI836" s="438"/>
      <c r="AL836" s="438"/>
      <c r="AN836" s="438"/>
      <c r="AX836" s="197"/>
      <c r="BD836" s="197"/>
      <c r="BG836" s="438"/>
      <c r="BH836" s="438"/>
      <c r="BK836" s="438"/>
      <c r="BL836" s="438"/>
      <c r="BO836" s="438"/>
      <c r="BP836" s="438"/>
      <c r="BS836" s="438"/>
      <c r="BT836" s="438"/>
      <c r="BV836" s="438"/>
      <c r="CJ836" s="197"/>
      <c r="CL836" s="197"/>
      <c r="CM836" s="438"/>
      <c r="CP836" s="438"/>
      <c r="CS836" s="438"/>
      <c r="CV836" s="438"/>
      <c r="CX836" s="438"/>
      <c r="DG836" s="197"/>
      <c r="DI836" s="197"/>
      <c r="DJ836" s="438"/>
      <c r="DM836" s="438"/>
      <c r="DP836" s="438"/>
      <c r="DS836" s="438"/>
      <c r="DU836" s="438"/>
      <c r="EI836" s="197"/>
      <c r="EK836" s="197"/>
      <c r="EL836" s="197"/>
      <c r="EM836" s="438"/>
      <c r="EP836" s="197"/>
      <c r="EQ836" s="438"/>
      <c r="ET836" s="197"/>
      <c r="EU836" s="438"/>
      <c r="EX836" s="197"/>
      <c r="EY836" s="438"/>
      <c r="FA836" s="438"/>
      <c r="FJ836" s="197"/>
      <c r="FL836" s="197"/>
      <c r="FM836" s="438"/>
      <c r="FP836" s="438"/>
      <c r="FS836" s="438"/>
      <c r="FV836" s="438"/>
      <c r="FX836" s="438"/>
      <c r="GG836" s="197"/>
      <c r="GI836" s="197"/>
      <c r="GJ836" s="438"/>
      <c r="GM836" s="438"/>
      <c r="GP836" s="438"/>
      <c r="GS836" s="438"/>
    </row>
    <row r="837" ht="12.75" customHeight="1">
      <c r="P837" s="438"/>
      <c r="Z837" s="197"/>
      <c r="AC837" s="438"/>
      <c r="AF837" s="438"/>
      <c r="AI837" s="438"/>
      <c r="AL837" s="438"/>
      <c r="AN837" s="438"/>
      <c r="AX837" s="197"/>
      <c r="BD837" s="197"/>
      <c r="BG837" s="438"/>
      <c r="BH837" s="438"/>
      <c r="BK837" s="438"/>
      <c r="BL837" s="438"/>
      <c r="BO837" s="438"/>
      <c r="BP837" s="438"/>
      <c r="BS837" s="438"/>
      <c r="BT837" s="438"/>
      <c r="BV837" s="438"/>
      <c r="CJ837" s="197"/>
      <c r="CL837" s="197"/>
      <c r="CM837" s="438"/>
      <c r="CP837" s="438"/>
      <c r="CS837" s="438"/>
      <c r="CV837" s="438"/>
      <c r="CX837" s="438"/>
      <c r="DG837" s="197"/>
      <c r="DI837" s="197"/>
      <c r="DJ837" s="438"/>
      <c r="DM837" s="438"/>
      <c r="DP837" s="438"/>
      <c r="DS837" s="438"/>
      <c r="DU837" s="438"/>
      <c r="EI837" s="197"/>
      <c r="EK837" s="197"/>
      <c r="EL837" s="197"/>
      <c r="EM837" s="438"/>
      <c r="EP837" s="197"/>
      <c r="EQ837" s="438"/>
      <c r="ET837" s="197"/>
      <c r="EU837" s="438"/>
      <c r="EX837" s="197"/>
      <c r="EY837" s="438"/>
      <c r="FA837" s="438"/>
      <c r="FJ837" s="197"/>
      <c r="FL837" s="197"/>
      <c r="FM837" s="438"/>
      <c r="FP837" s="438"/>
      <c r="FS837" s="438"/>
      <c r="FV837" s="438"/>
      <c r="FX837" s="438"/>
      <c r="GG837" s="197"/>
      <c r="GI837" s="197"/>
      <c r="GJ837" s="438"/>
      <c r="GM837" s="438"/>
      <c r="GP837" s="438"/>
      <c r="GS837" s="438"/>
    </row>
    <row r="838" ht="12.75" customHeight="1">
      <c r="P838" s="438"/>
      <c r="Z838" s="197"/>
      <c r="AC838" s="438"/>
      <c r="AF838" s="438"/>
      <c r="AI838" s="438"/>
      <c r="AL838" s="438"/>
      <c r="AN838" s="438"/>
      <c r="AX838" s="197"/>
      <c r="BD838" s="197"/>
      <c r="BG838" s="438"/>
      <c r="BH838" s="438"/>
      <c r="BK838" s="438"/>
      <c r="BL838" s="438"/>
      <c r="BO838" s="438"/>
      <c r="BP838" s="438"/>
      <c r="BS838" s="438"/>
      <c r="BT838" s="438"/>
      <c r="BV838" s="438"/>
      <c r="CJ838" s="197"/>
      <c r="CL838" s="197"/>
      <c r="CM838" s="438"/>
      <c r="CP838" s="438"/>
      <c r="CS838" s="438"/>
      <c r="CV838" s="438"/>
      <c r="CX838" s="438"/>
      <c r="DG838" s="197"/>
      <c r="DI838" s="197"/>
      <c r="DJ838" s="438"/>
      <c r="DM838" s="438"/>
      <c r="DP838" s="438"/>
      <c r="DS838" s="438"/>
      <c r="DU838" s="438"/>
      <c r="EI838" s="197"/>
      <c r="EK838" s="197"/>
      <c r="EL838" s="197"/>
      <c r="EM838" s="438"/>
      <c r="EP838" s="197"/>
      <c r="EQ838" s="438"/>
      <c r="ET838" s="197"/>
      <c r="EU838" s="438"/>
      <c r="EX838" s="197"/>
      <c r="EY838" s="438"/>
      <c r="FA838" s="438"/>
      <c r="FJ838" s="197"/>
      <c r="FL838" s="197"/>
      <c r="FM838" s="438"/>
      <c r="FP838" s="438"/>
      <c r="FS838" s="438"/>
      <c r="FV838" s="438"/>
      <c r="FX838" s="438"/>
      <c r="GG838" s="197"/>
      <c r="GI838" s="197"/>
      <c r="GJ838" s="438"/>
      <c r="GM838" s="438"/>
      <c r="GP838" s="438"/>
      <c r="GS838" s="438"/>
    </row>
    <row r="839" ht="12.75" customHeight="1">
      <c r="P839" s="438"/>
      <c r="Z839" s="197"/>
      <c r="AC839" s="438"/>
      <c r="AF839" s="438"/>
      <c r="AI839" s="438"/>
      <c r="AL839" s="438"/>
      <c r="AN839" s="438"/>
      <c r="AX839" s="197"/>
      <c r="BD839" s="197"/>
      <c r="BG839" s="438"/>
      <c r="BH839" s="438"/>
      <c r="BK839" s="438"/>
      <c r="BL839" s="438"/>
      <c r="BO839" s="438"/>
      <c r="BP839" s="438"/>
      <c r="BS839" s="438"/>
      <c r="BT839" s="438"/>
      <c r="BV839" s="438"/>
      <c r="CJ839" s="197"/>
      <c r="CL839" s="197"/>
      <c r="CM839" s="438"/>
      <c r="CP839" s="438"/>
      <c r="CS839" s="438"/>
      <c r="CV839" s="438"/>
      <c r="CX839" s="438"/>
      <c r="DG839" s="197"/>
      <c r="DI839" s="197"/>
      <c r="DJ839" s="438"/>
      <c r="DM839" s="438"/>
      <c r="DP839" s="438"/>
      <c r="DS839" s="438"/>
      <c r="DU839" s="438"/>
      <c r="EI839" s="197"/>
      <c r="EK839" s="197"/>
      <c r="EL839" s="197"/>
      <c r="EM839" s="438"/>
      <c r="EP839" s="197"/>
      <c r="EQ839" s="438"/>
      <c r="ET839" s="197"/>
      <c r="EU839" s="438"/>
      <c r="EX839" s="197"/>
      <c r="EY839" s="438"/>
      <c r="FA839" s="438"/>
      <c r="FJ839" s="197"/>
      <c r="FL839" s="197"/>
      <c r="FM839" s="438"/>
      <c r="FP839" s="438"/>
      <c r="FS839" s="438"/>
      <c r="FV839" s="438"/>
      <c r="FX839" s="438"/>
      <c r="GG839" s="197"/>
      <c r="GI839" s="197"/>
      <c r="GJ839" s="438"/>
      <c r="GM839" s="438"/>
      <c r="GP839" s="438"/>
      <c r="GS839" s="438"/>
    </row>
    <row r="840" ht="12.75" customHeight="1">
      <c r="P840" s="438"/>
      <c r="Z840" s="197"/>
      <c r="AC840" s="438"/>
      <c r="AF840" s="438"/>
      <c r="AI840" s="438"/>
      <c r="AL840" s="438"/>
      <c r="AN840" s="438"/>
      <c r="AX840" s="197"/>
      <c r="BD840" s="197"/>
      <c r="BG840" s="438"/>
      <c r="BH840" s="438"/>
      <c r="BK840" s="438"/>
      <c r="BL840" s="438"/>
      <c r="BO840" s="438"/>
      <c r="BP840" s="438"/>
      <c r="BS840" s="438"/>
      <c r="BT840" s="438"/>
      <c r="BV840" s="438"/>
      <c r="CJ840" s="197"/>
      <c r="CL840" s="197"/>
      <c r="CM840" s="438"/>
      <c r="CP840" s="438"/>
      <c r="CS840" s="438"/>
      <c r="CV840" s="438"/>
      <c r="CX840" s="438"/>
      <c r="DG840" s="197"/>
      <c r="DI840" s="197"/>
      <c r="DJ840" s="438"/>
      <c r="DM840" s="438"/>
      <c r="DP840" s="438"/>
      <c r="DS840" s="438"/>
      <c r="DU840" s="438"/>
      <c r="EI840" s="197"/>
      <c r="EK840" s="197"/>
      <c r="EL840" s="197"/>
      <c r="EM840" s="438"/>
      <c r="EP840" s="197"/>
      <c r="EQ840" s="438"/>
      <c r="ET840" s="197"/>
      <c r="EU840" s="438"/>
      <c r="EX840" s="197"/>
      <c r="EY840" s="438"/>
      <c r="FA840" s="438"/>
      <c r="FJ840" s="197"/>
      <c r="FL840" s="197"/>
      <c r="FM840" s="438"/>
      <c r="FP840" s="438"/>
      <c r="FS840" s="438"/>
      <c r="FV840" s="438"/>
      <c r="FX840" s="438"/>
      <c r="GG840" s="197"/>
      <c r="GI840" s="197"/>
      <c r="GJ840" s="438"/>
      <c r="GM840" s="438"/>
      <c r="GP840" s="438"/>
      <c r="GS840" s="438"/>
    </row>
    <row r="841" ht="12.75" customHeight="1">
      <c r="P841" s="438"/>
      <c r="Z841" s="197"/>
      <c r="AC841" s="438"/>
      <c r="AF841" s="438"/>
      <c r="AI841" s="438"/>
      <c r="AL841" s="438"/>
      <c r="AN841" s="438"/>
      <c r="AX841" s="197"/>
      <c r="BD841" s="197"/>
      <c r="BG841" s="438"/>
      <c r="BH841" s="438"/>
      <c r="BK841" s="438"/>
      <c r="BL841" s="438"/>
      <c r="BO841" s="438"/>
      <c r="BP841" s="438"/>
      <c r="BS841" s="438"/>
      <c r="BT841" s="438"/>
      <c r="BV841" s="438"/>
      <c r="CJ841" s="197"/>
      <c r="CL841" s="197"/>
      <c r="CM841" s="438"/>
      <c r="CP841" s="438"/>
      <c r="CS841" s="438"/>
      <c r="CV841" s="438"/>
      <c r="CX841" s="438"/>
      <c r="DG841" s="197"/>
      <c r="DI841" s="197"/>
      <c r="DJ841" s="438"/>
      <c r="DM841" s="438"/>
      <c r="DP841" s="438"/>
      <c r="DS841" s="438"/>
      <c r="DU841" s="438"/>
      <c r="EI841" s="197"/>
      <c r="EK841" s="197"/>
      <c r="EL841" s="197"/>
      <c r="EM841" s="438"/>
      <c r="EP841" s="197"/>
      <c r="EQ841" s="438"/>
      <c r="ET841" s="197"/>
      <c r="EU841" s="438"/>
      <c r="EX841" s="197"/>
      <c r="EY841" s="438"/>
      <c r="FA841" s="438"/>
      <c r="FJ841" s="197"/>
      <c r="FL841" s="197"/>
      <c r="FM841" s="438"/>
      <c r="FP841" s="438"/>
      <c r="FS841" s="438"/>
      <c r="FV841" s="438"/>
      <c r="FX841" s="438"/>
      <c r="GG841" s="197"/>
      <c r="GI841" s="197"/>
      <c r="GJ841" s="438"/>
      <c r="GM841" s="438"/>
      <c r="GP841" s="438"/>
      <c r="GS841" s="438"/>
    </row>
    <row r="842" ht="12.75" customHeight="1">
      <c r="P842" s="438"/>
      <c r="Z842" s="197"/>
      <c r="AC842" s="438"/>
      <c r="AF842" s="438"/>
      <c r="AI842" s="438"/>
      <c r="AL842" s="438"/>
      <c r="AN842" s="438"/>
      <c r="AX842" s="197"/>
      <c r="BD842" s="197"/>
      <c r="BG842" s="438"/>
      <c r="BH842" s="438"/>
      <c r="BK842" s="438"/>
      <c r="BL842" s="438"/>
      <c r="BO842" s="438"/>
      <c r="BP842" s="438"/>
      <c r="BS842" s="438"/>
      <c r="BT842" s="438"/>
      <c r="BV842" s="438"/>
      <c r="CJ842" s="197"/>
      <c r="CL842" s="197"/>
      <c r="CM842" s="438"/>
      <c r="CP842" s="438"/>
      <c r="CS842" s="438"/>
      <c r="CV842" s="438"/>
      <c r="CX842" s="438"/>
      <c r="DG842" s="197"/>
      <c r="DI842" s="197"/>
      <c r="DJ842" s="438"/>
      <c r="DM842" s="438"/>
      <c r="DP842" s="438"/>
      <c r="DS842" s="438"/>
      <c r="DU842" s="438"/>
      <c r="EI842" s="197"/>
      <c r="EK842" s="197"/>
      <c r="EL842" s="197"/>
      <c r="EM842" s="438"/>
      <c r="EP842" s="197"/>
      <c r="EQ842" s="438"/>
      <c r="ET842" s="197"/>
      <c r="EU842" s="438"/>
      <c r="EX842" s="197"/>
      <c r="EY842" s="438"/>
      <c r="FA842" s="438"/>
      <c r="FJ842" s="197"/>
      <c r="FL842" s="197"/>
      <c r="FM842" s="438"/>
      <c r="FP842" s="438"/>
      <c r="FS842" s="438"/>
      <c r="FV842" s="438"/>
      <c r="FX842" s="438"/>
      <c r="GG842" s="197"/>
      <c r="GI842" s="197"/>
      <c r="GJ842" s="438"/>
      <c r="GM842" s="438"/>
      <c r="GP842" s="438"/>
      <c r="GS842" s="438"/>
    </row>
    <row r="843" ht="12.75" customHeight="1">
      <c r="P843" s="438"/>
      <c r="Z843" s="197"/>
      <c r="AC843" s="438"/>
      <c r="AF843" s="438"/>
      <c r="AI843" s="438"/>
      <c r="AL843" s="438"/>
      <c r="AN843" s="438"/>
      <c r="AX843" s="197"/>
      <c r="BD843" s="197"/>
      <c r="BG843" s="438"/>
      <c r="BH843" s="438"/>
      <c r="BK843" s="438"/>
      <c r="BL843" s="438"/>
      <c r="BO843" s="438"/>
      <c r="BP843" s="438"/>
      <c r="BS843" s="438"/>
      <c r="BT843" s="438"/>
      <c r="BV843" s="438"/>
      <c r="CJ843" s="197"/>
      <c r="CL843" s="197"/>
      <c r="CM843" s="438"/>
      <c r="CP843" s="438"/>
      <c r="CS843" s="438"/>
      <c r="CV843" s="438"/>
      <c r="CX843" s="438"/>
      <c r="DG843" s="197"/>
      <c r="DI843" s="197"/>
      <c r="DJ843" s="438"/>
      <c r="DM843" s="438"/>
      <c r="DP843" s="438"/>
      <c r="DS843" s="438"/>
      <c r="DU843" s="438"/>
      <c r="EI843" s="197"/>
      <c r="EK843" s="197"/>
      <c r="EL843" s="197"/>
      <c r="EM843" s="438"/>
      <c r="EP843" s="197"/>
      <c r="EQ843" s="438"/>
      <c r="ET843" s="197"/>
      <c r="EU843" s="438"/>
      <c r="EX843" s="197"/>
      <c r="EY843" s="438"/>
      <c r="FA843" s="438"/>
      <c r="FJ843" s="197"/>
      <c r="FL843" s="197"/>
      <c r="FM843" s="438"/>
      <c r="FP843" s="438"/>
      <c r="FS843" s="438"/>
      <c r="FV843" s="438"/>
      <c r="FX843" s="438"/>
      <c r="GG843" s="197"/>
      <c r="GI843" s="197"/>
      <c r="GJ843" s="438"/>
      <c r="GM843" s="438"/>
      <c r="GP843" s="438"/>
      <c r="GS843" s="438"/>
    </row>
    <row r="844" ht="12.75" customHeight="1">
      <c r="P844" s="438"/>
      <c r="Z844" s="197"/>
      <c r="AC844" s="438"/>
      <c r="AF844" s="438"/>
      <c r="AI844" s="438"/>
      <c r="AL844" s="438"/>
      <c r="AN844" s="438"/>
      <c r="AX844" s="197"/>
      <c r="BD844" s="197"/>
      <c r="BG844" s="438"/>
      <c r="BH844" s="438"/>
      <c r="BK844" s="438"/>
      <c r="BL844" s="438"/>
      <c r="BO844" s="438"/>
      <c r="BP844" s="438"/>
      <c r="BS844" s="438"/>
      <c r="BT844" s="438"/>
      <c r="BV844" s="438"/>
      <c r="CJ844" s="197"/>
      <c r="CL844" s="197"/>
      <c r="CM844" s="438"/>
      <c r="CP844" s="438"/>
      <c r="CS844" s="438"/>
      <c r="CV844" s="438"/>
      <c r="CX844" s="438"/>
      <c r="DG844" s="197"/>
      <c r="DI844" s="197"/>
      <c r="DJ844" s="438"/>
      <c r="DM844" s="438"/>
      <c r="DP844" s="438"/>
      <c r="DS844" s="438"/>
      <c r="DU844" s="438"/>
      <c r="EI844" s="197"/>
      <c r="EK844" s="197"/>
      <c r="EL844" s="197"/>
      <c r="EM844" s="438"/>
      <c r="EP844" s="197"/>
      <c r="EQ844" s="438"/>
      <c r="ET844" s="197"/>
      <c r="EU844" s="438"/>
      <c r="EX844" s="197"/>
      <c r="EY844" s="438"/>
      <c r="FA844" s="438"/>
      <c r="FJ844" s="197"/>
      <c r="FL844" s="197"/>
      <c r="FM844" s="438"/>
      <c r="FP844" s="438"/>
      <c r="FS844" s="438"/>
      <c r="FV844" s="438"/>
      <c r="FX844" s="438"/>
      <c r="GG844" s="197"/>
      <c r="GI844" s="197"/>
      <c r="GJ844" s="438"/>
      <c r="GM844" s="438"/>
      <c r="GP844" s="438"/>
      <c r="GS844" s="438"/>
    </row>
    <row r="845" ht="12.75" customHeight="1">
      <c r="P845" s="438"/>
      <c r="Z845" s="197"/>
      <c r="AC845" s="438"/>
      <c r="AF845" s="438"/>
      <c r="AI845" s="438"/>
      <c r="AL845" s="438"/>
      <c r="AN845" s="438"/>
      <c r="AX845" s="197"/>
      <c r="BD845" s="197"/>
      <c r="BG845" s="438"/>
      <c r="BH845" s="438"/>
      <c r="BK845" s="438"/>
      <c r="BL845" s="438"/>
      <c r="BO845" s="438"/>
      <c r="BP845" s="438"/>
      <c r="BS845" s="438"/>
      <c r="BT845" s="438"/>
      <c r="BV845" s="438"/>
      <c r="CJ845" s="197"/>
      <c r="CL845" s="197"/>
      <c r="CM845" s="438"/>
      <c r="CP845" s="438"/>
      <c r="CS845" s="438"/>
      <c r="CV845" s="438"/>
      <c r="CX845" s="438"/>
      <c r="DG845" s="197"/>
      <c r="DI845" s="197"/>
      <c r="DJ845" s="438"/>
      <c r="DM845" s="438"/>
      <c r="DP845" s="438"/>
      <c r="DS845" s="438"/>
      <c r="DU845" s="438"/>
      <c r="EI845" s="197"/>
      <c r="EK845" s="197"/>
      <c r="EL845" s="197"/>
      <c r="EM845" s="438"/>
      <c r="EP845" s="197"/>
      <c r="EQ845" s="438"/>
      <c r="ET845" s="197"/>
      <c r="EU845" s="438"/>
      <c r="EX845" s="197"/>
      <c r="EY845" s="438"/>
      <c r="FA845" s="438"/>
      <c r="FJ845" s="197"/>
      <c r="FL845" s="197"/>
      <c r="FM845" s="438"/>
      <c r="FP845" s="438"/>
      <c r="FS845" s="438"/>
      <c r="FV845" s="438"/>
      <c r="FX845" s="438"/>
      <c r="GG845" s="197"/>
      <c r="GI845" s="197"/>
      <c r="GJ845" s="438"/>
      <c r="GM845" s="438"/>
      <c r="GP845" s="438"/>
      <c r="GS845" s="438"/>
    </row>
    <row r="846" ht="12.75" customHeight="1">
      <c r="P846" s="438"/>
      <c r="Z846" s="197"/>
      <c r="AC846" s="438"/>
      <c r="AF846" s="438"/>
      <c r="AI846" s="438"/>
      <c r="AL846" s="438"/>
      <c r="AN846" s="438"/>
      <c r="AX846" s="197"/>
      <c r="BD846" s="197"/>
      <c r="BG846" s="438"/>
      <c r="BH846" s="438"/>
      <c r="BK846" s="438"/>
      <c r="BL846" s="438"/>
      <c r="BO846" s="438"/>
      <c r="BP846" s="438"/>
      <c r="BS846" s="438"/>
      <c r="BT846" s="438"/>
      <c r="BV846" s="438"/>
      <c r="CJ846" s="197"/>
      <c r="CL846" s="197"/>
      <c r="CM846" s="438"/>
      <c r="CP846" s="438"/>
      <c r="CS846" s="438"/>
      <c r="CV846" s="438"/>
      <c r="CX846" s="438"/>
      <c r="DG846" s="197"/>
      <c r="DI846" s="197"/>
      <c r="DJ846" s="438"/>
      <c r="DM846" s="438"/>
      <c r="DP846" s="438"/>
      <c r="DS846" s="438"/>
      <c r="DU846" s="438"/>
      <c r="EI846" s="197"/>
      <c r="EK846" s="197"/>
      <c r="EL846" s="197"/>
      <c r="EM846" s="438"/>
      <c r="EP846" s="197"/>
      <c r="EQ846" s="438"/>
      <c r="ET846" s="197"/>
      <c r="EU846" s="438"/>
      <c r="EX846" s="197"/>
      <c r="EY846" s="438"/>
      <c r="FA846" s="438"/>
      <c r="FJ846" s="197"/>
      <c r="FL846" s="197"/>
      <c r="FM846" s="438"/>
      <c r="FP846" s="438"/>
      <c r="FS846" s="438"/>
      <c r="FV846" s="438"/>
      <c r="FX846" s="438"/>
      <c r="GG846" s="197"/>
      <c r="GI846" s="197"/>
      <c r="GJ846" s="438"/>
      <c r="GM846" s="438"/>
      <c r="GP846" s="438"/>
      <c r="GS846" s="438"/>
    </row>
    <row r="847" ht="12.75" customHeight="1">
      <c r="P847" s="438"/>
      <c r="Z847" s="197"/>
      <c r="AC847" s="438"/>
      <c r="AF847" s="438"/>
      <c r="AI847" s="438"/>
      <c r="AL847" s="438"/>
      <c r="AN847" s="438"/>
      <c r="AX847" s="197"/>
      <c r="BD847" s="197"/>
      <c r="BG847" s="438"/>
      <c r="BH847" s="438"/>
      <c r="BK847" s="438"/>
      <c r="BL847" s="438"/>
      <c r="BO847" s="438"/>
      <c r="BP847" s="438"/>
      <c r="BS847" s="438"/>
      <c r="BT847" s="438"/>
      <c r="BV847" s="438"/>
      <c r="CJ847" s="197"/>
      <c r="CL847" s="197"/>
      <c r="CM847" s="438"/>
      <c r="CP847" s="438"/>
      <c r="CS847" s="438"/>
      <c r="CV847" s="438"/>
      <c r="CX847" s="438"/>
      <c r="DG847" s="197"/>
      <c r="DI847" s="197"/>
      <c r="DJ847" s="438"/>
      <c r="DM847" s="438"/>
      <c r="DP847" s="438"/>
      <c r="DS847" s="438"/>
      <c r="DU847" s="438"/>
      <c r="EI847" s="197"/>
      <c r="EK847" s="197"/>
      <c r="EL847" s="197"/>
      <c r="EM847" s="438"/>
      <c r="EP847" s="197"/>
      <c r="EQ847" s="438"/>
      <c r="ET847" s="197"/>
      <c r="EU847" s="438"/>
      <c r="EX847" s="197"/>
      <c r="EY847" s="438"/>
      <c r="FA847" s="438"/>
      <c r="FJ847" s="197"/>
      <c r="FL847" s="197"/>
      <c r="FM847" s="438"/>
      <c r="FP847" s="438"/>
      <c r="FS847" s="438"/>
      <c r="FV847" s="438"/>
      <c r="FX847" s="438"/>
      <c r="GG847" s="197"/>
      <c r="GI847" s="197"/>
      <c r="GJ847" s="438"/>
      <c r="GM847" s="438"/>
      <c r="GP847" s="438"/>
      <c r="GS847" s="438"/>
    </row>
    <row r="848" ht="12.75" customHeight="1">
      <c r="P848" s="438"/>
      <c r="Z848" s="197"/>
      <c r="AC848" s="438"/>
      <c r="AF848" s="438"/>
      <c r="AI848" s="438"/>
      <c r="AL848" s="438"/>
      <c r="AN848" s="438"/>
      <c r="AX848" s="197"/>
      <c r="BD848" s="197"/>
      <c r="BG848" s="438"/>
      <c r="BH848" s="438"/>
      <c r="BK848" s="438"/>
      <c r="BL848" s="438"/>
      <c r="BO848" s="438"/>
      <c r="BP848" s="438"/>
      <c r="BS848" s="438"/>
      <c r="BT848" s="438"/>
      <c r="BV848" s="438"/>
      <c r="CJ848" s="197"/>
      <c r="CL848" s="197"/>
      <c r="CM848" s="438"/>
      <c r="CP848" s="438"/>
      <c r="CS848" s="438"/>
      <c r="CV848" s="438"/>
      <c r="CX848" s="438"/>
      <c r="DG848" s="197"/>
      <c r="DI848" s="197"/>
      <c r="DJ848" s="438"/>
      <c r="DM848" s="438"/>
      <c r="DP848" s="438"/>
      <c r="DS848" s="438"/>
      <c r="DU848" s="438"/>
      <c r="EI848" s="197"/>
      <c r="EK848" s="197"/>
      <c r="EL848" s="197"/>
      <c r="EM848" s="438"/>
      <c r="EP848" s="197"/>
      <c r="EQ848" s="438"/>
      <c r="ET848" s="197"/>
      <c r="EU848" s="438"/>
      <c r="EX848" s="197"/>
      <c r="EY848" s="438"/>
      <c r="FA848" s="438"/>
      <c r="FJ848" s="197"/>
      <c r="FL848" s="197"/>
      <c r="FM848" s="438"/>
      <c r="FP848" s="438"/>
      <c r="FS848" s="438"/>
      <c r="FV848" s="438"/>
      <c r="FX848" s="438"/>
      <c r="GG848" s="197"/>
      <c r="GI848" s="197"/>
      <c r="GJ848" s="438"/>
      <c r="GM848" s="438"/>
      <c r="GP848" s="438"/>
      <c r="GS848" s="438"/>
    </row>
    <row r="849" ht="12.75" customHeight="1">
      <c r="P849" s="438"/>
      <c r="Z849" s="197"/>
      <c r="AC849" s="438"/>
      <c r="AF849" s="438"/>
      <c r="AI849" s="438"/>
      <c r="AL849" s="438"/>
      <c r="AN849" s="438"/>
      <c r="AX849" s="197"/>
      <c r="BD849" s="197"/>
      <c r="BG849" s="438"/>
      <c r="BH849" s="438"/>
      <c r="BK849" s="438"/>
      <c r="BL849" s="438"/>
      <c r="BO849" s="438"/>
      <c r="BP849" s="438"/>
      <c r="BS849" s="438"/>
      <c r="BT849" s="438"/>
      <c r="BV849" s="438"/>
      <c r="CJ849" s="197"/>
      <c r="CL849" s="197"/>
      <c r="CM849" s="438"/>
      <c r="CP849" s="438"/>
      <c r="CS849" s="438"/>
      <c r="CV849" s="438"/>
      <c r="CX849" s="438"/>
      <c r="DG849" s="197"/>
      <c r="DI849" s="197"/>
      <c r="DJ849" s="438"/>
      <c r="DM849" s="438"/>
      <c r="DP849" s="438"/>
      <c r="DS849" s="438"/>
      <c r="DU849" s="438"/>
      <c r="EI849" s="197"/>
      <c r="EK849" s="197"/>
      <c r="EL849" s="197"/>
      <c r="EM849" s="438"/>
      <c r="EP849" s="197"/>
      <c r="EQ849" s="438"/>
      <c r="ET849" s="197"/>
      <c r="EU849" s="438"/>
      <c r="EX849" s="197"/>
      <c r="EY849" s="438"/>
      <c r="FA849" s="438"/>
      <c r="FJ849" s="197"/>
      <c r="FL849" s="197"/>
      <c r="FM849" s="438"/>
      <c r="FP849" s="438"/>
      <c r="FS849" s="438"/>
      <c r="FV849" s="438"/>
      <c r="FX849" s="438"/>
      <c r="GG849" s="197"/>
      <c r="GI849" s="197"/>
      <c r="GJ849" s="438"/>
      <c r="GM849" s="438"/>
      <c r="GP849" s="438"/>
      <c r="GS849" s="438"/>
    </row>
    <row r="850" ht="12.75" customHeight="1">
      <c r="P850" s="438"/>
      <c r="Z850" s="197"/>
      <c r="AC850" s="438"/>
      <c r="AF850" s="438"/>
      <c r="AI850" s="438"/>
      <c r="AL850" s="438"/>
      <c r="AN850" s="438"/>
      <c r="AX850" s="197"/>
      <c r="BD850" s="197"/>
      <c r="BG850" s="438"/>
      <c r="BH850" s="438"/>
      <c r="BK850" s="438"/>
      <c r="BL850" s="438"/>
      <c r="BO850" s="438"/>
      <c r="BP850" s="438"/>
      <c r="BS850" s="438"/>
      <c r="BT850" s="438"/>
      <c r="BV850" s="438"/>
      <c r="CJ850" s="197"/>
      <c r="CL850" s="197"/>
      <c r="CM850" s="438"/>
      <c r="CP850" s="438"/>
      <c r="CS850" s="438"/>
      <c r="CV850" s="438"/>
      <c r="CX850" s="438"/>
      <c r="DG850" s="197"/>
      <c r="DI850" s="197"/>
      <c r="DJ850" s="438"/>
      <c r="DM850" s="438"/>
      <c r="DP850" s="438"/>
      <c r="DS850" s="438"/>
      <c r="DU850" s="438"/>
      <c r="EI850" s="197"/>
      <c r="EK850" s="197"/>
      <c r="EL850" s="197"/>
      <c r="EM850" s="438"/>
      <c r="EP850" s="197"/>
      <c r="EQ850" s="438"/>
      <c r="ET850" s="197"/>
      <c r="EU850" s="438"/>
      <c r="EX850" s="197"/>
      <c r="EY850" s="438"/>
      <c r="FA850" s="438"/>
      <c r="FJ850" s="197"/>
      <c r="FL850" s="197"/>
      <c r="FM850" s="438"/>
      <c r="FP850" s="438"/>
      <c r="FS850" s="438"/>
      <c r="FV850" s="438"/>
      <c r="FX850" s="438"/>
      <c r="GG850" s="197"/>
      <c r="GI850" s="197"/>
      <c r="GJ850" s="438"/>
      <c r="GM850" s="438"/>
      <c r="GP850" s="438"/>
      <c r="GS850" s="438"/>
    </row>
    <row r="851" ht="12.75" customHeight="1">
      <c r="P851" s="438"/>
      <c r="Z851" s="197"/>
      <c r="AC851" s="438"/>
      <c r="AF851" s="438"/>
      <c r="AI851" s="438"/>
      <c r="AL851" s="438"/>
      <c r="AN851" s="438"/>
      <c r="AX851" s="197"/>
      <c r="BD851" s="197"/>
      <c r="BG851" s="438"/>
      <c r="BH851" s="438"/>
      <c r="BK851" s="438"/>
      <c r="BL851" s="438"/>
      <c r="BO851" s="438"/>
      <c r="BP851" s="438"/>
      <c r="BS851" s="438"/>
      <c r="BT851" s="438"/>
      <c r="BV851" s="438"/>
      <c r="CJ851" s="197"/>
      <c r="CL851" s="197"/>
      <c r="CM851" s="438"/>
      <c r="CP851" s="438"/>
      <c r="CS851" s="438"/>
      <c r="CV851" s="438"/>
      <c r="CX851" s="438"/>
      <c r="DG851" s="197"/>
      <c r="DI851" s="197"/>
      <c r="DJ851" s="438"/>
      <c r="DM851" s="438"/>
      <c r="DP851" s="438"/>
      <c r="DS851" s="438"/>
      <c r="DU851" s="438"/>
      <c r="EI851" s="197"/>
      <c r="EK851" s="197"/>
      <c r="EL851" s="197"/>
      <c r="EM851" s="438"/>
      <c r="EP851" s="197"/>
      <c r="EQ851" s="438"/>
      <c r="ET851" s="197"/>
      <c r="EU851" s="438"/>
      <c r="EX851" s="197"/>
      <c r="EY851" s="438"/>
      <c r="FA851" s="438"/>
      <c r="FJ851" s="197"/>
      <c r="FL851" s="197"/>
      <c r="FM851" s="438"/>
      <c r="FP851" s="438"/>
      <c r="FS851" s="438"/>
      <c r="FV851" s="438"/>
      <c r="FX851" s="438"/>
      <c r="GG851" s="197"/>
      <c r="GI851" s="197"/>
      <c r="GJ851" s="438"/>
      <c r="GM851" s="438"/>
      <c r="GP851" s="438"/>
      <c r="GS851" s="438"/>
    </row>
    <row r="852" ht="12.75" customHeight="1">
      <c r="P852" s="438"/>
      <c r="Z852" s="197"/>
      <c r="AC852" s="438"/>
      <c r="AF852" s="438"/>
      <c r="AI852" s="438"/>
      <c r="AL852" s="438"/>
      <c r="AN852" s="438"/>
      <c r="AX852" s="197"/>
      <c r="BD852" s="197"/>
      <c r="BG852" s="438"/>
      <c r="BH852" s="438"/>
      <c r="BK852" s="438"/>
      <c r="BL852" s="438"/>
      <c r="BO852" s="438"/>
      <c r="BP852" s="438"/>
      <c r="BS852" s="438"/>
      <c r="BT852" s="438"/>
      <c r="BV852" s="438"/>
      <c r="CJ852" s="197"/>
      <c r="CL852" s="197"/>
      <c r="CM852" s="438"/>
      <c r="CP852" s="438"/>
      <c r="CS852" s="438"/>
      <c r="CV852" s="438"/>
      <c r="CX852" s="438"/>
      <c r="DG852" s="197"/>
      <c r="DI852" s="197"/>
      <c r="DJ852" s="438"/>
      <c r="DM852" s="438"/>
      <c r="DP852" s="438"/>
      <c r="DS852" s="438"/>
      <c r="DU852" s="438"/>
      <c r="EI852" s="197"/>
      <c r="EK852" s="197"/>
      <c r="EL852" s="197"/>
      <c r="EM852" s="438"/>
      <c r="EP852" s="197"/>
      <c r="EQ852" s="438"/>
      <c r="ET852" s="197"/>
      <c r="EU852" s="438"/>
      <c r="EX852" s="197"/>
      <c r="EY852" s="438"/>
      <c r="FA852" s="438"/>
      <c r="FJ852" s="197"/>
      <c r="FL852" s="197"/>
      <c r="FM852" s="438"/>
      <c r="FP852" s="438"/>
      <c r="FS852" s="438"/>
      <c r="FV852" s="438"/>
      <c r="FX852" s="438"/>
      <c r="GG852" s="197"/>
      <c r="GI852" s="197"/>
      <c r="GJ852" s="438"/>
      <c r="GM852" s="438"/>
      <c r="GP852" s="438"/>
      <c r="GS852" s="438"/>
    </row>
    <row r="853" ht="12.75" customHeight="1">
      <c r="P853" s="438"/>
      <c r="Z853" s="197"/>
      <c r="AC853" s="438"/>
      <c r="AF853" s="438"/>
      <c r="AI853" s="438"/>
      <c r="AL853" s="438"/>
      <c r="AN853" s="438"/>
      <c r="AX853" s="197"/>
      <c r="BD853" s="197"/>
      <c r="BG853" s="438"/>
      <c r="BH853" s="438"/>
      <c r="BK853" s="438"/>
      <c r="BL853" s="438"/>
      <c r="BO853" s="438"/>
      <c r="BP853" s="438"/>
      <c r="BS853" s="438"/>
      <c r="BT853" s="438"/>
      <c r="BV853" s="438"/>
      <c r="CJ853" s="197"/>
      <c r="CL853" s="197"/>
      <c r="CM853" s="438"/>
      <c r="CP853" s="438"/>
      <c r="CS853" s="438"/>
      <c r="CV853" s="438"/>
      <c r="CX853" s="438"/>
      <c r="DG853" s="197"/>
      <c r="DI853" s="197"/>
      <c r="DJ853" s="438"/>
      <c r="DM853" s="438"/>
      <c r="DP853" s="438"/>
      <c r="DS853" s="438"/>
      <c r="DU853" s="438"/>
      <c r="EI853" s="197"/>
      <c r="EK853" s="197"/>
      <c r="EL853" s="197"/>
      <c r="EM853" s="438"/>
      <c r="EP853" s="197"/>
      <c r="EQ853" s="438"/>
      <c r="ET853" s="197"/>
      <c r="EU853" s="438"/>
      <c r="EX853" s="197"/>
      <c r="EY853" s="438"/>
      <c r="FA853" s="438"/>
      <c r="FJ853" s="197"/>
      <c r="FL853" s="197"/>
      <c r="FM853" s="438"/>
      <c r="FP853" s="438"/>
      <c r="FS853" s="438"/>
      <c r="FV853" s="438"/>
      <c r="FX853" s="438"/>
      <c r="GG853" s="197"/>
      <c r="GI853" s="197"/>
      <c r="GJ853" s="438"/>
      <c r="GM853" s="438"/>
      <c r="GP853" s="438"/>
      <c r="GS853" s="438"/>
    </row>
    <row r="854" ht="12.75" customHeight="1">
      <c r="P854" s="438"/>
      <c r="Z854" s="197"/>
      <c r="AC854" s="438"/>
      <c r="AF854" s="438"/>
      <c r="AI854" s="438"/>
      <c r="AL854" s="438"/>
      <c r="AN854" s="438"/>
      <c r="AX854" s="197"/>
      <c r="BD854" s="197"/>
      <c r="BG854" s="438"/>
      <c r="BH854" s="438"/>
      <c r="BK854" s="438"/>
      <c r="BL854" s="438"/>
      <c r="BO854" s="438"/>
      <c r="BP854" s="438"/>
      <c r="BS854" s="438"/>
      <c r="BT854" s="438"/>
      <c r="BV854" s="438"/>
      <c r="CJ854" s="197"/>
      <c r="CL854" s="197"/>
      <c r="CM854" s="438"/>
      <c r="CP854" s="438"/>
      <c r="CS854" s="438"/>
      <c r="CV854" s="438"/>
      <c r="CX854" s="438"/>
      <c r="DG854" s="197"/>
      <c r="DI854" s="197"/>
      <c r="DJ854" s="438"/>
      <c r="DM854" s="438"/>
      <c r="DP854" s="438"/>
      <c r="DS854" s="438"/>
      <c r="DU854" s="438"/>
      <c r="EI854" s="197"/>
      <c r="EK854" s="197"/>
      <c r="EL854" s="197"/>
      <c r="EM854" s="438"/>
      <c r="EP854" s="197"/>
      <c r="EQ854" s="438"/>
      <c r="ET854" s="197"/>
      <c r="EU854" s="438"/>
      <c r="EX854" s="197"/>
      <c r="EY854" s="438"/>
      <c r="FA854" s="438"/>
      <c r="FJ854" s="197"/>
      <c r="FL854" s="197"/>
      <c r="FM854" s="438"/>
      <c r="FP854" s="438"/>
      <c r="FS854" s="438"/>
      <c r="FV854" s="438"/>
      <c r="FX854" s="438"/>
      <c r="GG854" s="197"/>
      <c r="GI854" s="197"/>
      <c r="GJ854" s="438"/>
      <c r="GM854" s="438"/>
      <c r="GP854" s="438"/>
      <c r="GS854" s="438"/>
    </row>
    <row r="855" ht="12.75" customHeight="1">
      <c r="P855" s="438"/>
      <c r="Z855" s="197"/>
      <c r="AC855" s="438"/>
      <c r="AF855" s="438"/>
      <c r="AI855" s="438"/>
      <c r="AL855" s="438"/>
      <c r="AN855" s="438"/>
      <c r="AX855" s="197"/>
      <c r="BD855" s="197"/>
      <c r="BG855" s="438"/>
      <c r="BH855" s="438"/>
      <c r="BK855" s="438"/>
      <c r="BL855" s="438"/>
      <c r="BO855" s="438"/>
      <c r="BP855" s="438"/>
      <c r="BS855" s="438"/>
      <c r="BT855" s="438"/>
      <c r="BV855" s="438"/>
      <c r="CJ855" s="197"/>
      <c r="CL855" s="197"/>
      <c r="CM855" s="438"/>
      <c r="CP855" s="438"/>
      <c r="CS855" s="438"/>
      <c r="CV855" s="438"/>
      <c r="CX855" s="438"/>
      <c r="DG855" s="197"/>
      <c r="DI855" s="197"/>
      <c r="DJ855" s="438"/>
      <c r="DM855" s="438"/>
      <c r="DP855" s="438"/>
      <c r="DS855" s="438"/>
      <c r="DU855" s="438"/>
      <c r="EI855" s="197"/>
      <c r="EK855" s="197"/>
      <c r="EL855" s="197"/>
      <c r="EM855" s="438"/>
      <c r="EP855" s="197"/>
      <c r="EQ855" s="438"/>
      <c r="ET855" s="197"/>
      <c r="EU855" s="438"/>
      <c r="EX855" s="197"/>
      <c r="EY855" s="438"/>
      <c r="FA855" s="438"/>
      <c r="FJ855" s="197"/>
      <c r="FL855" s="197"/>
      <c r="FM855" s="438"/>
      <c r="FP855" s="438"/>
      <c r="FS855" s="438"/>
      <c r="FV855" s="438"/>
      <c r="FX855" s="438"/>
      <c r="GG855" s="197"/>
      <c r="GI855" s="197"/>
      <c r="GJ855" s="438"/>
      <c r="GM855" s="438"/>
      <c r="GP855" s="438"/>
      <c r="GS855" s="438"/>
    </row>
    <row r="856" ht="12.75" customHeight="1">
      <c r="P856" s="438"/>
      <c r="Z856" s="197"/>
      <c r="AC856" s="438"/>
      <c r="AF856" s="438"/>
      <c r="AI856" s="438"/>
      <c r="AL856" s="438"/>
      <c r="AN856" s="438"/>
      <c r="AX856" s="197"/>
      <c r="BD856" s="197"/>
      <c r="BG856" s="438"/>
      <c r="BH856" s="438"/>
      <c r="BK856" s="438"/>
      <c r="BL856" s="438"/>
      <c r="BO856" s="438"/>
      <c r="BP856" s="438"/>
      <c r="BS856" s="438"/>
      <c r="BT856" s="438"/>
      <c r="BV856" s="438"/>
      <c r="CJ856" s="197"/>
      <c r="CL856" s="197"/>
      <c r="CM856" s="438"/>
      <c r="CP856" s="438"/>
      <c r="CS856" s="438"/>
      <c r="CV856" s="438"/>
      <c r="CX856" s="438"/>
      <c r="DG856" s="197"/>
      <c r="DI856" s="197"/>
      <c r="DJ856" s="438"/>
      <c r="DM856" s="438"/>
      <c r="DP856" s="438"/>
      <c r="DS856" s="438"/>
      <c r="DU856" s="438"/>
      <c r="EI856" s="197"/>
      <c r="EK856" s="197"/>
      <c r="EL856" s="197"/>
      <c r="EM856" s="438"/>
      <c r="EP856" s="197"/>
      <c r="EQ856" s="438"/>
      <c r="ET856" s="197"/>
      <c r="EU856" s="438"/>
      <c r="EX856" s="197"/>
      <c r="EY856" s="438"/>
      <c r="FA856" s="438"/>
      <c r="FJ856" s="197"/>
      <c r="FL856" s="197"/>
      <c r="FM856" s="438"/>
      <c r="FP856" s="438"/>
      <c r="FS856" s="438"/>
      <c r="FV856" s="438"/>
      <c r="FX856" s="438"/>
      <c r="GG856" s="197"/>
      <c r="GI856" s="197"/>
      <c r="GJ856" s="438"/>
      <c r="GM856" s="438"/>
      <c r="GP856" s="438"/>
      <c r="GS856" s="438"/>
    </row>
    <row r="857" ht="12.75" customHeight="1">
      <c r="P857" s="438"/>
      <c r="Z857" s="197"/>
      <c r="AC857" s="438"/>
      <c r="AF857" s="438"/>
      <c r="AI857" s="438"/>
      <c r="AL857" s="438"/>
      <c r="AN857" s="438"/>
      <c r="AX857" s="197"/>
      <c r="BD857" s="197"/>
      <c r="BG857" s="438"/>
      <c r="BH857" s="438"/>
      <c r="BK857" s="438"/>
      <c r="BL857" s="438"/>
      <c r="BO857" s="438"/>
      <c r="BP857" s="438"/>
      <c r="BS857" s="438"/>
      <c r="BT857" s="438"/>
      <c r="BV857" s="438"/>
      <c r="CJ857" s="197"/>
      <c r="CL857" s="197"/>
      <c r="CM857" s="438"/>
      <c r="CP857" s="438"/>
      <c r="CS857" s="438"/>
      <c r="CV857" s="438"/>
      <c r="CX857" s="438"/>
      <c r="DG857" s="197"/>
      <c r="DI857" s="197"/>
      <c r="DJ857" s="438"/>
      <c r="DM857" s="438"/>
      <c r="DP857" s="438"/>
      <c r="DS857" s="438"/>
      <c r="DU857" s="438"/>
      <c r="EI857" s="197"/>
      <c r="EK857" s="197"/>
      <c r="EL857" s="197"/>
      <c r="EM857" s="438"/>
      <c r="EP857" s="197"/>
      <c r="EQ857" s="438"/>
      <c r="ET857" s="197"/>
      <c r="EU857" s="438"/>
      <c r="EX857" s="197"/>
      <c r="EY857" s="438"/>
      <c r="FA857" s="438"/>
      <c r="FJ857" s="197"/>
      <c r="FL857" s="197"/>
      <c r="FM857" s="438"/>
      <c r="FP857" s="438"/>
      <c r="FS857" s="438"/>
      <c r="FV857" s="438"/>
      <c r="FX857" s="438"/>
      <c r="GG857" s="197"/>
      <c r="GI857" s="197"/>
      <c r="GJ857" s="438"/>
      <c r="GM857" s="438"/>
      <c r="GP857" s="438"/>
      <c r="GS857" s="438"/>
    </row>
    <row r="858" ht="12.75" customHeight="1">
      <c r="P858" s="438"/>
      <c r="Z858" s="197"/>
      <c r="AC858" s="438"/>
      <c r="AF858" s="438"/>
      <c r="AI858" s="438"/>
      <c r="AL858" s="438"/>
      <c r="AN858" s="438"/>
      <c r="AX858" s="197"/>
      <c r="BD858" s="197"/>
      <c r="BG858" s="438"/>
      <c r="BH858" s="438"/>
      <c r="BK858" s="438"/>
      <c r="BL858" s="438"/>
      <c r="BO858" s="438"/>
      <c r="BP858" s="438"/>
      <c r="BS858" s="438"/>
      <c r="BT858" s="438"/>
      <c r="BV858" s="438"/>
      <c r="CJ858" s="197"/>
      <c r="CL858" s="197"/>
      <c r="CM858" s="438"/>
      <c r="CP858" s="438"/>
      <c r="CS858" s="438"/>
      <c r="CV858" s="438"/>
      <c r="CX858" s="438"/>
      <c r="DG858" s="197"/>
      <c r="DI858" s="197"/>
      <c r="DJ858" s="438"/>
      <c r="DM858" s="438"/>
      <c r="DP858" s="438"/>
      <c r="DS858" s="438"/>
      <c r="DU858" s="438"/>
      <c r="EI858" s="197"/>
      <c r="EK858" s="197"/>
      <c r="EL858" s="197"/>
      <c r="EM858" s="438"/>
      <c r="EP858" s="197"/>
      <c r="EQ858" s="438"/>
      <c r="ET858" s="197"/>
      <c r="EU858" s="438"/>
      <c r="EX858" s="197"/>
      <c r="EY858" s="438"/>
      <c r="FA858" s="438"/>
      <c r="FJ858" s="197"/>
      <c r="FL858" s="197"/>
      <c r="FM858" s="438"/>
      <c r="FP858" s="438"/>
      <c r="FS858" s="438"/>
      <c r="FV858" s="438"/>
      <c r="FX858" s="438"/>
      <c r="GG858" s="197"/>
      <c r="GI858" s="197"/>
      <c r="GJ858" s="438"/>
      <c r="GM858" s="438"/>
      <c r="GP858" s="438"/>
      <c r="GS858" s="438"/>
    </row>
    <row r="859" ht="12.75" customHeight="1">
      <c r="P859" s="438"/>
      <c r="Z859" s="197"/>
      <c r="AC859" s="438"/>
      <c r="AF859" s="438"/>
      <c r="AI859" s="438"/>
      <c r="AL859" s="438"/>
      <c r="AN859" s="438"/>
      <c r="AX859" s="197"/>
      <c r="BD859" s="197"/>
      <c r="BG859" s="438"/>
      <c r="BH859" s="438"/>
      <c r="BK859" s="438"/>
      <c r="BL859" s="438"/>
      <c r="BO859" s="438"/>
      <c r="BP859" s="438"/>
      <c r="BS859" s="438"/>
      <c r="BT859" s="438"/>
      <c r="BV859" s="438"/>
      <c r="CJ859" s="197"/>
      <c r="CL859" s="197"/>
      <c r="CM859" s="438"/>
      <c r="CP859" s="438"/>
      <c r="CS859" s="438"/>
      <c r="CV859" s="438"/>
      <c r="CX859" s="438"/>
      <c r="DG859" s="197"/>
      <c r="DI859" s="197"/>
      <c r="DJ859" s="438"/>
      <c r="DM859" s="438"/>
      <c r="DP859" s="438"/>
      <c r="DS859" s="438"/>
      <c r="DU859" s="438"/>
      <c r="EI859" s="197"/>
      <c r="EK859" s="197"/>
      <c r="EL859" s="197"/>
      <c r="EM859" s="438"/>
      <c r="EP859" s="197"/>
      <c r="EQ859" s="438"/>
      <c r="ET859" s="197"/>
      <c r="EU859" s="438"/>
      <c r="EX859" s="197"/>
      <c r="EY859" s="438"/>
      <c r="FA859" s="438"/>
      <c r="FJ859" s="197"/>
      <c r="FL859" s="197"/>
      <c r="FM859" s="438"/>
      <c r="FP859" s="438"/>
      <c r="FS859" s="438"/>
      <c r="FV859" s="438"/>
      <c r="FX859" s="438"/>
      <c r="GG859" s="197"/>
      <c r="GI859" s="197"/>
      <c r="GJ859" s="438"/>
      <c r="GM859" s="438"/>
      <c r="GP859" s="438"/>
      <c r="GS859" s="438"/>
    </row>
    <row r="860" ht="12.75" customHeight="1">
      <c r="P860" s="438"/>
      <c r="Z860" s="197"/>
      <c r="AC860" s="438"/>
      <c r="AF860" s="438"/>
      <c r="AI860" s="438"/>
      <c r="AL860" s="438"/>
      <c r="AN860" s="438"/>
      <c r="AX860" s="197"/>
      <c r="BD860" s="197"/>
      <c r="BG860" s="438"/>
      <c r="BH860" s="438"/>
      <c r="BK860" s="438"/>
      <c r="BL860" s="438"/>
      <c r="BO860" s="438"/>
      <c r="BP860" s="438"/>
      <c r="BS860" s="438"/>
      <c r="BT860" s="438"/>
      <c r="BV860" s="438"/>
      <c r="CJ860" s="197"/>
      <c r="CL860" s="197"/>
      <c r="CM860" s="438"/>
      <c r="CP860" s="438"/>
      <c r="CS860" s="438"/>
      <c r="CV860" s="438"/>
      <c r="CX860" s="438"/>
      <c r="DG860" s="197"/>
      <c r="DI860" s="197"/>
      <c r="DJ860" s="438"/>
      <c r="DM860" s="438"/>
      <c r="DP860" s="438"/>
      <c r="DS860" s="438"/>
      <c r="DU860" s="438"/>
      <c r="EI860" s="197"/>
      <c r="EK860" s="197"/>
      <c r="EL860" s="197"/>
      <c r="EM860" s="438"/>
      <c r="EP860" s="197"/>
      <c r="EQ860" s="438"/>
      <c r="ET860" s="197"/>
      <c r="EU860" s="438"/>
      <c r="EX860" s="197"/>
      <c r="EY860" s="438"/>
      <c r="FA860" s="438"/>
      <c r="FJ860" s="197"/>
      <c r="FL860" s="197"/>
      <c r="FM860" s="438"/>
      <c r="FP860" s="438"/>
      <c r="FS860" s="438"/>
      <c r="FV860" s="438"/>
      <c r="FX860" s="438"/>
      <c r="GG860" s="197"/>
      <c r="GI860" s="197"/>
      <c r="GJ860" s="438"/>
      <c r="GM860" s="438"/>
      <c r="GP860" s="438"/>
      <c r="GS860" s="438"/>
    </row>
    <row r="861" ht="12.75" customHeight="1">
      <c r="P861" s="438"/>
      <c r="Z861" s="197"/>
      <c r="AC861" s="438"/>
      <c r="AF861" s="438"/>
      <c r="AI861" s="438"/>
      <c r="AL861" s="438"/>
      <c r="AN861" s="438"/>
      <c r="AX861" s="197"/>
      <c r="BD861" s="197"/>
      <c r="BG861" s="438"/>
      <c r="BH861" s="438"/>
      <c r="BK861" s="438"/>
      <c r="BL861" s="438"/>
      <c r="BO861" s="438"/>
      <c r="BP861" s="438"/>
      <c r="BS861" s="438"/>
      <c r="BT861" s="438"/>
      <c r="BV861" s="438"/>
      <c r="CJ861" s="197"/>
      <c r="CL861" s="197"/>
      <c r="CM861" s="438"/>
      <c r="CP861" s="438"/>
      <c r="CS861" s="438"/>
      <c r="CV861" s="438"/>
      <c r="CX861" s="438"/>
      <c r="DG861" s="197"/>
      <c r="DI861" s="197"/>
      <c r="DJ861" s="438"/>
      <c r="DM861" s="438"/>
      <c r="DP861" s="438"/>
      <c r="DS861" s="438"/>
      <c r="DU861" s="438"/>
      <c r="EI861" s="197"/>
      <c r="EK861" s="197"/>
      <c r="EL861" s="197"/>
      <c r="EM861" s="438"/>
      <c r="EP861" s="197"/>
      <c r="EQ861" s="438"/>
      <c r="ET861" s="197"/>
      <c r="EU861" s="438"/>
      <c r="EX861" s="197"/>
      <c r="EY861" s="438"/>
      <c r="FA861" s="438"/>
      <c r="FJ861" s="197"/>
      <c r="FL861" s="197"/>
      <c r="FM861" s="438"/>
      <c r="FP861" s="438"/>
      <c r="FS861" s="438"/>
      <c r="FV861" s="438"/>
      <c r="FX861" s="438"/>
      <c r="GG861" s="197"/>
      <c r="GI861" s="197"/>
      <c r="GJ861" s="438"/>
      <c r="GM861" s="438"/>
      <c r="GP861" s="438"/>
      <c r="GS861" s="438"/>
    </row>
    <row r="862" ht="12.75" customHeight="1">
      <c r="P862" s="438"/>
      <c r="Z862" s="197"/>
      <c r="AC862" s="438"/>
      <c r="AF862" s="438"/>
      <c r="AI862" s="438"/>
      <c r="AL862" s="438"/>
      <c r="AN862" s="438"/>
      <c r="AX862" s="197"/>
      <c r="BD862" s="197"/>
      <c r="BG862" s="438"/>
      <c r="BH862" s="438"/>
      <c r="BK862" s="438"/>
      <c r="BL862" s="438"/>
      <c r="BO862" s="438"/>
      <c r="BP862" s="438"/>
      <c r="BS862" s="438"/>
      <c r="BT862" s="438"/>
      <c r="BV862" s="438"/>
      <c r="CJ862" s="197"/>
      <c r="CL862" s="197"/>
      <c r="CM862" s="438"/>
      <c r="CP862" s="438"/>
      <c r="CS862" s="438"/>
      <c r="CV862" s="438"/>
      <c r="CX862" s="438"/>
      <c r="DG862" s="197"/>
      <c r="DI862" s="197"/>
      <c r="DJ862" s="438"/>
      <c r="DM862" s="438"/>
      <c r="DP862" s="438"/>
      <c r="DS862" s="438"/>
      <c r="DU862" s="438"/>
      <c r="EI862" s="197"/>
      <c r="EK862" s="197"/>
      <c r="EL862" s="197"/>
      <c r="EM862" s="438"/>
      <c r="EP862" s="197"/>
      <c r="EQ862" s="438"/>
      <c r="ET862" s="197"/>
      <c r="EU862" s="438"/>
      <c r="EX862" s="197"/>
      <c r="EY862" s="438"/>
      <c r="FA862" s="438"/>
      <c r="FJ862" s="197"/>
      <c r="FL862" s="197"/>
      <c r="FM862" s="438"/>
      <c r="FP862" s="438"/>
      <c r="FS862" s="438"/>
      <c r="FV862" s="438"/>
      <c r="FX862" s="438"/>
      <c r="GG862" s="197"/>
      <c r="GI862" s="197"/>
      <c r="GJ862" s="438"/>
      <c r="GM862" s="438"/>
      <c r="GP862" s="438"/>
      <c r="GS862" s="438"/>
    </row>
    <row r="863" ht="12.75" customHeight="1">
      <c r="P863" s="438"/>
      <c r="Z863" s="197"/>
      <c r="AC863" s="438"/>
      <c r="AF863" s="438"/>
      <c r="AI863" s="438"/>
      <c r="AL863" s="438"/>
      <c r="AN863" s="438"/>
      <c r="AX863" s="197"/>
      <c r="BD863" s="197"/>
      <c r="BG863" s="438"/>
      <c r="BH863" s="438"/>
      <c r="BK863" s="438"/>
      <c r="BL863" s="438"/>
      <c r="BO863" s="438"/>
      <c r="BP863" s="438"/>
      <c r="BS863" s="438"/>
      <c r="BT863" s="438"/>
      <c r="BV863" s="438"/>
      <c r="CJ863" s="197"/>
      <c r="CL863" s="197"/>
      <c r="CM863" s="438"/>
      <c r="CP863" s="438"/>
      <c r="CS863" s="438"/>
      <c r="CV863" s="438"/>
      <c r="CX863" s="438"/>
      <c r="DG863" s="197"/>
      <c r="DI863" s="197"/>
      <c r="DJ863" s="438"/>
      <c r="DM863" s="438"/>
      <c r="DP863" s="438"/>
      <c r="DS863" s="438"/>
      <c r="DU863" s="438"/>
      <c r="EI863" s="197"/>
      <c r="EK863" s="197"/>
      <c r="EL863" s="197"/>
      <c r="EM863" s="438"/>
      <c r="EP863" s="197"/>
      <c r="EQ863" s="438"/>
      <c r="ET863" s="197"/>
      <c r="EU863" s="438"/>
      <c r="EX863" s="197"/>
      <c r="EY863" s="438"/>
      <c r="FA863" s="438"/>
      <c r="FJ863" s="197"/>
      <c r="FL863" s="197"/>
      <c r="FM863" s="438"/>
      <c r="FP863" s="438"/>
      <c r="FS863" s="438"/>
      <c r="FV863" s="438"/>
      <c r="FX863" s="438"/>
      <c r="GG863" s="197"/>
      <c r="GI863" s="197"/>
      <c r="GJ863" s="438"/>
      <c r="GM863" s="438"/>
      <c r="GP863" s="438"/>
      <c r="GS863" s="438"/>
    </row>
    <row r="864" ht="12.75" customHeight="1">
      <c r="P864" s="438"/>
      <c r="Z864" s="197"/>
      <c r="AC864" s="438"/>
      <c r="AF864" s="438"/>
      <c r="AI864" s="438"/>
      <c r="AL864" s="438"/>
      <c r="AN864" s="438"/>
      <c r="AX864" s="197"/>
      <c r="BD864" s="197"/>
      <c r="BG864" s="438"/>
      <c r="BH864" s="438"/>
      <c r="BK864" s="438"/>
      <c r="BL864" s="438"/>
      <c r="BO864" s="438"/>
      <c r="BP864" s="438"/>
      <c r="BS864" s="438"/>
      <c r="BT864" s="438"/>
      <c r="BV864" s="438"/>
      <c r="CJ864" s="197"/>
      <c r="CL864" s="197"/>
      <c r="CM864" s="438"/>
      <c r="CP864" s="438"/>
      <c r="CS864" s="438"/>
      <c r="CV864" s="438"/>
      <c r="CX864" s="438"/>
      <c r="DG864" s="197"/>
      <c r="DI864" s="197"/>
      <c r="DJ864" s="438"/>
      <c r="DM864" s="438"/>
      <c r="DP864" s="438"/>
      <c r="DS864" s="438"/>
      <c r="DU864" s="438"/>
      <c r="EI864" s="197"/>
      <c r="EK864" s="197"/>
      <c r="EL864" s="197"/>
      <c r="EM864" s="438"/>
      <c r="EP864" s="197"/>
      <c r="EQ864" s="438"/>
      <c r="ET864" s="197"/>
      <c r="EU864" s="438"/>
      <c r="EX864" s="197"/>
      <c r="EY864" s="438"/>
      <c r="FA864" s="438"/>
      <c r="FJ864" s="197"/>
      <c r="FL864" s="197"/>
      <c r="FM864" s="438"/>
      <c r="FP864" s="438"/>
      <c r="FS864" s="438"/>
      <c r="FV864" s="438"/>
      <c r="FX864" s="438"/>
      <c r="GG864" s="197"/>
      <c r="GI864" s="197"/>
      <c r="GJ864" s="438"/>
      <c r="GM864" s="438"/>
      <c r="GP864" s="438"/>
      <c r="GS864" s="438"/>
    </row>
    <row r="865" ht="12.75" customHeight="1">
      <c r="P865" s="438"/>
      <c r="Z865" s="197"/>
      <c r="AC865" s="438"/>
      <c r="AF865" s="438"/>
      <c r="AI865" s="438"/>
      <c r="AL865" s="438"/>
      <c r="AN865" s="438"/>
      <c r="AX865" s="197"/>
      <c r="BD865" s="197"/>
      <c r="BG865" s="438"/>
      <c r="BH865" s="438"/>
      <c r="BK865" s="438"/>
      <c r="BL865" s="438"/>
      <c r="BO865" s="438"/>
      <c r="BP865" s="438"/>
      <c r="BS865" s="438"/>
      <c r="BT865" s="438"/>
      <c r="BV865" s="438"/>
      <c r="CJ865" s="197"/>
      <c r="CL865" s="197"/>
      <c r="CM865" s="438"/>
      <c r="CP865" s="438"/>
      <c r="CS865" s="438"/>
      <c r="CV865" s="438"/>
      <c r="CX865" s="438"/>
      <c r="DG865" s="197"/>
      <c r="DI865" s="197"/>
      <c r="DJ865" s="438"/>
      <c r="DM865" s="438"/>
      <c r="DP865" s="438"/>
      <c r="DS865" s="438"/>
      <c r="DU865" s="438"/>
      <c r="EI865" s="197"/>
      <c r="EK865" s="197"/>
      <c r="EL865" s="197"/>
      <c r="EM865" s="438"/>
      <c r="EP865" s="197"/>
      <c r="EQ865" s="438"/>
      <c r="ET865" s="197"/>
      <c r="EU865" s="438"/>
      <c r="EX865" s="197"/>
      <c r="EY865" s="438"/>
      <c r="FA865" s="438"/>
      <c r="FJ865" s="197"/>
      <c r="FL865" s="197"/>
      <c r="FM865" s="438"/>
      <c r="FP865" s="438"/>
      <c r="FS865" s="438"/>
      <c r="FV865" s="438"/>
      <c r="FX865" s="438"/>
      <c r="GG865" s="197"/>
      <c r="GI865" s="197"/>
      <c r="GJ865" s="438"/>
      <c r="GM865" s="438"/>
      <c r="GP865" s="438"/>
      <c r="GS865" s="438"/>
    </row>
    <row r="866" ht="12.75" customHeight="1">
      <c r="P866" s="438"/>
      <c r="Z866" s="197"/>
      <c r="AC866" s="438"/>
      <c r="AF866" s="438"/>
      <c r="AI866" s="438"/>
      <c r="AL866" s="438"/>
      <c r="AN866" s="438"/>
      <c r="AX866" s="197"/>
      <c r="BD866" s="197"/>
      <c r="BG866" s="438"/>
      <c r="BH866" s="438"/>
      <c r="BK866" s="438"/>
      <c r="BL866" s="438"/>
      <c r="BO866" s="438"/>
      <c r="BP866" s="438"/>
      <c r="BS866" s="438"/>
      <c r="BT866" s="438"/>
      <c r="BV866" s="438"/>
      <c r="CJ866" s="197"/>
      <c r="CL866" s="197"/>
      <c r="CM866" s="438"/>
      <c r="CP866" s="438"/>
      <c r="CS866" s="438"/>
      <c r="CV866" s="438"/>
      <c r="CX866" s="438"/>
      <c r="DG866" s="197"/>
      <c r="DI866" s="197"/>
      <c r="DJ866" s="438"/>
      <c r="DM866" s="438"/>
      <c r="DP866" s="438"/>
      <c r="DS866" s="438"/>
      <c r="DU866" s="438"/>
      <c r="EI866" s="197"/>
      <c r="EK866" s="197"/>
      <c r="EL866" s="197"/>
      <c r="EM866" s="438"/>
      <c r="EP866" s="197"/>
      <c r="EQ866" s="438"/>
      <c r="ET866" s="197"/>
      <c r="EU866" s="438"/>
      <c r="EX866" s="197"/>
      <c r="EY866" s="438"/>
      <c r="FA866" s="438"/>
      <c r="FJ866" s="197"/>
      <c r="FL866" s="197"/>
      <c r="FM866" s="438"/>
      <c r="FP866" s="438"/>
      <c r="FS866" s="438"/>
      <c r="FV866" s="438"/>
      <c r="FX866" s="438"/>
      <c r="GG866" s="197"/>
      <c r="GI866" s="197"/>
      <c r="GJ866" s="438"/>
      <c r="GM866" s="438"/>
      <c r="GP866" s="438"/>
      <c r="GS866" s="438"/>
    </row>
    <row r="867" ht="12.75" customHeight="1">
      <c r="P867" s="438"/>
      <c r="Z867" s="197"/>
      <c r="AC867" s="438"/>
      <c r="AF867" s="438"/>
      <c r="AI867" s="438"/>
      <c r="AL867" s="438"/>
      <c r="AN867" s="438"/>
      <c r="AX867" s="197"/>
      <c r="BD867" s="197"/>
      <c r="BG867" s="438"/>
      <c r="BH867" s="438"/>
      <c r="BK867" s="438"/>
      <c r="BL867" s="438"/>
      <c r="BO867" s="438"/>
      <c r="BP867" s="438"/>
      <c r="BS867" s="438"/>
      <c r="BT867" s="438"/>
      <c r="BV867" s="438"/>
      <c r="CJ867" s="197"/>
      <c r="CL867" s="197"/>
      <c r="CM867" s="438"/>
      <c r="CP867" s="438"/>
      <c r="CS867" s="438"/>
      <c r="CV867" s="438"/>
      <c r="CX867" s="438"/>
      <c r="DG867" s="197"/>
      <c r="DI867" s="197"/>
      <c r="DJ867" s="438"/>
      <c r="DM867" s="438"/>
      <c r="DP867" s="438"/>
      <c r="DS867" s="438"/>
      <c r="DU867" s="438"/>
      <c r="EI867" s="197"/>
      <c r="EK867" s="197"/>
      <c r="EL867" s="197"/>
      <c r="EM867" s="438"/>
      <c r="EP867" s="197"/>
      <c r="EQ867" s="438"/>
      <c r="ET867" s="197"/>
      <c r="EU867" s="438"/>
      <c r="EX867" s="197"/>
      <c r="EY867" s="438"/>
      <c r="FA867" s="438"/>
      <c r="FJ867" s="197"/>
      <c r="FL867" s="197"/>
      <c r="FM867" s="438"/>
      <c r="FP867" s="438"/>
      <c r="FS867" s="438"/>
      <c r="FV867" s="438"/>
      <c r="FX867" s="438"/>
      <c r="GG867" s="197"/>
      <c r="GI867" s="197"/>
      <c r="GJ867" s="438"/>
      <c r="GM867" s="438"/>
      <c r="GP867" s="438"/>
      <c r="GS867" s="438"/>
    </row>
    <row r="868" ht="12.75" customHeight="1">
      <c r="P868" s="438"/>
      <c r="Z868" s="197"/>
      <c r="AC868" s="438"/>
      <c r="AF868" s="438"/>
      <c r="AI868" s="438"/>
      <c r="AL868" s="438"/>
      <c r="AN868" s="438"/>
      <c r="AX868" s="197"/>
      <c r="BD868" s="197"/>
      <c r="BG868" s="438"/>
      <c r="BH868" s="438"/>
      <c r="BK868" s="438"/>
      <c r="BL868" s="438"/>
      <c r="BO868" s="438"/>
      <c r="BP868" s="438"/>
      <c r="BS868" s="438"/>
      <c r="BT868" s="438"/>
      <c r="BV868" s="438"/>
      <c r="CJ868" s="197"/>
      <c r="CL868" s="197"/>
      <c r="CM868" s="438"/>
      <c r="CP868" s="438"/>
      <c r="CS868" s="438"/>
      <c r="CV868" s="438"/>
      <c r="CX868" s="438"/>
      <c r="DG868" s="197"/>
      <c r="DI868" s="197"/>
      <c r="DJ868" s="438"/>
      <c r="DM868" s="438"/>
      <c r="DP868" s="438"/>
      <c r="DS868" s="438"/>
      <c r="DU868" s="438"/>
      <c r="EI868" s="197"/>
      <c r="EK868" s="197"/>
      <c r="EL868" s="197"/>
      <c r="EM868" s="438"/>
      <c r="EP868" s="197"/>
      <c r="EQ868" s="438"/>
      <c r="ET868" s="197"/>
      <c r="EU868" s="438"/>
      <c r="EX868" s="197"/>
      <c r="EY868" s="438"/>
      <c r="FA868" s="438"/>
      <c r="FJ868" s="197"/>
      <c r="FL868" s="197"/>
      <c r="FM868" s="438"/>
      <c r="FP868" s="438"/>
      <c r="FS868" s="438"/>
      <c r="FV868" s="438"/>
      <c r="FX868" s="438"/>
      <c r="GG868" s="197"/>
      <c r="GI868" s="197"/>
      <c r="GJ868" s="438"/>
      <c r="GM868" s="438"/>
      <c r="GP868" s="438"/>
      <c r="GS868" s="438"/>
    </row>
    <row r="869" ht="12.75" customHeight="1">
      <c r="P869" s="438"/>
      <c r="Z869" s="197"/>
      <c r="AC869" s="438"/>
      <c r="AF869" s="438"/>
      <c r="AI869" s="438"/>
      <c r="AL869" s="438"/>
      <c r="AN869" s="438"/>
      <c r="AX869" s="197"/>
      <c r="BD869" s="197"/>
      <c r="BG869" s="438"/>
      <c r="BH869" s="438"/>
      <c r="BK869" s="438"/>
      <c r="BL869" s="438"/>
      <c r="BO869" s="438"/>
      <c r="BP869" s="438"/>
      <c r="BS869" s="438"/>
      <c r="BT869" s="438"/>
      <c r="BV869" s="438"/>
      <c r="CJ869" s="197"/>
      <c r="CL869" s="197"/>
      <c r="CM869" s="438"/>
      <c r="CP869" s="438"/>
      <c r="CS869" s="438"/>
      <c r="CV869" s="438"/>
      <c r="CX869" s="438"/>
      <c r="DG869" s="197"/>
      <c r="DI869" s="197"/>
      <c r="DJ869" s="438"/>
      <c r="DM869" s="438"/>
      <c r="DP869" s="438"/>
      <c r="DS869" s="438"/>
      <c r="DU869" s="438"/>
      <c r="EI869" s="197"/>
      <c r="EK869" s="197"/>
      <c r="EL869" s="197"/>
      <c r="EM869" s="438"/>
      <c r="EP869" s="197"/>
      <c r="EQ869" s="438"/>
      <c r="ET869" s="197"/>
      <c r="EU869" s="438"/>
      <c r="EX869" s="197"/>
      <c r="EY869" s="438"/>
      <c r="FA869" s="438"/>
      <c r="FJ869" s="197"/>
      <c r="FL869" s="197"/>
      <c r="FM869" s="438"/>
      <c r="FP869" s="438"/>
      <c r="FS869" s="438"/>
      <c r="FV869" s="438"/>
      <c r="FX869" s="438"/>
      <c r="GG869" s="197"/>
      <c r="GI869" s="197"/>
      <c r="GJ869" s="438"/>
      <c r="GM869" s="438"/>
      <c r="GP869" s="438"/>
      <c r="GS869" s="438"/>
    </row>
    <row r="870" ht="12.75" customHeight="1">
      <c r="P870" s="438"/>
      <c r="Z870" s="197"/>
      <c r="AC870" s="438"/>
      <c r="AF870" s="438"/>
      <c r="AI870" s="438"/>
      <c r="AL870" s="438"/>
      <c r="AN870" s="438"/>
      <c r="AX870" s="197"/>
      <c r="BD870" s="197"/>
      <c r="BG870" s="438"/>
      <c r="BH870" s="438"/>
      <c r="BK870" s="438"/>
      <c r="BL870" s="438"/>
      <c r="BO870" s="438"/>
      <c r="BP870" s="438"/>
      <c r="BS870" s="438"/>
      <c r="BT870" s="438"/>
      <c r="BV870" s="438"/>
      <c r="CJ870" s="197"/>
      <c r="CL870" s="197"/>
      <c r="CM870" s="438"/>
      <c r="CP870" s="438"/>
      <c r="CS870" s="438"/>
      <c r="CV870" s="438"/>
      <c r="CX870" s="438"/>
      <c r="DG870" s="197"/>
      <c r="DI870" s="197"/>
      <c r="DJ870" s="438"/>
      <c r="DM870" s="438"/>
      <c r="DP870" s="438"/>
      <c r="DS870" s="438"/>
      <c r="DU870" s="438"/>
      <c r="EI870" s="197"/>
      <c r="EK870" s="197"/>
      <c r="EL870" s="197"/>
      <c r="EM870" s="438"/>
      <c r="EP870" s="197"/>
      <c r="EQ870" s="438"/>
      <c r="ET870" s="197"/>
      <c r="EU870" s="438"/>
      <c r="EX870" s="197"/>
      <c r="EY870" s="438"/>
      <c r="FA870" s="438"/>
      <c r="FJ870" s="197"/>
      <c r="FL870" s="197"/>
      <c r="FM870" s="438"/>
      <c r="FP870" s="438"/>
      <c r="FS870" s="438"/>
      <c r="FV870" s="438"/>
      <c r="FX870" s="438"/>
      <c r="GG870" s="197"/>
      <c r="GI870" s="197"/>
      <c r="GJ870" s="438"/>
      <c r="GM870" s="438"/>
      <c r="GP870" s="438"/>
      <c r="GS870" s="438"/>
    </row>
    <row r="871" ht="12.75" customHeight="1">
      <c r="P871" s="438"/>
      <c r="Z871" s="197"/>
      <c r="AC871" s="438"/>
      <c r="AF871" s="438"/>
      <c r="AI871" s="438"/>
      <c r="AL871" s="438"/>
      <c r="AN871" s="438"/>
      <c r="AX871" s="197"/>
      <c r="BD871" s="197"/>
      <c r="BG871" s="438"/>
      <c r="BH871" s="438"/>
      <c r="BK871" s="438"/>
      <c r="BL871" s="438"/>
      <c r="BO871" s="438"/>
      <c r="BP871" s="438"/>
      <c r="BS871" s="438"/>
      <c r="BT871" s="438"/>
      <c r="BV871" s="438"/>
      <c r="CJ871" s="197"/>
      <c r="CL871" s="197"/>
      <c r="CM871" s="438"/>
      <c r="CP871" s="438"/>
      <c r="CS871" s="438"/>
      <c r="CV871" s="438"/>
      <c r="CX871" s="438"/>
      <c r="DG871" s="197"/>
      <c r="DI871" s="197"/>
      <c r="DJ871" s="438"/>
      <c r="DM871" s="438"/>
      <c r="DP871" s="438"/>
      <c r="DS871" s="438"/>
      <c r="DU871" s="438"/>
      <c r="EI871" s="197"/>
      <c r="EK871" s="197"/>
      <c r="EL871" s="197"/>
      <c r="EM871" s="438"/>
      <c r="EP871" s="197"/>
      <c r="EQ871" s="438"/>
      <c r="ET871" s="197"/>
      <c r="EU871" s="438"/>
      <c r="EX871" s="197"/>
      <c r="EY871" s="438"/>
      <c r="FA871" s="438"/>
      <c r="FJ871" s="197"/>
      <c r="FL871" s="197"/>
      <c r="FM871" s="438"/>
      <c r="FP871" s="438"/>
      <c r="FS871" s="438"/>
      <c r="FV871" s="438"/>
      <c r="FX871" s="438"/>
      <c r="GG871" s="197"/>
      <c r="GI871" s="197"/>
      <c r="GJ871" s="438"/>
      <c r="GM871" s="438"/>
      <c r="GP871" s="438"/>
      <c r="GS871" s="438"/>
    </row>
    <row r="872" ht="12.75" customHeight="1">
      <c r="P872" s="438"/>
      <c r="Z872" s="197"/>
      <c r="AC872" s="438"/>
      <c r="AF872" s="438"/>
      <c r="AI872" s="438"/>
      <c r="AL872" s="438"/>
      <c r="AN872" s="438"/>
      <c r="AX872" s="197"/>
      <c r="BD872" s="197"/>
      <c r="BG872" s="438"/>
      <c r="BH872" s="438"/>
      <c r="BK872" s="438"/>
      <c r="BL872" s="438"/>
      <c r="BO872" s="438"/>
      <c r="BP872" s="438"/>
      <c r="BS872" s="438"/>
      <c r="BT872" s="438"/>
      <c r="BV872" s="438"/>
      <c r="CJ872" s="197"/>
      <c r="CL872" s="197"/>
      <c r="CM872" s="438"/>
      <c r="CP872" s="438"/>
      <c r="CS872" s="438"/>
      <c r="CV872" s="438"/>
      <c r="CX872" s="438"/>
      <c r="DG872" s="197"/>
      <c r="DI872" s="197"/>
      <c r="DJ872" s="438"/>
      <c r="DM872" s="438"/>
      <c r="DP872" s="438"/>
      <c r="DS872" s="438"/>
      <c r="DU872" s="438"/>
      <c r="EI872" s="197"/>
      <c r="EK872" s="197"/>
      <c r="EL872" s="197"/>
      <c r="EM872" s="438"/>
      <c r="EP872" s="197"/>
      <c r="EQ872" s="438"/>
      <c r="ET872" s="197"/>
      <c r="EU872" s="438"/>
      <c r="EX872" s="197"/>
      <c r="EY872" s="438"/>
      <c r="FA872" s="438"/>
      <c r="FJ872" s="197"/>
      <c r="FL872" s="197"/>
      <c r="FM872" s="438"/>
      <c r="FP872" s="438"/>
      <c r="FS872" s="438"/>
      <c r="FV872" s="438"/>
      <c r="FX872" s="438"/>
      <c r="GG872" s="197"/>
      <c r="GI872" s="197"/>
      <c r="GJ872" s="438"/>
      <c r="GM872" s="438"/>
      <c r="GP872" s="438"/>
      <c r="GS872" s="438"/>
    </row>
    <row r="873" ht="12.75" customHeight="1">
      <c r="P873" s="438"/>
      <c r="Z873" s="197"/>
      <c r="AC873" s="438"/>
      <c r="AF873" s="438"/>
      <c r="AI873" s="438"/>
      <c r="AL873" s="438"/>
      <c r="AN873" s="438"/>
      <c r="AX873" s="197"/>
      <c r="BD873" s="197"/>
      <c r="BG873" s="438"/>
      <c r="BH873" s="438"/>
      <c r="BK873" s="438"/>
      <c r="BL873" s="438"/>
      <c r="BO873" s="438"/>
      <c r="BP873" s="438"/>
      <c r="BS873" s="438"/>
      <c r="BT873" s="438"/>
      <c r="BV873" s="438"/>
      <c r="CJ873" s="197"/>
      <c r="CL873" s="197"/>
      <c r="CM873" s="438"/>
      <c r="CP873" s="438"/>
      <c r="CS873" s="438"/>
      <c r="CV873" s="438"/>
      <c r="CX873" s="438"/>
      <c r="DG873" s="197"/>
      <c r="DI873" s="197"/>
      <c r="DJ873" s="438"/>
      <c r="DM873" s="438"/>
      <c r="DP873" s="438"/>
      <c r="DS873" s="438"/>
      <c r="DU873" s="438"/>
      <c r="EI873" s="197"/>
      <c r="EK873" s="197"/>
      <c r="EL873" s="197"/>
      <c r="EM873" s="438"/>
      <c r="EP873" s="197"/>
      <c r="EQ873" s="438"/>
      <c r="ET873" s="197"/>
      <c r="EU873" s="438"/>
      <c r="EX873" s="197"/>
      <c r="EY873" s="438"/>
      <c r="FA873" s="438"/>
      <c r="FJ873" s="197"/>
      <c r="FL873" s="197"/>
      <c r="FM873" s="438"/>
      <c r="FP873" s="438"/>
      <c r="FS873" s="438"/>
      <c r="FV873" s="438"/>
      <c r="FX873" s="438"/>
      <c r="GG873" s="197"/>
      <c r="GI873" s="197"/>
      <c r="GJ873" s="438"/>
      <c r="GM873" s="438"/>
      <c r="GP873" s="438"/>
      <c r="GS873" s="438"/>
    </row>
    <row r="874" ht="12.75" customHeight="1">
      <c r="P874" s="438"/>
      <c r="Z874" s="197"/>
      <c r="AC874" s="438"/>
      <c r="AF874" s="438"/>
      <c r="AI874" s="438"/>
      <c r="AL874" s="438"/>
      <c r="AN874" s="438"/>
      <c r="AX874" s="197"/>
      <c r="BD874" s="197"/>
      <c r="BG874" s="438"/>
      <c r="BH874" s="438"/>
      <c r="BK874" s="438"/>
      <c r="BL874" s="438"/>
      <c r="BO874" s="438"/>
      <c r="BP874" s="438"/>
      <c r="BS874" s="438"/>
      <c r="BT874" s="438"/>
      <c r="BV874" s="438"/>
      <c r="CJ874" s="197"/>
      <c r="CL874" s="197"/>
      <c r="CM874" s="438"/>
      <c r="CP874" s="438"/>
      <c r="CS874" s="438"/>
      <c r="CV874" s="438"/>
      <c r="CX874" s="438"/>
      <c r="DG874" s="197"/>
      <c r="DI874" s="197"/>
      <c r="DJ874" s="438"/>
      <c r="DM874" s="438"/>
      <c r="DP874" s="438"/>
      <c r="DS874" s="438"/>
      <c r="DU874" s="438"/>
      <c r="EI874" s="197"/>
      <c r="EK874" s="197"/>
      <c r="EL874" s="197"/>
      <c r="EM874" s="438"/>
      <c r="EP874" s="197"/>
      <c r="EQ874" s="438"/>
      <c r="ET874" s="197"/>
      <c r="EU874" s="438"/>
      <c r="EX874" s="197"/>
      <c r="EY874" s="438"/>
      <c r="FA874" s="438"/>
      <c r="FJ874" s="197"/>
      <c r="FL874" s="197"/>
      <c r="FM874" s="438"/>
      <c r="FP874" s="438"/>
      <c r="FS874" s="438"/>
      <c r="FV874" s="438"/>
      <c r="FX874" s="438"/>
      <c r="GG874" s="197"/>
      <c r="GI874" s="197"/>
      <c r="GJ874" s="438"/>
      <c r="GM874" s="438"/>
      <c r="GP874" s="438"/>
      <c r="GS874" s="438"/>
    </row>
    <row r="875" ht="12.75" customHeight="1">
      <c r="P875" s="438"/>
      <c r="Z875" s="197"/>
      <c r="AC875" s="438"/>
      <c r="AF875" s="438"/>
      <c r="AI875" s="438"/>
      <c r="AL875" s="438"/>
      <c r="AN875" s="438"/>
      <c r="AX875" s="197"/>
      <c r="BD875" s="197"/>
      <c r="BG875" s="438"/>
      <c r="BH875" s="438"/>
      <c r="BK875" s="438"/>
      <c r="BL875" s="438"/>
      <c r="BO875" s="438"/>
      <c r="BP875" s="438"/>
      <c r="BS875" s="438"/>
      <c r="BT875" s="438"/>
      <c r="BV875" s="438"/>
      <c r="CJ875" s="197"/>
      <c r="CL875" s="197"/>
      <c r="CM875" s="438"/>
      <c r="CP875" s="438"/>
      <c r="CS875" s="438"/>
      <c r="CV875" s="438"/>
      <c r="CX875" s="438"/>
      <c r="DG875" s="197"/>
      <c r="DI875" s="197"/>
      <c r="DJ875" s="438"/>
      <c r="DM875" s="438"/>
      <c r="DP875" s="438"/>
      <c r="DS875" s="438"/>
      <c r="DU875" s="438"/>
      <c r="EI875" s="197"/>
      <c r="EK875" s="197"/>
      <c r="EL875" s="197"/>
      <c r="EM875" s="438"/>
      <c r="EP875" s="197"/>
      <c r="EQ875" s="438"/>
      <c r="ET875" s="197"/>
      <c r="EU875" s="438"/>
      <c r="EX875" s="197"/>
      <c r="EY875" s="438"/>
      <c r="FA875" s="438"/>
      <c r="FJ875" s="197"/>
      <c r="FL875" s="197"/>
      <c r="FM875" s="438"/>
      <c r="FP875" s="438"/>
      <c r="FS875" s="438"/>
      <c r="FV875" s="438"/>
      <c r="FX875" s="438"/>
      <c r="GG875" s="197"/>
      <c r="GI875" s="197"/>
      <c r="GJ875" s="438"/>
      <c r="GM875" s="438"/>
      <c r="GP875" s="438"/>
      <c r="GS875" s="438"/>
    </row>
    <row r="876" ht="12.75" customHeight="1">
      <c r="P876" s="438"/>
      <c r="Z876" s="197"/>
      <c r="AC876" s="438"/>
      <c r="AF876" s="438"/>
      <c r="AI876" s="438"/>
      <c r="AL876" s="438"/>
      <c r="AN876" s="438"/>
      <c r="AX876" s="197"/>
      <c r="BD876" s="197"/>
      <c r="BG876" s="438"/>
      <c r="BH876" s="438"/>
      <c r="BK876" s="438"/>
      <c r="BL876" s="438"/>
      <c r="BO876" s="438"/>
      <c r="BP876" s="438"/>
      <c r="BS876" s="438"/>
      <c r="BT876" s="438"/>
      <c r="BV876" s="438"/>
      <c r="CJ876" s="197"/>
      <c r="CL876" s="197"/>
      <c r="CM876" s="438"/>
      <c r="CP876" s="438"/>
      <c r="CS876" s="438"/>
      <c r="CV876" s="438"/>
      <c r="CX876" s="438"/>
      <c r="DG876" s="197"/>
      <c r="DI876" s="197"/>
      <c r="DJ876" s="438"/>
      <c r="DM876" s="438"/>
      <c r="DP876" s="438"/>
      <c r="DS876" s="438"/>
      <c r="DU876" s="438"/>
      <c r="EI876" s="197"/>
      <c r="EK876" s="197"/>
      <c r="EL876" s="197"/>
      <c r="EM876" s="438"/>
      <c r="EP876" s="197"/>
      <c r="EQ876" s="438"/>
      <c r="ET876" s="197"/>
      <c r="EU876" s="438"/>
      <c r="EX876" s="197"/>
      <c r="EY876" s="438"/>
      <c r="FA876" s="438"/>
      <c r="FJ876" s="197"/>
      <c r="FL876" s="197"/>
      <c r="FM876" s="438"/>
      <c r="FP876" s="438"/>
      <c r="FS876" s="438"/>
      <c r="FV876" s="438"/>
      <c r="FX876" s="438"/>
      <c r="GG876" s="197"/>
      <c r="GI876" s="197"/>
      <c r="GJ876" s="438"/>
      <c r="GM876" s="438"/>
      <c r="GP876" s="438"/>
      <c r="GS876" s="438"/>
    </row>
    <row r="877" ht="12.75" customHeight="1">
      <c r="P877" s="438"/>
      <c r="Z877" s="197"/>
      <c r="AC877" s="438"/>
      <c r="AF877" s="438"/>
      <c r="AI877" s="438"/>
      <c r="AL877" s="438"/>
      <c r="AN877" s="438"/>
      <c r="AX877" s="197"/>
      <c r="BD877" s="197"/>
      <c r="BG877" s="438"/>
      <c r="BH877" s="438"/>
      <c r="BK877" s="438"/>
      <c r="BL877" s="438"/>
      <c r="BO877" s="438"/>
      <c r="BP877" s="438"/>
      <c r="BS877" s="438"/>
      <c r="BT877" s="438"/>
      <c r="BV877" s="438"/>
      <c r="CJ877" s="197"/>
      <c r="CL877" s="197"/>
      <c r="CM877" s="438"/>
      <c r="CP877" s="438"/>
      <c r="CS877" s="438"/>
      <c r="CV877" s="438"/>
      <c r="CX877" s="438"/>
      <c r="DG877" s="197"/>
      <c r="DI877" s="197"/>
      <c r="DJ877" s="438"/>
      <c r="DM877" s="438"/>
      <c r="DP877" s="438"/>
      <c r="DS877" s="438"/>
      <c r="DU877" s="438"/>
      <c r="EI877" s="197"/>
      <c r="EK877" s="197"/>
      <c r="EL877" s="197"/>
      <c r="EM877" s="438"/>
      <c r="EP877" s="197"/>
      <c r="EQ877" s="438"/>
      <c r="ET877" s="197"/>
      <c r="EU877" s="438"/>
      <c r="EX877" s="197"/>
      <c r="EY877" s="438"/>
      <c r="FA877" s="438"/>
      <c r="FJ877" s="197"/>
      <c r="FL877" s="197"/>
      <c r="FM877" s="438"/>
      <c r="FP877" s="438"/>
      <c r="FS877" s="438"/>
      <c r="FV877" s="438"/>
      <c r="FX877" s="438"/>
      <c r="GG877" s="197"/>
      <c r="GI877" s="197"/>
      <c r="GJ877" s="438"/>
      <c r="GM877" s="438"/>
      <c r="GP877" s="438"/>
      <c r="GS877" s="438"/>
    </row>
    <row r="878" ht="12.75" customHeight="1">
      <c r="P878" s="438"/>
      <c r="Z878" s="197"/>
      <c r="AC878" s="438"/>
      <c r="AF878" s="438"/>
      <c r="AI878" s="438"/>
      <c r="AL878" s="438"/>
      <c r="AN878" s="438"/>
      <c r="AX878" s="197"/>
      <c r="BD878" s="197"/>
      <c r="BG878" s="438"/>
      <c r="BH878" s="438"/>
      <c r="BK878" s="438"/>
      <c r="BL878" s="438"/>
      <c r="BO878" s="438"/>
      <c r="BP878" s="438"/>
      <c r="BS878" s="438"/>
      <c r="BT878" s="438"/>
      <c r="BV878" s="438"/>
      <c r="CJ878" s="197"/>
      <c r="CL878" s="197"/>
      <c r="CM878" s="438"/>
      <c r="CP878" s="438"/>
      <c r="CS878" s="438"/>
      <c r="CV878" s="438"/>
      <c r="CX878" s="438"/>
      <c r="DG878" s="197"/>
      <c r="DI878" s="197"/>
      <c r="DJ878" s="438"/>
      <c r="DM878" s="438"/>
      <c r="DP878" s="438"/>
      <c r="DS878" s="438"/>
      <c r="DU878" s="438"/>
      <c r="EI878" s="197"/>
      <c r="EK878" s="197"/>
      <c r="EL878" s="197"/>
      <c r="EM878" s="438"/>
      <c r="EP878" s="197"/>
      <c r="EQ878" s="438"/>
      <c r="ET878" s="197"/>
      <c r="EU878" s="438"/>
      <c r="EX878" s="197"/>
      <c r="EY878" s="438"/>
      <c r="FA878" s="438"/>
      <c r="FJ878" s="197"/>
      <c r="FL878" s="197"/>
      <c r="FM878" s="438"/>
      <c r="FP878" s="438"/>
      <c r="FS878" s="438"/>
      <c r="FV878" s="438"/>
      <c r="FX878" s="438"/>
      <c r="GG878" s="197"/>
      <c r="GI878" s="197"/>
      <c r="GJ878" s="438"/>
      <c r="GM878" s="438"/>
      <c r="GP878" s="438"/>
      <c r="GS878" s="438"/>
    </row>
    <row r="879" ht="12.75" customHeight="1">
      <c r="P879" s="438"/>
      <c r="Z879" s="197"/>
      <c r="AC879" s="438"/>
      <c r="AF879" s="438"/>
      <c r="AI879" s="438"/>
      <c r="AL879" s="438"/>
      <c r="AN879" s="438"/>
      <c r="AX879" s="197"/>
      <c r="BD879" s="197"/>
      <c r="BG879" s="438"/>
      <c r="BH879" s="438"/>
      <c r="BK879" s="438"/>
      <c r="BL879" s="438"/>
      <c r="BO879" s="438"/>
      <c r="BP879" s="438"/>
      <c r="BS879" s="438"/>
      <c r="BT879" s="438"/>
      <c r="BV879" s="438"/>
      <c r="CJ879" s="197"/>
      <c r="CL879" s="197"/>
      <c r="CM879" s="438"/>
      <c r="CP879" s="438"/>
      <c r="CS879" s="438"/>
      <c r="CV879" s="438"/>
      <c r="CX879" s="438"/>
      <c r="DG879" s="197"/>
      <c r="DI879" s="197"/>
      <c r="DJ879" s="438"/>
      <c r="DM879" s="438"/>
      <c r="DP879" s="438"/>
      <c r="DS879" s="438"/>
      <c r="DU879" s="438"/>
      <c r="EI879" s="197"/>
      <c r="EK879" s="197"/>
      <c r="EL879" s="197"/>
      <c r="EM879" s="438"/>
      <c r="EP879" s="197"/>
      <c r="EQ879" s="438"/>
      <c r="ET879" s="197"/>
      <c r="EU879" s="438"/>
      <c r="EX879" s="197"/>
      <c r="EY879" s="438"/>
      <c r="FA879" s="438"/>
      <c r="FJ879" s="197"/>
      <c r="FL879" s="197"/>
      <c r="FM879" s="438"/>
      <c r="FP879" s="438"/>
      <c r="FS879" s="438"/>
      <c r="FV879" s="438"/>
      <c r="FX879" s="438"/>
      <c r="GG879" s="197"/>
      <c r="GI879" s="197"/>
      <c r="GJ879" s="438"/>
      <c r="GM879" s="438"/>
      <c r="GP879" s="438"/>
      <c r="GS879" s="438"/>
    </row>
    <row r="880" ht="12.75" customHeight="1">
      <c r="P880" s="438"/>
      <c r="Z880" s="197"/>
      <c r="AC880" s="438"/>
      <c r="AF880" s="438"/>
      <c r="AI880" s="438"/>
      <c r="AL880" s="438"/>
      <c r="AN880" s="438"/>
      <c r="AX880" s="197"/>
      <c r="BD880" s="197"/>
      <c r="BG880" s="438"/>
      <c r="BH880" s="438"/>
      <c r="BK880" s="438"/>
      <c r="BL880" s="438"/>
      <c r="BO880" s="438"/>
      <c r="BP880" s="438"/>
      <c r="BS880" s="438"/>
      <c r="BT880" s="438"/>
      <c r="BV880" s="438"/>
      <c r="CJ880" s="197"/>
      <c r="CL880" s="197"/>
      <c r="CM880" s="438"/>
      <c r="CP880" s="438"/>
      <c r="CS880" s="438"/>
      <c r="CV880" s="438"/>
      <c r="CX880" s="438"/>
      <c r="DG880" s="197"/>
      <c r="DI880" s="197"/>
      <c r="DJ880" s="438"/>
      <c r="DM880" s="438"/>
      <c r="DP880" s="438"/>
      <c r="DS880" s="438"/>
      <c r="DU880" s="438"/>
      <c r="EI880" s="197"/>
      <c r="EK880" s="197"/>
      <c r="EL880" s="197"/>
      <c r="EM880" s="438"/>
      <c r="EP880" s="197"/>
      <c r="EQ880" s="438"/>
      <c r="ET880" s="197"/>
      <c r="EU880" s="438"/>
      <c r="EX880" s="197"/>
      <c r="EY880" s="438"/>
      <c r="FA880" s="438"/>
      <c r="FJ880" s="197"/>
      <c r="FL880" s="197"/>
      <c r="FM880" s="438"/>
      <c r="FP880" s="438"/>
      <c r="FS880" s="438"/>
      <c r="FV880" s="438"/>
      <c r="FX880" s="438"/>
      <c r="GG880" s="197"/>
      <c r="GI880" s="197"/>
      <c r="GJ880" s="438"/>
      <c r="GM880" s="438"/>
      <c r="GP880" s="438"/>
      <c r="GS880" s="438"/>
    </row>
    <row r="881" ht="12.75" customHeight="1">
      <c r="P881" s="438"/>
      <c r="Z881" s="197"/>
      <c r="AC881" s="438"/>
      <c r="AF881" s="438"/>
      <c r="AI881" s="438"/>
      <c r="AL881" s="438"/>
      <c r="AN881" s="438"/>
      <c r="AX881" s="197"/>
      <c r="BD881" s="197"/>
      <c r="BG881" s="438"/>
      <c r="BH881" s="438"/>
      <c r="BK881" s="438"/>
      <c r="BL881" s="438"/>
      <c r="BO881" s="438"/>
      <c r="BP881" s="438"/>
      <c r="BS881" s="438"/>
      <c r="BT881" s="438"/>
      <c r="BV881" s="438"/>
      <c r="CJ881" s="197"/>
      <c r="CL881" s="197"/>
      <c r="CM881" s="438"/>
      <c r="CP881" s="438"/>
      <c r="CS881" s="438"/>
      <c r="CV881" s="438"/>
      <c r="CX881" s="438"/>
      <c r="DG881" s="197"/>
      <c r="DI881" s="197"/>
      <c r="DJ881" s="438"/>
      <c r="DM881" s="438"/>
      <c r="DP881" s="438"/>
      <c r="DS881" s="438"/>
      <c r="DU881" s="438"/>
      <c r="EI881" s="197"/>
      <c r="EK881" s="197"/>
      <c r="EL881" s="197"/>
      <c r="EM881" s="438"/>
      <c r="EP881" s="197"/>
      <c r="EQ881" s="438"/>
      <c r="ET881" s="197"/>
      <c r="EU881" s="438"/>
      <c r="EX881" s="197"/>
      <c r="EY881" s="438"/>
      <c r="FA881" s="438"/>
      <c r="FJ881" s="197"/>
      <c r="FL881" s="197"/>
      <c r="FM881" s="438"/>
      <c r="FP881" s="438"/>
      <c r="FS881" s="438"/>
      <c r="FV881" s="438"/>
      <c r="FX881" s="438"/>
      <c r="GG881" s="197"/>
      <c r="GI881" s="197"/>
      <c r="GJ881" s="438"/>
      <c r="GM881" s="438"/>
      <c r="GP881" s="438"/>
      <c r="GS881" s="438"/>
    </row>
    <row r="882" ht="12.75" customHeight="1">
      <c r="P882" s="438"/>
      <c r="Z882" s="197"/>
      <c r="AC882" s="438"/>
      <c r="AF882" s="438"/>
      <c r="AI882" s="438"/>
      <c r="AL882" s="438"/>
      <c r="AN882" s="438"/>
      <c r="AX882" s="197"/>
      <c r="BD882" s="197"/>
      <c r="BG882" s="438"/>
      <c r="BH882" s="438"/>
      <c r="BK882" s="438"/>
      <c r="BL882" s="438"/>
      <c r="BO882" s="438"/>
      <c r="BP882" s="438"/>
      <c r="BS882" s="438"/>
      <c r="BT882" s="438"/>
      <c r="BV882" s="438"/>
      <c r="CJ882" s="197"/>
      <c r="CL882" s="197"/>
      <c r="CM882" s="438"/>
      <c r="CP882" s="438"/>
      <c r="CS882" s="438"/>
      <c r="CV882" s="438"/>
      <c r="CX882" s="438"/>
      <c r="DG882" s="197"/>
      <c r="DI882" s="197"/>
      <c r="DJ882" s="438"/>
      <c r="DM882" s="438"/>
      <c r="DP882" s="438"/>
      <c r="DS882" s="438"/>
      <c r="DU882" s="438"/>
      <c r="EI882" s="197"/>
      <c r="EK882" s="197"/>
      <c r="EL882" s="197"/>
      <c r="EM882" s="438"/>
      <c r="EP882" s="197"/>
      <c r="EQ882" s="438"/>
      <c r="ET882" s="197"/>
      <c r="EU882" s="438"/>
      <c r="EX882" s="197"/>
      <c r="EY882" s="438"/>
      <c r="FA882" s="438"/>
      <c r="FJ882" s="197"/>
      <c r="FL882" s="197"/>
      <c r="FM882" s="438"/>
      <c r="FP882" s="438"/>
      <c r="FS882" s="438"/>
      <c r="FV882" s="438"/>
      <c r="FX882" s="438"/>
      <c r="GG882" s="197"/>
      <c r="GI882" s="197"/>
      <c r="GJ882" s="438"/>
      <c r="GM882" s="438"/>
      <c r="GP882" s="438"/>
      <c r="GS882" s="438"/>
    </row>
    <row r="883" ht="12.75" customHeight="1">
      <c r="P883" s="438"/>
      <c r="Z883" s="197"/>
      <c r="AC883" s="438"/>
      <c r="AF883" s="438"/>
      <c r="AI883" s="438"/>
      <c r="AL883" s="438"/>
      <c r="AN883" s="438"/>
      <c r="AX883" s="197"/>
      <c r="BD883" s="197"/>
      <c r="BG883" s="438"/>
      <c r="BH883" s="438"/>
      <c r="BK883" s="438"/>
      <c r="BL883" s="438"/>
      <c r="BO883" s="438"/>
      <c r="BP883" s="438"/>
      <c r="BS883" s="438"/>
      <c r="BT883" s="438"/>
      <c r="BV883" s="438"/>
      <c r="CJ883" s="197"/>
      <c r="CL883" s="197"/>
      <c r="CM883" s="438"/>
      <c r="CP883" s="438"/>
      <c r="CS883" s="438"/>
      <c r="CV883" s="438"/>
      <c r="CX883" s="438"/>
      <c r="DG883" s="197"/>
      <c r="DI883" s="197"/>
      <c r="DJ883" s="438"/>
      <c r="DM883" s="438"/>
      <c r="DP883" s="438"/>
      <c r="DS883" s="438"/>
      <c r="DU883" s="438"/>
      <c r="EI883" s="197"/>
      <c r="EK883" s="197"/>
      <c r="EL883" s="197"/>
      <c r="EM883" s="438"/>
      <c r="EP883" s="197"/>
      <c r="EQ883" s="438"/>
      <c r="ET883" s="197"/>
      <c r="EU883" s="438"/>
      <c r="EX883" s="197"/>
      <c r="EY883" s="438"/>
      <c r="FA883" s="438"/>
      <c r="FJ883" s="197"/>
      <c r="FL883" s="197"/>
      <c r="FM883" s="438"/>
      <c r="FP883" s="438"/>
      <c r="FS883" s="438"/>
      <c r="FV883" s="438"/>
      <c r="FX883" s="438"/>
      <c r="GG883" s="197"/>
      <c r="GI883" s="197"/>
      <c r="GJ883" s="438"/>
      <c r="GM883" s="438"/>
      <c r="GP883" s="438"/>
      <c r="GS883" s="438"/>
    </row>
    <row r="884" ht="12.75" customHeight="1">
      <c r="P884" s="438"/>
      <c r="Z884" s="197"/>
      <c r="AC884" s="438"/>
      <c r="AF884" s="438"/>
      <c r="AI884" s="438"/>
      <c r="AL884" s="438"/>
      <c r="AN884" s="438"/>
      <c r="AX884" s="197"/>
      <c r="BD884" s="197"/>
      <c r="BG884" s="438"/>
      <c r="BH884" s="438"/>
      <c r="BK884" s="438"/>
      <c r="BL884" s="438"/>
      <c r="BO884" s="438"/>
      <c r="BP884" s="438"/>
      <c r="BS884" s="438"/>
      <c r="BT884" s="438"/>
      <c r="BV884" s="438"/>
      <c r="CJ884" s="197"/>
      <c r="CL884" s="197"/>
      <c r="CM884" s="438"/>
      <c r="CP884" s="438"/>
      <c r="CS884" s="438"/>
      <c r="CV884" s="438"/>
      <c r="CX884" s="438"/>
      <c r="DG884" s="197"/>
      <c r="DI884" s="197"/>
      <c r="DJ884" s="438"/>
      <c r="DM884" s="438"/>
      <c r="DP884" s="438"/>
      <c r="DS884" s="438"/>
      <c r="DU884" s="438"/>
      <c r="EI884" s="197"/>
      <c r="EK884" s="197"/>
      <c r="EL884" s="197"/>
      <c r="EM884" s="438"/>
      <c r="EP884" s="197"/>
      <c r="EQ884" s="438"/>
      <c r="ET884" s="197"/>
      <c r="EU884" s="438"/>
      <c r="EX884" s="197"/>
      <c r="EY884" s="438"/>
      <c r="FA884" s="438"/>
      <c r="FJ884" s="197"/>
      <c r="FL884" s="197"/>
      <c r="FM884" s="438"/>
      <c r="FP884" s="438"/>
      <c r="FS884" s="438"/>
      <c r="FV884" s="438"/>
      <c r="FX884" s="438"/>
      <c r="GG884" s="197"/>
      <c r="GI884" s="197"/>
      <c r="GJ884" s="438"/>
      <c r="GM884" s="438"/>
      <c r="GP884" s="438"/>
      <c r="GS884" s="438"/>
    </row>
    <row r="885" ht="12.75" customHeight="1">
      <c r="P885" s="438"/>
      <c r="Z885" s="197"/>
      <c r="AC885" s="438"/>
      <c r="AF885" s="438"/>
      <c r="AI885" s="438"/>
      <c r="AL885" s="438"/>
      <c r="AN885" s="438"/>
      <c r="AX885" s="197"/>
      <c r="BD885" s="197"/>
      <c r="BG885" s="438"/>
      <c r="BH885" s="438"/>
      <c r="BK885" s="438"/>
      <c r="BL885" s="438"/>
      <c r="BO885" s="438"/>
      <c r="BP885" s="438"/>
      <c r="BS885" s="438"/>
      <c r="BT885" s="438"/>
      <c r="BV885" s="438"/>
      <c r="CJ885" s="197"/>
      <c r="CL885" s="197"/>
      <c r="CM885" s="438"/>
      <c r="CP885" s="438"/>
      <c r="CS885" s="438"/>
      <c r="CV885" s="438"/>
      <c r="CX885" s="438"/>
      <c r="DG885" s="197"/>
      <c r="DI885" s="197"/>
      <c r="DJ885" s="438"/>
      <c r="DM885" s="438"/>
      <c r="DP885" s="438"/>
      <c r="DS885" s="438"/>
      <c r="DU885" s="438"/>
      <c r="EI885" s="197"/>
      <c r="EK885" s="197"/>
      <c r="EL885" s="197"/>
      <c r="EM885" s="438"/>
      <c r="EP885" s="197"/>
      <c r="EQ885" s="438"/>
      <c r="ET885" s="197"/>
      <c r="EU885" s="438"/>
      <c r="EX885" s="197"/>
      <c r="EY885" s="438"/>
      <c r="FA885" s="438"/>
      <c r="FJ885" s="197"/>
      <c r="FL885" s="197"/>
      <c r="FM885" s="438"/>
      <c r="FP885" s="438"/>
      <c r="FS885" s="438"/>
      <c r="FV885" s="438"/>
      <c r="FX885" s="438"/>
      <c r="GG885" s="197"/>
      <c r="GI885" s="197"/>
      <c r="GJ885" s="438"/>
      <c r="GM885" s="438"/>
      <c r="GP885" s="438"/>
      <c r="GS885" s="438"/>
    </row>
    <row r="886" ht="12.75" customHeight="1">
      <c r="P886" s="438"/>
      <c r="Z886" s="197"/>
      <c r="AC886" s="438"/>
      <c r="AF886" s="438"/>
      <c r="AI886" s="438"/>
      <c r="AL886" s="438"/>
      <c r="AN886" s="438"/>
      <c r="AX886" s="197"/>
      <c r="BD886" s="197"/>
      <c r="BG886" s="438"/>
      <c r="BH886" s="438"/>
      <c r="BK886" s="438"/>
      <c r="BL886" s="438"/>
      <c r="BO886" s="438"/>
      <c r="BP886" s="438"/>
      <c r="BS886" s="438"/>
      <c r="BT886" s="438"/>
      <c r="BV886" s="438"/>
      <c r="CJ886" s="197"/>
      <c r="CL886" s="197"/>
      <c r="CM886" s="438"/>
      <c r="CP886" s="438"/>
      <c r="CS886" s="438"/>
      <c r="CV886" s="438"/>
      <c r="CX886" s="438"/>
      <c r="DG886" s="197"/>
      <c r="DI886" s="197"/>
      <c r="DJ886" s="438"/>
      <c r="DM886" s="438"/>
      <c r="DP886" s="438"/>
      <c r="DS886" s="438"/>
      <c r="DU886" s="438"/>
      <c r="EI886" s="197"/>
      <c r="EK886" s="197"/>
      <c r="EL886" s="197"/>
      <c r="EM886" s="438"/>
      <c r="EP886" s="197"/>
      <c r="EQ886" s="438"/>
      <c r="ET886" s="197"/>
      <c r="EU886" s="438"/>
      <c r="EX886" s="197"/>
      <c r="EY886" s="438"/>
      <c r="FA886" s="438"/>
      <c r="FJ886" s="197"/>
      <c r="FL886" s="197"/>
      <c r="FM886" s="438"/>
      <c r="FP886" s="438"/>
      <c r="FS886" s="438"/>
      <c r="FV886" s="438"/>
      <c r="FX886" s="438"/>
      <c r="GG886" s="197"/>
      <c r="GI886" s="197"/>
      <c r="GJ886" s="438"/>
      <c r="GM886" s="438"/>
      <c r="GP886" s="438"/>
      <c r="GS886" s="438"/>
    </row>
    <row r="887" ht="12.75" customHeight="1">
      <c r="P887" s="438"/>
      <c r="Z887" s="197"/>
      <c r="AC887" s="438"/>
      <c r="AF887" s="438"/>
      <c r="AI887" s="438"/>
      <c r="AL887" s="438"/>
      <c r="AN887" s="438"/>
      <c r="AX887" s="197"/>
      <c r="BD887" s="197"/>
      <c r="BG887" s="438"/>
      <c r="BH887" s="438"/>
      <c r="BK887" s="438"/>
      <c r="BL887" s="438"/>
      <c r="BO887" s="438"/>
      <c r="BP887" s="438"/>
      <c r="BS887" s="438"/>
      <c r="BT887" s="438"/>
      <c r="BV887" s="438"/>
      <c r="CJ887" s="197"/>
      <c r="CL887" s="197"/>
      <c r="CM887" s="438"/>
      <c r="CP887" s="438"/>
      <c r="CS887" s="438"/>
      <c r="CV887" s="438"/>
      <c r="CX887" s="438"/>
      <c r="DG887" s="197"/>
      <c r="DI887" s="197"/>
      <c r="DJ887" s="438"/>
      <c r="DM887" s="438"/>
      <c r="DP887" s="438"/>
      <c r="DS887" s="438"/>
      <c r="DU887" s="438"/>
      <c r="EI887" s="197"/>
      <c r="EK887" s="197"/>
      <c r="EL887" s="197"/>
      <c r="EM887" s="438"/>
      <c r="EP887" s="197"/>
      <c r="EQ887" s="438"/>
      <c r="ET887" s="197"/>
      <c r="EU887" s="438"/>
      <c r="EX887" s="197"/>
      <c r="EY887" s="438"/>
      <c r="FA887" s="438"/>
      <c r="FJ887" s="197"/>
      <c r="FL887" s="197"/>
      <c r="FM887" s="438"/>
      <c r="FP887" s="438"/>
      <c r="FS887" s="438"/>
      <c r="FV887" s="438"/>
      <c r="FX887" s="438"/>
      <c r="GG887" s="197"/>
      <c r="GI887" s="197"/>
      <c r="GJ887" s="438"/>
      <c r="GM887" s="438"/>
      <c r="GP887" s="438"/>
      <c r="GS887" s="438"/>
    </row>
    <row r="888" ht="12.75" customHeight="1">
      <c r="P888" s="438"/>
      <c r="Z888" s="197"/>
      <c r="AC888" s="438"/>
      <c r="AF888" s="438"/>
      <c r="AI888" s="438"/>
      <c r="AL888" s="438"/>
      <c r="AN888" s="438"/>
      <c r="AX888" s="197"/>
      <c r="BD888" s="197"/>
      <c r="BG888" s="438"/>
      <c r="BH888" s="438"/>
      <c r="BK888" s="438"/>
      <c r="BL888" s="438"/>
      <c r="BO888" s="438"/>
      <c r="BP888" s="438"/>
      <c r="BS888" s="438"/>
      <c r="BT888" s="438"/>
      <c r="BV888" s="438"/>
      <c r="CJ888" s="197"/>
      <c r="CL888" s="197"/>
      <c r="CM888" s="438"/>
      <c r="CP888" s="438"/>
      <c r="CS888" s="438"/>
      <c r="CV888" s="438"/>
      <c r="CX888" s="438"/>
      <c r="DG888" s="197"/>
      <c r="DI888" s="197"/>
      <c r="DJ888" s="438"/>
      <c r="DM888" s="438"/>
      <c r="DP888" s="438"/>
      <c r="DS888" s="438"/>
      <c r="DU888" s="438"/>
      <c r="EI888" s="197"/>
      <c r="EK888" s="197"/>
      <c r="EL888" s="197"/>
      <c r="EM888" s="438"/>
      <c r="EP888" s="197"/>
      <c r="EQ888" s="438"/>
      <c r="ET888" s="197"/>
      <c r="EU888" s="438"/>
      <c r="EX888" s="197"/>
      <c r="EY888" s="438"/>
      <c r="FA888" s="438"/>
      <c r="FJ888" s="197"/>
      <c r="FL888" s="197"/>
      <c r="FM888" s="438"/>
      <c r="FP888" s="438"/>
      <c r="FS888" s="438"/>
      <c r="FV888" s="438"/>
      <c r="FX888" s="438"/>
      <c r="GG888" s="197"/>
      <c r="GI888" s="197"/>
      <c r="GJ888" s="438"/>
      <c r="GM888" s="438"/>
      <c r="GP888" s="438"/>
      <c r="GS888" s="438"/>
    </row>
    <row r="889" ht="12.75" customHeight="1">
      <c r="P889" s="438"/>
      <c r="Z889" s="197"/>
      <c r="AC889" s="438"/>
      <c r="AF889" s="438"/>
      <c r="AI889" s="438"/>
      <c r="AL889" s="438"/>
      <c r="AN889" s="438"/>
      <c r="AX889" s="197"/>
      <c r="BD889" s="197"/>
      <c r="BG889" s="438"/>
      <c r="BH889" s="438"/>
      <c r="BK889" s="438"/>
      <c r="BL889" s="438"/>
      <c r="BO889" s="438"/>
      <c r="BP889" s="438"/>
      <c r="BS889" s="438"/>
      <c r="BT889" s="438"/>
      <c r="BV889" s="438"/>
      <c r="CJ889" s="197"/>
      <c r="CL889" s="197"/>
      <c r="CM889" s="438"/>
      <c r="CP889" s="438"/>
      <c r="CS889" s="438"/>
      <c r="CV889" s="438"/>
      <c r="CX889" s="438"/>
      <c r="DG889" s="197"/>
      <c r="DI889" s="197"/>
      <c r="DJ889" s="438"/>
      <c r="DM889" s="438"/>
      <c r="DP889" s="438"/>
      <c r="DS889" s="438"/>
      <c r="DU889" s="438"/>
      <c r="EI889" s="197"/>
      <c r="EK889" s="197"/>
      <c r="EL889" s="197"/>
      <c r="EM889" s="438"/>
      <c r="EP889" s="197"/>
      <c r="EQ889" s="438"/>
      <c r="ET889" s="197"/>
      <c r="EU889" s="438"/>
      <c r="EX889" s="197"/>
      <c r="EY889" s="438"/>
      <c r="FA889" s="438"/>
      <c r="FJ889" s="197"/>
      <c r="FL889" s="197"/>
      <c r="FM889" s="438"/>
      <c r="FP889" s="438"/>
      <c r="FS889" s="438"/>
      <c r="FV889" s="438"/>
      <c r="FX889" s="438"/>
      <c r="GG889" s="197"/>
      <c r="GI889" s="197"/>
      <c r="GJ889" s="438"/>
      <c r="GM889" s="438"/>
      <c r="GP889" s="438"/>
      <c r="GS889" s="438"/>
    </row>
    <row r="890" ht="12.75" customHeight="1">
      <c r="P890" s="438"/>
      <c r="Z890" s="197"/>
      <c r="AC890" s="438"/>
      <c r="AF890" s="438"/>
      <c r="AI890" s="438"/>
      <c r="AL890" s="438"/>
      <c r="AN890" s="438"/>
      <c r="AX890" s="197"/>
      <c r="BD890" s="197"/>
      <c r="BG890" s="438"/>
      <c r="BH890" s="438"/>
      <c r="BK890" s="438"/>
      <c r="BL890" s="438"/>
      <c r="BO890" s="438"/>
      <c r="BP890" s="438"/>
      <c r="BS890" s="438"/>
      <c r="BT890" s="438"/>
      <c r="BV890" s="438"/>
      <c r="CJ890" s="197"/>
      <c r="CL890" s="197"/>
      <c r="CM890" s="438"/>
      <c r="CP890" s="438"/>
      <c r="CS890" s="438"/>
      <c r="CV890" s="438"/>
      <c r="CX890" s="438"/>
      <c r="DG890" s="197"/>
      <c r="DI890" s="197"/>
      <c r="DJ890" s="438"/>
      <c r="DM890" s="438"/>
      <c r="DP890" s="438"/>
      <c r="DS890" s="438"/>
      <c r="DU890" s="438"/>
      <c r="EI890" s="197"/>
      <c r="EK890" s="197"/>
      <c r="EL890" s="197"/>
      <c r="EM890" s="438"/>
      <c r="EP890" s="197"/>
      <c r="EQ890" s="438"/>
      <c r="ET890" s="197"/>
      <c r="EU890" s="438"/>
      <c r="EX890" s="197"/>
      <c r="EY890" s="438"/>
      <c r="FA890" s="438"/>
      <c r="FJ890" s="197"/>
      <c r="FL890" s="197"/>
      <c r="FM890" s="438"/>
      <c r="FP890" s="438"/>
      <c r="FS890" s="438"/>
      <c r="FV890" s="438"/>
      <c r="FX890" s="438"/>
      <c r="GG890" s="197"/>
      <c r="GI890" s="197"/>
      <c r="GJ890" s="438"/>
      <c r="GM890" s="438"/>
      <c r="GP890" s="438"/>
      <c r="GS890" s="438"/>
    </row>
    <row r="891" ht="12.75" customHeight="1">
      <c r="P891" s="438"/>
      <c r="Z891" s="197"/>
      <c r="AC891" s="438"/>
      <c r="AF891" s="438"/>
      <c r="AI891" s="438"/>
      <c r="AL891" s="438"/>
      <c r="AN891" s="438"/>
      <c r="AX891" s="197"/>
      <c r="BD891" s="197"/>
      <c r="BG891" s="438"/>
      <c r="BH891" s="438"/>
      <c r="BK891" s="438"/>
      <c r="BL891" s="438"/>
      <c r="BO891" s="438"/>
      <c r="BP891" s="438"/>
      <c r="BS891" s="438"/>
      <c r="BT891" s="438"/>
      <c r="BV891" s="438"/>
      <c r="CJ891" s="197"/>
      <c r="CL891" s="197"/>
      <c r="CM891" s="438"/>
      <c r="CP891" s="438"/>
      <c r="CS891" s="438"/>
      <c r="CV891" s="438"/>
      <c r="CX891" s="438"/>
      <c r="DG891" s="197"/>
      <c r="DI891" s="197"/>
      <c r="DJ891" s="438"/>
      <c r="DM891" s="438"/>
      <c r="DP891" s="438"/>
      <c r="DS891" s="438"/>
      <c r="DU891" s="438"/>
      <c r="EI891" s="197"/>
      <c r="EK891" s="197"/>
      <c r="EL891" s="197"/>
      <c r="EM891" s="438"/>
      <c r="EP891" s="197"/>
      <c r="EQ891" s="438"/>
      <c r="ET891" s="197"/>
      <c r="EU891" s="438"/>
      <c r="EX891" s="197"/>
      <c r="EY891" s="438"/>
      <c r="FA891" s="438"/>
      <c r="FJ891" s="197"/>
      <c r="FL891" s="197"/>
      <c r="FM891" s="438"/>
      <c r="FP891" s="438"/>
      <c r="FS891" s="438"/>
      <c r="FV891" s="438"/>
      <c r="FX891" s="438"/>
      <c r="GG891" s="197"/>
      <c r="GI891" s="197"/>
      <c r="GJ891" s="438"/>
      <c r="GM891" s="438"/>
      <c r="GP891" s="438"/>
      <c r="GS891" s="438"/>
    </row>
    <row r="892" ht="12.75" customHeight="1">
      <c r="P892" s="438"/>
      <c r="Z892" s="197"/>
      <c r="AC892" s="438"/>
      <c r="AF892" s="438"/>
      <c r="AI892" s="438"/>
      <c r="AL892" s="438"/>
      <c r="AN892" s="438"/>
      <c r="AX892" s="197"/>
      <c r="BD892" s="197"/>
      <c r="BG892" s="438"/>
      <c r="BH892" s="438"/>
      <c r="BK892" s="438"/>
      <c r="BL892" s="438"/>
      <c r="BO892" s="438"/>
      <c r="BP892" s="438"/>
      <c r="BS892" s="438"/>
      <c r="BT892" s="438"/>
      <c r="BV892" s="438"/>
      <c r="CJ892" s="197"/>
      <c r="CL892" s="197"/>
      <c r="CM892" s="438"/>
      <c r="CP892" s="438"/>
      <c r="CS892" s="438"/>
      <c r="CV892" s="438"/>
      <c r="CX892" s="438"/>
      <c r="DG892" s="197"/>
      <c r="DI892" s="197"/>
      <c r="DJ892" s="438"/>
      <c r="DM892" s="438"/>
      <c r="DP892" s="438"/>
      <c r="DS892" s="438"/>
      <c r="DU892" s="438"/>
      <c r="EI892" s="197"/>
      <c r="EK892" s="197"/>
      <c r="EL892" s="197"/>
      <c r="EM892" s="438"/>
      <c r="EP892" s="197"/>
      <c r="EQ892" s="438"/>
      <c r="ET892" s="197"/>
      <c r="EU892" s="438"/>
      <c r="EX892" s="197"/>
      <c r="EY892" s="438"/>
      <c r="FA892" s="438"/>
      <c r="FJ892" s="197"/>
      <c r="FL892" s="197"/>
      <c r="FM892" s="438"/>
      <c r="FP892" s="438"/>
      <c r="FS892" s="438"/>
      <c r="FV892" s="438"/>
      <c r="FX892" s="438"/>
      <c r="GG892" s="197"/>
      <c r="GI892" s="197"/>
      <c r="GJ892" s="438"/>
      <c r="GM892" s="438"/>
      <c r="GP892" s="438"/>
      <c r="GS892" s="438"/>
    </row>
    <row r="893" ht="12.75" customHeight="1">
      <c r="P893" s="438"/>
      <c r="Z893" s="197"/>
      <c r="AC893" s="438"/>
      <c r="AF893" s="438"/>
      <c r="AI893" s="438"/>
      <c r="AL893" s="438"/>
      <c r="AN893" s="438"/>
      <c r="AX893" s="197"/>
      <c r="BD893" s="197"/>
      <c r="BG893" s="438"/>
      <c r="BH893" s="438"/>
      <c r="BK893" s="438"/>
      <c r="BL893" s="438"/>
      <c r="BO893" s="438"/>
      <c r="BP893" s="438"/>
      <c r="BS893" s="438"/>
      <c r="BT893" s="438"/>
      <c r="BV893" s="438"/>
      <c r="CJ893" s="197"/>
      <c r="CL893" s="197"/>
      <c r="CM893" s="438"/>
      <c r="CP893" s="438"/>
      <c r="CS893" s="438"/>
      <c r="CV893" s="438"/>
      <c r="CX893" s="438"/>
      <c r="DG893" s="197"/>
      <c r="DI893" s="197"/>
      <c r="DJ893" s="438"/>
      <c r="DM893" s="438"/>
      <c r="DP893" s="438"/>
      <c r="DS893" s="438"/>
      <c r="DU893" s="438"/>
      <c r="EI893" s="197"/>
      <c r="EK893" s="197"/>
      <c r="EL893" s="197"/>
      <c r="EM893" s="438"/>
      <c r="EP893" s="197"/>
      <c r="EQ893" s="438"/>
      <c r="ET893" s="197"/>
      <c r="EU893" s="438"/>
      <c r="EX893" s="197"/>
      <c r="EY893" s="438"/>
      <c r="FA893" s="438"/>
      <c r="FJ893" s="197"/>
      <c r="FL893" s="197"/>
      <c r="FM893" s="438"/>
      <c r="FP893" s="438"/>
      <c r="FS893" s="438"/>
      <c r="FV893" s="438"/>
      <c r="FX893" s="438"/>
      <c r="GG893" s="197"/>
      <c r="GI893" s="197"/>
      <c r="GJ893" s="438"/>
      <c r="GM893" s="438"/>
      <c r="GP893" s="438"/>
      <c r="GS893" s="438"/>
    </row>
    <row r="894" ht="12.75" customHeight="1">
      <c r="P894" s="438"/>
      <c r="Z894" s="197"/>
      <c r="AC894" s="438"/>
      <c r="AF894" s="438"/>
      <c r="AI894" s="438"/>
      <c r="AL894" s="438"/>
      <c r="AN894" s="438"/>
      <c r="AX894" s="197"/>
      <c r="BD894" s="197"/>
      <c r="BG894" s="438"/>
      <c r="BH894" s="438"/>
      <c r="BK894" s="438"/>
      <c r="BL894" s="438"/>
      <c r="BO894" s="438"/>
      <c r="BP894" s="438"/>
      <c r="BS894" s="438"/>
      <c r="BT894" s="438"/>
      <c r="BV894" s="438"/>
      <c r="CJ894" s="197"/>
      <c r="CL894" s="197"/>
      <c r="CM894" s="438"/>
      <c r="CP894" s="438"/>
      <c r="CS894" s="438"/>
      <c r="CV894" s="438"/>
      <c r="CX894" s="438"/>
      <c r="DG894" s="197"/>
      <c r="DI894" s="197"/>
      <c r="DJ894" s="438"/>
      <c r="DM894" s="438"/>
      <c r="DP894" s="438"/>
      <c r="DS894" s="438"/>
      <c r="DU894" s="438"/>
      <c r="EI894" s="197"/>
      <c r="EK894" s="197"/>
      <c r="EL894" s="197"/>
      <c r="EM894" s="438"/>
      <c r="EP894" s="197"/>
      <c r="EQ894" s="438"/>
      <c r="ET894" s="197"/>
      <c r="EU894" s="438"/>
      <c r="EX894" s="197"/>
      <c r="EY894" s="438"/>
      <c r="FA894" s="438"/>
      <c r="FJ894" s="197"/>
      <c r="FL894" s="197"/>
      <c r="FM894" s="438"/>
      <c r="FP894" s="438"/>
      <c r="FS894" s="438"/>
      <c r="FV894" s="438"/>
      <c r="FX894" s="438"/>
      <c r="GG894" s="197"/>
      <c r="GI894" s="197"/>
      <c r="GJ894" s="438"/>
      <c r="GM894" s="438"/>
      <c r="GP894" s="438"/>
      <c r="GS894" s="438"/>
    </row>
    <row r="895" ht="12.75" customHeight="1">
      <c r="P895" s="438"/>
      <c r="Z895" s="197"/>
      <c r="AC895" s="438"/>
      <c r="AF895" s="438"/>
      <c r="AI895" s="438"/>
      <c r="AL895" s="438"/>
      <c r="AN895" s="438"/>
      <c r="AX895" s="197"/>
      <c r="BD895" s="197"/>
      <c r="BG895" s="438"/>
      <c r="BH895" s="438"/>
      <c r="BK895" s="438"/>
      <c r="BL895" s="438"/>
      <c r="BO895" s="438"/>
      <c r="BP895" s="438"/>
      <c r="BS895" s="438"/>
      <c r="BT895" s="438"/>
      <c r="BV895" s="438"/>
      <c r="CJ895" s="197"/>
      <c r="CL895" s="197"/>
      <c r="CM895" s="438"/>
      <c r="CP895" s="438"/>
      <c r="CS895" s="438"/>
      <c r="CV895" s="438"/>
      <c r="CX895" s="438"/>
      <c r="DG895" s="197"/>
      <c r="DI895" s="197"/>
      <c r="DJ895" s="438"/>
      <c r="DM895" s="438"/>
      <c r="DP895" s="438"/>
      <c r="DS895" s="438"/>
      <c r="DU895" s="438"/>
      <c r="EI895" s="197"/>
      <c r="EK895" s="197"/>
      <c r="EL895" s="197"/>
      <c r="EM895" s="438"/>
      <c r="EP895" s="197"/>
      <c r="EQ895" s="438"/>
      <c r="ET895" s="197"/>
      <c r="EU895" s="438"/>
      <c r="EX895" s="197"/>
      <c r="EY895" s="438"/>
      <c r="FA895" s="438"/>
      <c r="FJ895" s="197"/>
      <c r="FL895" s="197"/>
      <c r="FM895" s="438"/>
      <c r="FP895" s="438"/>
      <c r="FS895" s="438"/>
      <c r="FV895" s="438"/>
      <c r="FX895" s="438"/>
      <c r="GG895" s="197"/>
      <c r="GI895" s="197"/>
      <c r="GJ895" s="438"/>
      <c r="GM895" s="438"/>
      <c r="GP895" s="438"/>
      <c r="GS895" s="438"/>
    </row>
    <row r="896" ht="12.75" customHeight="1">
      <c r="P896" s="438"/>
      <c r="Z896" s="197"/>
      <c r="AC896" s="438"/>
      <c r="AF896" s="438"/>
      <c r="AI896" s="438"/>
      <c r="AL896" s="438"/>
      <c r="AN896" s="438"/>
      <c r="AX896" s="197"/>
      <c r="BD896" s="197"/>
      <c r="BG896" s="438"/>
      <c r="BH896" s="438"/>
      <c r="BK896" s="438"/>
      <c r="BL896" s="438"/>
      <c r="BO896" s="438"/>
      <c r="BP896" s="438"/>
      <c r="BS896" s="438"/>
      <c r="BT896" s="438"/>
      <c r="BV896" s="438"/>
      <c r="CJ896" s="197"/>
      <c r="CL896" s="197"/>
      <c r="CM896" s="438"/>
      <c r="CP896" s="438"/>
      <c r="CS896" s="438"/>
      <c r="CV896" s="438"/>
      <c r="CX896" s="438"/>
      <c r="DG896" s="197"/>
      <c r="DI896" s="197"/>
      <c r="DJ896" s="438"/>
      <c r="DM896" s="438"/>
      <c r="DP896" s="438"/>
      <c r="DS896" s="438"/>
      <c r="DU896" s="438"/>
      <c r="EI896" s="197"/>
      <c r="EK896" s="197"/>
      <c r="EL896" s="197"/>
      <c r="EM896" s="438"/>
      <c r="EP896" s="197"/>
      <c r="EQ896" s="438"/>
      <c r="ET896" s="197"/>
      <c r="EU896" s="438"/>
      <c r="EX896" s="197"/>
      <c r="EY896" s="438"/>
      <c r="FA896" s="438"/>
      <c r="FJ896" s="197"/>
      <c r="FL896" s="197"/>
      <c r="FM896" s="438"/>
      <c r="FP896" s="438"/>
      <c r="FS896" s="438"/>
      <c r="FV896" s="438"/>
      <c r="FX896" s="438"/>
      <c r="GG896" s="197"/>
      <c r="GI896" s="197"/>
      <c r="GJ896" s="438"/>
      <c r="GM896" s="438"/>
      <c r="GP896" s="438"/>
      <c r="GS896" s="438"/>
    </row>
    <row r="897" ht="12.75" customHeight="1">
      <c r="P897" s="438"/>
      <c r="Z897" s="197"/>
      <c r="AC897" s="438"/>
      <c r="AF897" s="438"/>
      <c r="AI897" s="438"/>
      <c r="AL897" s="438"/>
      <c r="AN897" s="438"/>
      <c r="AX897" s="197"/>
      <c r="BD897" s="197"/>
      <c r="BG897" s="438"/>
      <c r="BH897" s="438"/>
      <c r="BK897" s="438"/>
      <c r="BL897" s="438"/>
      <c r="BO897" s="438"/>
      <c r="BP897" s="438"/>
      <c r="BS897" s="438"/>
      <c r="BT897" s="438"/>
      <c r="BV897" s="438"/>
      <c r="CJ897" s="197"/>
      <c r="CL897" s="197"/>
      <c r="CM897" s="438"/>
      <c r="CP897" s="438"/>
      <c r="CS897" s="438"/>
      <c r="CV897" s="438"/>
      <c r="CX897" s="438"/>
      <c r="DG897" s="197"/>
      <c r="DI897" s="197"/>
      <c r="DJ897" s="438"/>
      <c r="DM897" s="438"/>
      <c r="DP897" s="438"/>
      <c r="DS897" s="438"/>
      <c r="DU897" s="438"/>
      <c r="EI897" s="197"/>
      <c r="EK897" s="197"/>
      <c r="EL897" s="197"/>
      <c r="EM897" s="438"/>
      <c r="EP897" s="197"/>
      <c r="EQ897" s="438"/>
      <c r="ET897" s="197"/>
      <c r="EU897" s="438"/>
      <c r="EX897" s="197"/>
      <c r="EY897" s="438"/>
      <c r="FA897" s="438"/>
      <c r="FJ897" s="197"/>
      <c r="FL897" s="197"/>
      <c r="FM897" s="438"/>
      <c r="FP897" s="438"/>
      <c r="FS897" s="438"/>
      <c r="FV897" s="438"/>
      <c r="FX897" s="438"/>
      <c r="GG897" s="197"/>
      <c r="GI897" s="197"/>
      <c r="GJ897" s="438"/>
      <c r="GM897" s="438"/>
      <c r="GP897" s="438"/>
      <c r="GS897" s="438"/>
    </row>
    <row r="898" ht="12.75" customHeight="1">
      <c r="P898" s="438"/>
      <c r="Z898" s="197"/>
      <c r="AC898" s="438"/>
      <c r="AF898" s="438"/>
      <c r="AI898" s="438"/>
      <c r="AL898" s="438"/>
      <c r="AN898" s="438"/>
      <c r="AX898" s="197"/>
      <c r="BD898" s="197"/>
      <c r="BG898" s="438"/>
      <c r="BH898" s="438"/>
      <c r="BK898" s="438"/>
      <c r="BL898" s="438"/>
      <c r="BO898" s="438"/>
      <c r="BP898" s="438"/>
      <c r="BS898" s="438"/>
      <c r="BT898" s="438"/>
      <c r="BV898" s="438"/>
      <c r="CJ898" s="197"/>
      <c r="CL898" s="197"/>
      <c r="CM898" s="438"/>
      <c r="CP898" s="438"/>
      <c r="CS898" s="438"/>
      <c r="CV898" s="438"/>
      <c r="CX898" s="438"/>
      <c r="DG898" s="197"/>
      <c r="DI898" s="197"/>
      <c r="DJ898" s="438"/>
      <c r="DM898" s="438"/>
      <c r="DP898" s="438"/>
      <c r="DS898" s="438"/>
      <c r="DU898" s="438"/>
      <c r="EI898" s="197"/>
      <c r="EK898" s="197"/>
      <c r="EL898" s="197"/>
      <c r="EM898" s="438"/>
      <c r="EP898" s="197"/>
      <c r="EQ898" s="438"/>
      <c r="ET898" s="197"/>
      <c r="EU898" s="438"/>
      <c r="EX898" s="197"/>
      <c r="EY898" s="438"/>
      <c r="FA898" s="438"/>
      <c r="FJ898" s="197"/>
      <c r="FL898" s="197"/>
      <c r="FM898" s="438"/>
      <c r="FP898" s="438"/>
      <c r="FS898" s="438"/>
      <c r="FV898" s="438"/>
      <c r="FX898" s="438"/>
      <c r="GG898" s="197"/>
      <c r="GI898" s="197"/>
      <c r="GJ898" s="438"/>
      <c r="GM898" s="438"/>
      <c r="GP898" s="438"/>
      <c r="GS898" s="438"/>
    </row>
    <row r="899" ht="12.75" customHeight="1">
      <c r="P899" s="438"/>
      <c r="Z899" s="197"/>
      <c r="AC899" s="438"/>
      <c r="AF899" s="438"/>
      <c r="AI899" s="438"/>
      <c r="AL899" s="438"/>
      <c r="AN899" s="438"/>
      <c r="AX899" s="197"/>
      <c r="BD899" s="197"/>
      <c r="BG899" s="438"/>
      <c r="BH899" s="438"/>
      <c r="BK899" s="438"/>
      <c r="BL899" s="438"/>
      <c r="BO899" s="438"/>
      <c r="BP899" s="438"/>
      <c r="BS899" s="438"/>
      <c r="BT899" s="438"/>
      <c r="BV899" s="438"/>
      <c r="CJ899" s="197"/>
      <c r="CL899" s="197"/>
      <c r="CM899" s="438"/>
      <c r="CP899" s="438"/>
      <c r="CS899" s="438"/>
      <c r="CV899" s="438"/>
      <c r="CX899" s="438"/>
      <c r="DG899" s="197"/>
      <c r="DI899" s="197"/>
      <c r="DJ899" s="438"/>
      <c r="DM899" s="438"/>
      <c r="DP899" s="438"/>
      <c r="DS899" s="438"/>
      <c r="DU899" s="438"/>
      <c r="EI899" s="197"/>
      <c r="EK899" s="197"/>
      <c r="EL899" s="197"/>
      <c r="EM899" s="438"/>
      <c r="EP899" s="197"/>
      <c r="EQ899" s="438"/>
      <c r="ET899" s="197"/>
      <c r="EU899" s="438"/>
      <c r="EX899" s="197"/>
      <c r="EY899" s="438"/>
      <c r="FA899" s="438"/>
      <c r="FJ899" s="197"/>
      <c r="FL899" s="197"/>
      <c r="FM899" s="438"/>
      <c r="FP899" s="438"/>
      <c r="FS899" s="438"/>
      <c r="FV899" s="438"/>
      <c r="FX899" s="438"/>
      <c r="GG899" s="197"/>
      <c r="GI899" s="197"/>
      <c r="GJ899" s="438"/>
      <c r="GM899" s="438"/>
      <c r="GP899" s="438"/>
      <c r="GS899" s="438"/>
    </row>
    <row r="900" ht="12.75" customHeight="1">
      <c r="P900" s="438"/>
      <c r="Z900" s="197"/>
      <c r="AC900" s="438"/>
      <c r="AF900" s="438"/>
      <c r="AI900" s="438"/>
      <c r="AL900" s="438"/>
      <c r="AN900" s="438"/>
      <c r="AX900" s="197"/>
      <c r="BD900" s="197"/>
      <c r="BG900" s="438"/>
      <c r="BH900" s="438"/>
      <c r="BK900" s="438"/>
      <c r="BL900" s="438"/>
      <c r="BO900" s="438"/>
      <c r="BP900" s="438"/>
      <c r="BS900" s="438"/>
      <c r="BT900" s="438"/>
      <c r="BV900" s="438"/>
      <c r="CJ900" s="197"/>
      <c r="CL900" s="197"/>
      <c r="CM900" s="438"/>
      <c r="CP900" s="438"/>
      <c r="CS900" s="438"/>
      <c r="CV900" s="438"/>
      <c r="CX900" s="438"/>
      <c r="DG900" s="197"/>
      <c r="DI900" s="197"/>
      <c r="DJ900" s="438"/>
      <c r="DM900" s="438"/>
      <c r="DP900" s="438"/>
      <c r="DS900" s="438"/>
      <c r="DU900" s="438"/>
      <c r="EI900" s="197"/>
      <c r="EK900" s="197"/>
      <c r="EL900" s="197"/>
      <c r="EM900" s="438"/>
      <c r="EP900" s="197"/>
      <c r="EQ900" s="438"/>
      <c r="ET900" s="197"/>
      <c r="EU900" s="438"/>
      <c r="EX900" s="197"/>
      <c r="EY900" s="438"/>
      <c r="FA900" s="438"/>
      <c r="FJ900" s="197"/>
      <c r="FL900" s="197"/>
      <c r="FM900" s="438"/>
      <c r="FP900" s="438"/>
      <c r="FS900" s="438"/>
      <c r="FV900" s="438"/>
      <c r="FX900" s="438"/>
      <c r="GG900" s="197"/>
      <c r="GI900" s="197"/>
      <c r="GJ900" s="438"/>
      <c r="GM900" s="438"/>
      <c r="GP900" s="438"/>
      <c r="GS900" s="438"/>
    </row>
    <row r="901" ht="12.75" customHeight="1">
      <c r="P901" s="438"/>
      <c r="Z901" s="197"/>
      <c r="AC901" s="438"/>
      <c r="AF901" s="438"/>
      <c r="AI901" s="438"/>
      <c r="AL901" s="438"/>
      <c r="AN901" s="438"/>
      <c r="AX901" s="197"/>
      <c r="BD901" s="197"/>
      <c r="BG901" s="438"/>
      <c r="BH901" s="438"/>
      <c r="BK901" s="438"/>
      <c r="BL901" s="438"/>
      <c r="BO901" s="438"/>
      <c r="BP901" s="438"/>
      <c r="BS901" s="438"/>
      <c r="BT901" s="438"/>
      <c r="BV901" s="438"/>
      <c r="CJ901" s="197"/>
      <c r="CL901" s="197"/>
      <c r="CM901" s="438"/>
      <c r="CP901" s="438"/>
      <c r="CS901" s="438"/>
      <c r="CV901" s="438"/>
      <c r="CX901" s="438"/>
      <c r="DG901" s="197"/>
      <c r="DI901" s="197"/>
      <c r="DJ901" s="438"/>
      <c r="DM901" s="438"/>
      <c r="DP901" s="438"/>
      <c r="DS901" s="438"/>
      <c r="DU901" s="438"/>
      <c r="EI901" s="197"/>
      <c r="EK901" s="197"/>
      <c r="EL901" s="197"/>
      <c r="EM901" s="438"/>
      <c r="EP901" s="197"/>
      <c r="EQ901" s="438"/>
      <c r="ET901" s="197"/>
      <c r="EU901" s="438"/>
      <c r="EX901" s="197"/>
      <c r="EY901" s="438"/>
      <c r="FA901" s="438"/>
      <c r="FJ901" s="197"/>
      <c r="FL901" s="197"/>
      <c r="FM901" s="438"/>
      <c r="FP901" s="438"/>
      <c r="FS901" s="438"/>
      <c r="FV901" s="438"/>
      <c r="FX901" s="438"/>
      <c r="GG901" s="197"/>
      <c r="GI901" s="197"/>
      <c r="GJ901" s="438"/>
      <c r="GM901" s="438"/>
      <c r="GP901" s="438"/>
      <c r="GS901" s="438"/>
    </row>
    <row r="902" ht="12.75" customHeight="1">
      <c r="P902" s="438"/>
      <c r="Z902" s="197"/>
      <c r="AC902" s="438"/>
      <c r="AF902" s="438"/>
      <c r="AI902" s="438"/>
      <c r="AL902" s="438"/>
      <c r="AN902" s="438"/>
      <c r="AX902" s="197"/>
      <c r="BD902" s="197"/>
      <c r="BG902" s="438"/>
      <c r="BH902" s="438"/>
      <c r="BK902" s="438"/>
      <c r="BL902" s="438"/>
      <c r="BO902" s="438"/>
      <c r="BP902" s="438"/>
      <c r="BS902" s="438"/>
      <c r="BT902" s="438"/>
      <c r="BV902" s="438"/>
      <c r="CJ902" s="197"/>
      <c r="CL902" s="197"/>
      <c r="CM902" s="438"/>
      <c r="CP902" s="438"/>
      <c r="CS902" s="438"/>
      <c r="CV902" s="438"/>
      <c r="CX902" s="438"/>
      <c r="DG902" s="197"/>
      <c r="DI902" s="197"/>
      <c r="DJ902" s="438"/>
      <c r="DM902" s="438"/>
      <c r="DP902" s="438"/>
      <c r="DS902" s="438"/>
      <c r="DU902" s="438"/>
      <c r="EI902" s="197"/>
      <c r="EK902" s="197"/>
      <c r="EL902" s="197"/>
      <c r="EM902" s="438"/>
      <c r="EP902" s="197"/>
      <c r="EQ902" s="438"/>
      <c r="ET902" s="197"/>
      <c r="EU902" s="438"/>
      <c r="EX902" s="197"/>
      <c r="EY902" s="438"/>
      <c r="FA902" s="438"/>
      <c r="FJ902" s="197"/>
      <c r="FL902" s="197"/>
      <c r="FM902" s="438"/>
      <c r="FP902" s="438"/>
      <c r="FS902" s="438"/>
      <c r="FV902" s="438"/>
      <c r="FX902" s="438"/>
      <c r="GG902" s="197"/>
      <c r="GI902" s="197"/>
      <c r="GJ902" s="438"/>
      <c r="GM902" s="438"/>
      <c r="GP902" s="438"/>
      <c r="GS902" s="438"/>
    </row>
    <row r="903" ht="12.75" customHeight="1">
      <c r="P903" s="438"/>
      <c r="Z903" s="197"/>
      <c r="AC903" s="438"/>
      <c r="AF903" s="438"/>
      <c r="AI903" s="438"/>
      <c r="AL903" s="438"/>
      <c r="AN903" s="438"/>
      <c r="AX903" s="197"/>
      <c r="BD903" s="197"/>
      <c r="BG903" s="438"/>
      <c r="BH903" s="438"/>
      <c r="BK903" s="438"/>
      <c r="BL903" s="438"/>
      <c r="BO903" s="438"/>
      <c r="BP903" s="438"/>
      <c r="BS903" s="438"/>
      <c r="BT903" s="438"/>
      <c r="BV903" s="438"/>
      <c r="CJ903" s="197"/>
      <c r="CL903" s="197"/>
      <c r="CM903" s="438"/>
      <c r="CP903" s="438"/>
      <c r="CS903" s="438"/>
      <c r="CV903" s="438"/>
      <c r="CX903" s="438"/>
      <c r="DG903" s="197"/>
      <c r="DI903" s="197"/>
      <c r="DJ903" s="438"/>
      <c r="DM903" s="438"/>
      <c r="DP903" s="438"/>
      <c r="DS903" s="438"/>
      <c r="DU903" s="438"/>
      <c r="EI903" s="197"/>
      <c r="EK903" s="197"/>
      <c r="EL903" s="197"/>
      <c r="EM903" s="438"/>
      <c r="EP903" s="197"/>
      <c r="EQ903" s="438"/>
      <c r="ET903" s="197"/>
      <c r="EU903" s="438"/>
      <c r="EX903" s="197"/>
      <c r="EY903" s="438"/>
      <c r="FA903" s="438"/>
      <c r="FJ903" s="197"/>
      <c r="FL903" s="197"/>
      <c r="FM903" s="438"/>
      <c r="FP903" s="438"/>
      <c r="FS903" s="438"/>
      <c r="FV903" s="438"/>
      <c r="FX903" s="438"/>
      <c r="GG903" s="197"/>
      <c r="GI903" s="197"/>
      <c r="GJ903" s="438"/>
      <c r="GM903" s="438"/>
      <c r="GP903" s="438"/>
      <c r="GS903" s="438"/>
    </row>
    <row r="904" ht="12.75" customHeight="1">
      <c r="P904" s="438"/>
      <c r="Z904" s="197"/>
      <c r="AC904" s="438"/>
      <c r="AF904" s="438"/>
      <c r="AI904" s="438"/>
      <c r="AL904" s="438"/>
      <c r="AN904" s="438"/>
      <c r="AX904" s="197"/>
      <c r="BD904" s="197"/>
      <c r="BG904" s="438"/>
      <c r="BH904" s="438"/>
      <c r="BK904" s="438"/>
      <c r="BL904" s="438"/>
      <c r="BO904" s="438"/>
      <c r="BP904" s="438"/>
      <c r="BS904" s="438"/>
      <c r="BT904" s="438"/>
      <c r="BV904" s="438"/>
      <c r="CJ904" s="197"/>
      <c r="CL904" s="197"/>
      <c r="CM904" s="438"/>
      <c r="CP904" s="438"/>
      <c r="CS904" s="438"/>
      <c r="CV904" s="438"/>
      <c r="CX904" s="438"/>
      <c r="DG904" s="197"/>
      <c r="DI904" s="197"/>
      <c r="DJ904" s="438"/>
      <c r="DM904" s="438"/>
      <c r="DP904" s="438"/>
      <c r="DS904" s="438"/>
      <c r="DU904" s="438"/>
      <c r="EI904" s="197"/>
      <c r="EK904" s="197"/>
      <c r="EL904" s="197"/>
      <c r="EM904" s="438"/>
      <c r="EP904" s="197"/>
      <c r="EQ904" s="438"/>
      <c r="ET904" s="197"/>
      <c r="EU904" s="438"/>
      <c r="EX904" s="197"/>
      <c r="EY904" s="438"/>
      <c r="FA904" s="438"/>
      <c r="FJ904" s="197"/>
      <c r="FL904" s="197"/>
      <c r="FM904" s="438"/>
      <c r="FP904" s="438"/>
      <c r="FS904" s="438"/>
      <c r="FV904" s="438"/>
      <c r="FX904" s="438"/>
      <c r="GG904" s="197"/>
      <c r="GI904" s="197"/>
      <c r="GJ904" s="438"/>
      <c r="GM904" s="438"/>
      <c r="GP904" s="438"/>
      <c r="GS904" s="438"/>
    </row>
    <row r="905" ht="12.75" customHeight="1">
      <c r="P905" s="438"/>
      <c r="Z905" s="197"/>
      <c r="AC905" s="438"/>
      <c r="AF905" s="438"/>
      <c r="AI905" s="438"/>
      <c r="AL905" s="438"/>
      <c r="AN905" s="438"/>
      <c r="AX905" s="197"/>
      <c r="BD905" s="197"/>
      <c r="BG905" s="438"/>
      <c r="BH905" s="438"/>
      <c r="BK905" s="438"/>
      <c r="BL905" s="438"/>
      <c r="BO905" s="438"/>
      <c r="BP905" s="438"/>
      <c r="BS905" s="438"/>
      <c r="BT905" s="438"/>
      <c r="BV905" s="438"/>
      <c r="CJ905" s="197"/>
      <c r="CL905" s="197"/>
      <c r="CM905" s="438"/>
      <c r="CP905" s="438"/>
      <c r="CS905" s="438"/>
      <c r="CV905" s="438"/>
      <c r="CX905" s="438"/>
      <c r="DG905" s="197"/>
      <c r="DI905" s="197"/>
      <c r="DJ905" s="438"/>
      <c r="DM905" s="438"/>
      <c r="DP905" s="438"/>
      <c r="DS905" s="438"/>
      <c r="DU905" s="438"/>
      <c r="EI905" s="197"/>
      <c r="EK905" s="197"/>
      <c r="EL905" s="197"/>
      <c r="EM905" s="438"/>
      <c r="EP905" s="197"/>
      <c r="EQ905" s="438"/>
      <c r="ET905" s="197"/>
      <c r="EU905" s="438"/>
      <c r="EX905" s="197"/>
      <c r="EY905" s="438"/>
      <c r="FA905" s="438"/>
      <c r="FJ905" s="197"/>
      <c r="FL905" s="197"/>
      <c r="FM905" s="438"/>
      <c r="FP905" s="438"/>
      <c r="FS905" s="438"/>
      <c r="FV905" s="438"/>
      <c r="FX905" s="438"/>
      <c r="GG905" s="197"/>
      <c r="GI905" s="197"/>
      <c r="GJ905" s="438"/>
      <c r="GM905" s="438"/>
      <c r="GP905" s="438"/>
      <c r="GS905" s="438"/>
    </row>
    <row r="906" ht="12.75" customHeight="1">
      <c r="P906" s="438"/>
      <c r="Z906" s="197"/>
      <c r="AC906" s="438"/>
      <c r="AF906" s="438"/>
      <c r="AI906" s="438"/>
      <c r="AL906" s="438"/>
      <c r="AN906" s="438"/>
      <c r="AX906" s="197"/>
      <c r="BD906" s="197"/>
      <c r="BG906" s="438"/>
      <c r="BH906" s="438"/>
      <c r="BK906" s="438"/>
      <c r="BL906" s="438"/>
      <c r="BO906" s="438"/>
      <c r="BP906" s="438"/>
      <c r="BS906" s="438"/>
      <c r="BT906" s="438"/>
      <c r="BV906" s="438"/>
      <c r="CJ906" s="197"/>
      <c r="CL906" s="197"/>
      <c r="CM906" s="438"/>
      <c r="CP906" s="438"/>
      <c r="CS906" s="438"/>
      <c r="CV906" s="438"/>
      <c r="CX906" s="438"/>
      <c r="DG906" s="197"/>
      <c r="DI906" s="197"/>
      <c r="DJ906" s="438"/>
      <c r="DM906" s="438"/>
      <c r="DP906" s="438"/>
      <c r="DS906" s="438"/>
      <c r="DU906" s="438"/>
      <c r="EI906" s="197"/>
      <c r="EK906" s="197"/>
      <c r="EL906" s="197"/>
      <c r="EM906" s="438"/>
      <c r="EP906" s="197"/>
      <c r="EQ906" s="438"/>
      <c r="ET906" s="197"/>
      <c r="EU906" s="438"/>
      <c r="EX906" s="197"/>
      <c r="EY906" s="438"/>
      <c r="FA906" s="438"/>
      <c r="FJ906" s="197"/>
      <c r="FL906" s="197"/>
      <c r="FM906" s="438"/>
      <c r="FP906" s="438"/>
      <c r="FS906" s="438"/>
      <c r="FV906" s="438"/>
      <c r="FX906" s="438"/>
      <c r="GG906" s="197"/>
      <c r="GI906" s="197"/>
      <c r="GJ906" s="438"/>
      <c r="GM906" s="438"/>
      <c r="GP906" s="438"/>
      <c r="GS906" s="438"/>
    </row>
    <row r="907" ht="12.75" customHeight="1">
      <c r="P907" s="438"/>
      <c r="Z907" s="197"/>
      <c r="AC907" s="438"/>
      <c r="AF907" s="438"/>
      <c r="AI907" s="438"/>
      <c r="AL907" s="438"/>
      <c r="AN907" s="438"/>
      <c r="AX907" s="197"/>
      <c r="BD907" s="197"/>
      <c r="BG907" s="438"/>
      <c r="BH907" s="438"/>
      <c r="BK907" s="438"/>
      <c r="BL907" s="438"/>
      <c r="BO907" s="438"/>
      <c r="BP907" s="438"/>
      <c r="BS907" s="438"/>
      <c r="BT907" s="438"/>
      <c r="BV907" s="438"/>
      <c r="CJ907" s="197"/>
      <c r="CL907" s="197"/>
      <c r="CM907" s="438"/>
      <c r="CP907" s="438"/>
      <c r="CS907" s="438"/>
      <c r="CV907" s="438"/>
      <c r="CX907" s="438"/>
      <c r="DG907" s="197"/>
      <c r="DI907" s="197"/>
      <c r="DJ907" s="438"/>
      <c r="DM907" s="438"/>
      <c r="DP907" s="438"/>
      <c r="DS907" s="438"/>
      <c r="DU907" s="438"/>
      <c r="EI907" s="197"/>
      <c r="EK907" s="197"/>
      <c r="EL907" s="197"/>
      <c r="EM907" s="438"/>
      <c r="EP907" s="197"/>
      <c r="EQ907" s="438"/>
      <c r="ET907" s="197"/>
      <c r="EU907" s="438"/>
      <c r="EX907" s="197"/>
      <c r="EY907" s="438"/>
      <c r="FA907" s="438"/>
      <c r="FJ907" s="197"/>
      <c r="FL907" s="197"/>
      <c r="FM907" s="438"/>
      <c r="FP907" s="438"/>
      <c r="FS907" s="438"/>
      <c r="FV907" s="438"/>
      <c r="FX907" s="438"/>
      <c r="GG907" s="197"/>
      <c r="GI907" s="197"/>
      <c r="GJ907" s="438"/>
      <c r="GM907" s="438"/>
      <c r="GP907" s="438"/>
      <c r="GS907" s="438"/>
    </row>
    <row r="908" ht="12.75" customHeight="1">
      <c r="P908" s="438"/>
      <c r="Z908" s="197"/>
      <c r="AC908" s="438"/>
      <c r="AF908" s="438"/>
      <c r="AI908" s="438"/>
      <c r="AL908" s="438"/>
      <c r="AN908" s="438"/>
      <c r="AX908" s="197"/>
      <c r="BD908" s="197"/>
      <c r="BG908" s="438"/>
      <c r="BH908" s="438"/>
      <c r="BK908" s="438"/>
      <c r="BL908" s="438"/>
      <c r="BO908" s="438"/>
      <c r="BP908" s="438"/>
      <c r="BS908" s="438"/>
      <c r="BT908" s="438"/>
      <c r="BV908" s="438"/>
      <c r="CJ908" s="197"/>
      <c r="CL908" s="197"/>
      <c r="CM908" s="438"/>
      <c r="CP908" s="438"/>
      <c r="CS908" s="438"/>
      <c r="CV908" s="438"/>
      <c r="CX908" s="438"/>
      <c r="DG908" s="197"/>
      <c r="DI908" s="197"/>
      <c r="DJ908" s="438"/>
      <c r="DM908" s="438"/>
      <c r="DP908" s="438"/>
      <c r="DS908" s="438"/>
      <c r="DU908" s="438"/>
      <c r="EI908" s="197"/>
      <c r="EK908" s="197"/>
      <c r="EL908" s="197"/>
      <c r="EM908" s="438"/>
      <c r="EP908" s="197"/>
      <c r="EQ908" s="438"/>
      <c r="ET908" s="197"/>
      <c r="EU908" s="438"/>
      <c r="EX908" s="197"/>
      <c r="EY908" s="438"/>
      <c r="FA908" s="438"/>
      <c r="FJ908" s="197"/>
      <c r="FL908" s="197"/>
      <c r="FM908" s="438"/>
      <c r="FP908" s="438"/>
      <c r="FS908" s="438"/>
      <c r="FV908" s="438"/>
      <c r="FX908" s="438"/>
      <c r="GG908" s="197"/>
      <c r="GI908" s="197"/>
      <c r="GJ908" s="438"/>
      <c r="GM908" s="438"/>
      <c r="GP908" s="438"/>
      <c r="GS908" s="438"/>
    </row>
    <row r="909" ht="12.75" customHeight="1">
      <c r="P909" s="438"/>
      <c r="Z909" s="197"/>
      <c r="AC909" s="438"/>
      <c r="AF909" s="438"/>
      <c r="AI909" s="438"/>
      <c r="AL909" s="438"/>
      <c r="AN909" s="438"/>
      <c r="AX909" s="197"/>
      <c r="BD909" s="197"/>
      <c r="BG909" s="438"/>
      <c r="BH909" s="438"/>
      <c r="BK909" s="438"/>
      <c r="BL909" s="438"/>
      <c r="BO909" s="438"/>
      <c r="BP909" s="438"/>
      <c r="BS909" s="438"/>
      <c r="BT909" s="438"/>
      <c r="BV909" s="438"/>
      <c r="CJ909" s="197"/>
      <c r="CL909" s="197"/>
      <c r="CM909" s="438"/>
      <c r="CP909" s="438"/>
      <c r="CS909" s="438"/>
      <c r="CV909" s="438"/>
      <c r="CX909" s="438"/>
      <c r="DG909" s="197"/>
      <c r="DI909" s="197"/>
      <c r="DJ909" s="438"/>
      <c r="DM909" s="438"/>
      <c r="DP909" s="438"/>
      <c r="DS909" s="438"/>
      <c r="DU909" s="438"/>
      <c r="EI909" s="197"/>
      <c r="EK909" s="197"/>
      <c r="EL909" s="197"/>
      <c r="EM909" s="438"/>
      <c r="EP909" s="197"/>
      <c r="EQ909" s="438"/>
      <c r="ET909" s="197"/>
      <c r="EU909" s="438"/>
      <c r="EX909" s="197"/>
      <c r="EY909" s="438"/>
      <c r="FA909" s="438"/>
      <c r="FJ909" s="197"/>
      <c r="FL909" s="197"/>
      <c r="FM909" s="438"/>
      <c r="FP909" s="438"/>
      <c r="FS909" s="438"/>
      <c r="FV909" s="438"/>
      <c r="FX909" s="438"/>
      <c r="GG909" s="197"/>
      <c r="GI909" s="197"/>
      <c r="GJ909" s="438"/>
      <c r="GM909" s="438"/>
      <c r="GP909" s="438"/>
      <c r="GS909" s="438"/>
    </row>
    <row r="910" ht="12.75" customHeight="1">
      <c r="P910" s="438"/>
      <c r="Z910" s="197"/>
      <c r="AC910" s="438"/>
      <c r="AF910" s="438"/>
      <c r="AI910" s="438"/>
      <c r="AL910" s="438"/>
      <c r="AN910" s="438"/>
      <c r="AX910" s="197"/>
      <c r="BD910" s="197"/>
      <c r="BG910" s="438"/>
      <c r="BH910" s="438"/>
      <c r="BK910" s="438"/>
      <c r="BL910" s="438"/>
      <c r="BO910" s="438"/>
      <c r="BP910" s="438"/>
      <c r="BS910" s="438"/>
      <c r="BT910" s="438"/>
      <c r="BV910" s="438"/>
      <c r="CJ910" s="197"/>
      <c r="CL910" s="197"/>
      <c r="CM910" s="438"/>
      <c r="CP910" s="438"/>
      <c r="CS910" s="438"/>
      <c r="CV910" s="438"/>
      <c r="CX910" s="438"/>
      <c r="DG910" s="197"/>
      <c r="DI910" s="197"/>
      <c r="DJ910" s="438"/>
      <c r="DM910" s="438"/>
      <c r="DP910" s="438"/>
      <c r="DS910" s="438"/>
      <c r="DU910" s="438"/>
      <c r="EI910" s="197"/>
      <c r="EK910" s="197"/>
      <c r="EL910" s="197"/>
      <c r="EM910" s="438"/>
      <c r="EP910" s="197"/>
      <c r="EQ910" s="438"/>
      <c r="ET910" s="197"/>
      <c r="EU910" s="438"/>
      <c r="EX910" s="197"/>
      <c r="EY910" s="438"/>
      <c r="FA910" s="438"/>
      <c r="FJ910" s="197"/>
      <c r="FL910" s="197"/>
      <c r="FM910" s="438"/>
      <c r="FP910" s="438"/>
      <c r="FS910" s="438"/>
      <c r="FV910" s="438"/>
      <c r="FX910" s="438"/>
      <c r="GG910" s="197"/>
      <c r="GI910" s="197"/>
      <c r="GJ910" s="438"/>
      <c r="GM910" s="438"/>
      <c r="GP910" s="438"/>
      <c r="GS910" s="438"/>
    </row>
    <row r="911" ht="12.75" customHeight="1">
      <c r="P911" s="438"/>
      <c r="Z911" s="197"/>
      <c r="AC911" s="438"/>
      <c r="AF911" s="438"/>
      <c r="AI911" s="438"/>
      <c r="AL911" s="438"/>
      <c r="AN911" s="438"/>
      <c r="AX911" s="197"/>
      <c r="BD911" s="197"/>
      <c r="BG911" s="438"/>
      <c r="BH911" s="438"/>
      <c r="BK911" s="438"/>
      <c r="BL911" s="438"/>
      <c r="BO911" s="438"/>
      <c r="BP911" s="438"/>
      <c r="BS911" s="438"/>
      <c r="BT911" s="438"/>
      <c r="BV911" s="438"/>
      <c r="CJ911" s="197"/>
      <c r="CL911" s="197"/>
      <c r="CM911" s="438"/>
      <c r="CP911" s="438"/>
      <c r="CS911" s="438"/>
      <c r="CV911" s="438"/>
      <c r="CX911" s="438"/>
      <c r="DG911" s="197"/>
      <c r="DI911" s="197"/>
      <c r="DJ911" s="438"/>
      <c r="DM911" s="438"/>
      <c r="DP911" s="438"/>
      <c r="DS911" s="438"/>
      <c r="DU911" s="438"/>
      <c r="EI911" s="197"/>
      <c r="EK911" s="197"/>
      <c r="EL911" s="197"/>
      <c r="EM911" s="438"/>
      <c r="EP911" s="197"/>
      <c r="EQ911" s="438"/>
      <c r="ET911" s="197"/>
      <c r="EU911" s="438"/>
      <c r="EX911" s="197"/>
      <c r="EY911" s="438"/>
      <c r="FA911" s="438"/>
      <c r="FJ911" s="197"/>
      <c r="FL911" s="197"/>
      <c r="FM911" s="438"/>
      <c r="FP911" s="438"/>
      <c r="FS911" s="438"/>
      <c r="FV911" s="438"/>
      <c r="FX911" s="438"/>
      <c r="GG911" s="197"/>
      <c r="GI911" s="197"/>
      <c r="GJ911" s="438"/>
      <c r="GM911" s="438"/>
      <c r="GP911" s="438"/>
      <c r="GS911" s="438"/>
    </row>
    <row r="912" ht="12.75" customHeight="1">
      <c r="P912" s="438"/>
      <c r="Z912" s="197"/>
      <c r="AC912" s="438"/>
      <c r="AF912" s="438"/>
      <c r="AI912" s="438"/>
      <c r="AL912" s="438"/>
      <c r="AN912" s="438"/>
      <c r="AX912" s="197"/>
      <c r="BD912" s="197"/>
      <c r="BG912" s="438"/>
      <c r="BH912" s="438"/>
      <c r="BK912" s="438"/>
      <c r="BL912" s="438"/>
      <c r="BO912" s="438"/>
      <c r="BP912" s="438"/>
      <c r="BS912" s="438"/>
      <c r="BT912" s="438"/>
      <c r="BV912" s="438"/>
      <c r="CJ912" s="197"/>
      <c r="CL912" s="197"/>
      <c r="CM912" s="438"/>
      <c r="CP912" s="438"/>
      <c r="CS912" s="438"/>
      <c r="CV912" s="438"/>
      <c r="CX912" s="438"/>
      <c r="DG912" s="197"/>
      <c r="DI912" s="197"/>
      <c r="DJ912" s="438"/>
      <c r="DM912" s="438"/>
      <c r="DP912" s="438"/>
      <c r="DS912" s="438"/>
      <c r="DU912" s="438"/>
      <c r="EI912" s="197"/>
      <c r="EK912" s="197"/>
      <c r="EL912" s="197"/>
      <c r="EM912" s="438"/>
      <c r="EP912" s="197"/>
      <c r="EQ912" s="438"/>
      <c r="ET912" s="197"/>
      <c r="EU912" s="438"/>
      <c r="EX912" s="197"/>
      <c r="EY912" s="438"/>
      <c r="FA912" s="438"/>
      <c r="FJ912" s="197"/>
      <c r="FL912" s="197"/>
      <c r="FM912" s="438"/>
      <c r="FP912" s="438"/>
      <c r="FS912" s="438"/>
      <c r="FV912" s="438"/>
      <c r="FX912" s="438"/>
      <c r="GG912" s="197"/>
      <c r="GI912" s="197"/>
      <c r="GJ912" s="438"/>
      <c r="GM912" s="438"/>
      <c r="GP912" s="438"/>
      <c r="GS912" s="438"/>
    </row>
    <row r="913" ht="12.75" customHeight="1">
      <c r="P913" s="438"/>
      <c r="Z913" s="197"/>
      <c r="AC913" s="438"/>
      <c r="AF913" s="438"/>
      <c r="AI913" s="438"/>
      <c r="AL913" s="438"/>
      <c r="AN913" s="438"/>
      <c r="AX913" s="197"/>
      <c r="BD913" s="197"/>
      <c r="BG913" s="438"/>
      <c r="BH913" s="438"/>
      <c r="BK913" s="438"/>
      <c r="BL913" s="438"/>
      <c r="BO913" s="438"/>
      <c r="BP913" s="438"/>
      <c r="BS913" s="438"/>
      <c r="BT913" s="438"/>
      <c r="BV913" s="438"/>
      <c r="CJ913" s="197"/>
      <c r="CL913" s="197"/>
      <c r="CM913" s="438"/>
      <c r="CP913" s="438"/>
      <c r="CS913" s="438"/>
      <c r="CV913" s="438"/>
      <c r="CX913" s="438"/>
      <c r="DG913" s="197"/>
      <c r="DI913" s="197"/>
      <c r="DJ913" s="438"/>
      <c r="DM913" s="438"/>
      <c r="DP913" s="438"/>
      <c r="DS913" s="438"/>
      <c r="DU913" s="438"/>
      <c r="EI913" s="197"/>
      <c r="EK913" s="197"/>
      <c r="EL913" s="197"/>
      <c r="EM913" s="438"/>
      <c r="EP913" s="197"/>
      <c r="EQ913" s="438"/>
      <c r="ET913" s="197"/>
      <c r="EU913" s="438"/>
      <c r="EX913" s="197"/>
      <c r="EY913" s="438"/>
      <c r="FA913" s="438"/>
      <c r="FJ913" s="197"/>
      <c r="FL913" s="197"/>
      <c r="FM913" s="438"/>
      <c r="FP913" s="438"/>
      <c r="FS913" s="438"/>
      <c r="FV913" s="438"/>
      <c r="FX913" s="438"/>
      <c r="GG913" s="197"/>
      <c r="GI913" s="197"/>
      <c r="GJ913" s="438"/>
      <c r="GM913" s="438"/>
      <c r="GP913" s="438"/>
      <c r="GS913" s="438"/>
    </row>
    <row r="914" ht="12.75" customHeight="1">
      <c r="P914" s="438"/>
      <c r="Z914" s="197"/>
      <c r="AC914" s="438"/>
      <c r="AF914" s="438"/>
      <c r="AI914" s="438"/>
      <c r="AL914" s="438"/>
      <c r="AN914" s="438"/>
      <c r="AX914" s="197"/>
      <c r="BD914" s="197"/>
      <c r="BG914" s="438"/>
      <c r="BH914" s="438"/>
      <c r="BK914" s="438"/>
      <c r="BL914" s="438"/>
      <c r="BO914" s="438"/>
      <c r="BP914" s="438"/>
      <c r="BS914" s="438"/>
      <c r="BT914" s="438"/>
      <c r="BV914" s="438"/>
      <c r="CJ914" s="197"/>
      <c r="CL914" s="197"/>
      <c r="CM914" s="438"/>
      <c r="CP914" s="438"/>
      <c r="CS914" s="438"/>
      <c r="CV914" s="438"/>
      <c r="CX914" s="438"/>
      <c r="DG914" s="197"/>
      <c r="DI914" s="197"/>
      <c r="DJ914" s="438"/>
      <c r="DM914" s="438"/>
      <c r="DP914" s="438"/>
      <c r="DS914" s="438"/>
      <c r="DU914" s="438"/>
      <c r="EI914" s="197"/>
      <c r="EK914" s="197"/>
      <c r="EL914" s="197"/>
      <c r="EM914" s="438"/>
      <c r="EP914" s="197"/>
      <c r="EQ914" s="438"/>
      <c r="ET914" s="197"/>
      <c r="EU914" s="438"/>
      <c r="EX914" s="197"/>
      <c r="EY914" s="438"/>
      <c r="FA914" s="438"/>
      <c r="FJ914" s="197"/>
      <c r="FL914" s="197"/>
      <c r="FM914" s="438"/>
      <c r="FP914" s="438"/>
      <c r="FS914" s="438"/>
      <c r="FV914" s="438"/>
      <c r="FX914" s="438"/>
      <c r="GG914" s="197"/>
      <c r="GI914" s="197"/>
      <c r="GJ914" s="438"/>
      <c r="GM914" s="438"/>
      <c r="GP914" s="438"/>
      <c r="GS914" s="438"/>
    </row>
    <row r="915" ht="12.75" customHeight="1">
      <c r="P915" s="438"/>
      <c r="Z915" s="197"/>
      <c r="AC915" s="438"/>
      <c r="AF915" s="438"/>
      <c r="AI915" s="438"/>
      <c r="AL915" s="438"/>
      <c r="AN915" s="438"/>
      <c r="AX915" s="197"/>
      <c r="BD915" s="197"/>
      <c r="BG915" s="438"/>
      <c r="BH915" s="438"/>
      <c r="BK915" s="438"/>
      <c r="BL915" s="438"/>
      <c r="BO915" s="438"/>
      <c r="BP915" s="438"/>
      <c r="BS915" s="438"/>
      <c r="BT915" s="438"/>
      <c r="BV915" s="438"/>
      <c r="CJ915" s="197"/>
      <c r="CL915" s="197"/>
      <c r="CM915" s="438"/>
      <c r="CP915" s="438"/>
      <c r="CS915" s="438"/>
      <c r="CV915" s="438"/>
      <c r="CX915" s="438"/>
      <c r="DG915" s="197"/>
      <c r="DI915" s="197"/>
      <c r="DJ915" s="438"/>
      <c r="DM915" s="438"/>
      <c r="DP915" s="438"/>
      <c r="DS915" s="438"/>
      <c r="DU915" s="438"/>
      <c r="EI915" s="197"/>
      <c r="EK915" s="197"/>
      <c r="EL915" s="197"/>
      <c r="EM915" s="438"/>
      <c r="EP915" s="197"/>
      <c r="EQ915" s="438"/>
      <c r="ET915" s="197"/>
      <c r="EU915" s="438"/>
      <c r="EX915" s="197"/>
      <c r="EY915" s="438"/>
      <c r="FA915" s="438"/>
      <c r="FJ915" s="197"/>
      <c r="FL915" s="197"/>
      <c r="FM915" s="438"/>
      <c r="FP915" s="438"/>
      <c r="FS915" s="438"/>
      <c r="FV915" s="438"/>
      <c r="FX915" s="438"/>
      <c r="GG915" s="197"/>
      <c r="GI915" s="197"/>
      <c r="GJ915" s="438"/>
      <c r="GM915" s="438"/>
      <c r="GP915" s="438"/>
      <c r="GS915" s="438"/>
    </row>
    <row r="916" ht="12.75" customHeight="1">
      <c r="P916" s="438"/>
      <c r="Z916" s="197"/>
      <c r="AC916" s="438"/>
      <c r="AF916" s="438"/>
      <c r="AI916" s="438"/>
      <c r="AL916" s="438"/>
      <c r="AN916" s="438"/>
      <c r="AX916" s="197"/>
      <c r="BD916" s="197"/>
      <c r="BG916" s="438"/>
      <c r="BH916" s="438"/>
      <c r="BK916" s="438"/>
      <c r="BL916" s="438"/>
      <c r="BO916" s="438"/>
      <c r="BP916" s="438"/>
      <c r="BS916" s="438"/>
      <c r="BT916" s="438"/>
      <c r="BV916" s="438"/>
      <c r="CJ916" s="197"/>
      <c r="CL916" s="197"/>
      <c r="CM916" s="438"/>
      <c r="CP916" s="438"/>
      <c r="CS916" s="438"/>
      <c r="CV916" s="438"/>
      <c r="CX916" s="438"/>
      <c r="DG916" s="197"/>
      <c r="DI916" s="197"/>
      <c r="DJ916" s="438"/>
      <c r="DM916" s="438"/>
      <c r="DP916" s="438"/>
      <c r="DS916" s="438"/>
      <c r="DU916" s="438"/>
      <c r="EI916" s="197"/>
      <c r="EK916" s="197"/>
      <c r="EL916" s="197"/>
      <c r="EM916" s="438"/>
      <c r="EP916" s="197"/>
      <c r="EQ916" s="438"/>
      <c r="ET916" s="197"/>
      <c r="EU916" s="438"/>
      <c r="EX916" s="197"/>
      <c r="EY916" s="438"/>
      <c r="FA916" s="438"/>
      <c r="FJ916" s="197"/>
      <c r="FL916" s="197"/>
      <c r="FM916" s="438"/>
      <c r="FP916" s="438"/>
      <c r="FS916" s="438"/>
      <c r="FV916" s="438"/>
      <c r="FX916" s="438"/>
      <c r="GG916" s="197"/>
      <c r="GI916" s="197"/>
      <c r="GJ916" s="438"/>
      <c r="GM916" s="438"/>
      <c r="GP916" s="438"/>
      <c r="GS916" s="438"/>
    </row>
    <row r="917" ht="12.75" customHeight="1">
      <c r="P917" s="438"/>
      <c r="Z917" s="197"/>
      <c r="AC917" s="438"/>
      <c r="AF917" s="438"/>
      <c r="AI917" s="438"/>
      <c r="AL917" s="438"/>
      <c r="AN917" s="438"/>
      <c r="AX917" s="197"/>
      <c r="BD917" s="197"/>
      <c r="BG917" s="438"/>
      <c r="BH917" s="438"/>
      <c r="BK917" s="438"/>
      <c r="BL917" s="438"/>
      <c r="BO917" s="438"/>
      <c r="BP917" s="438"/>
      <c r="BS917" s="438"/>
      <c r="BT917" s="438"/>
      <c r="BV917" s="438"/>
      <c r="CJ917" s="197"/>
      <c r="CL917" s="197"/>
      <c r="CM917" s="438"/>
      <c r="CP917" s="438"/>
      <c r="CS917" s="438"/>
      <c r="CV917" s="438"/>
      <c r="CX917" s="438"/>
      <c r="DG917" s="197"/>
      <c r="DI917" s="197"/>
      <c r="DJ917" s="438"/>
      <c r="DM917" s="438"/>
      <c r="DP917" s="438"/>
      <c r="DS917" s="438"/>
      <c r="DU917" s="438"/>
      <c r="EI917" s="197"/>
      <c r="EK917" s="197"/>
      <c r="EL917" s="197"/>
      <c r="EM917" s="438"/>
      <c r="EP917" s="197"/>
      <c r="EQ917" s="438"/>
      <c r="ET917" s="197"/>
      <c r="EU917" s="438"/>
      <c r="EX917" s="197"/>
      <c r="EY917" s="438"/>
      <c r="FA917" s="438"/>
      <c r="FJ917" s="197"/>
      <c r="FL917" s="197"/>
      <c r="FM917" s="438"/>
      <c r="FP917" s="438"/>
      <c r="FS917" s="438"/>
      <c r="FV917" s="438"/>
      <c r="FX917" s="438"/>
      <c r="GG917" s="197"/>
      <c r="GI917" s="197"/>
      <c r="GJ917" s="438"/>
      <c r="GM917" s="438"/>
      <c r="GP917" s="438"/>
      <c r="GS917" s="438"/>
    </row>
    <row r="918" ht="12.75" customHeight="1">
      <c r="P918" s="438"/>
      <c r="Z918" s="197"/>
      <c r="AC918" s="438"/>
      <c r="AF918" s="438"/>
      <c r="AI918" s="438"/>
      <c r="AL918" s="438"/>
      <c r="AN918" s="438"/>
      <c r="AX918" s="197"/>
      <c r="BD918" s="197"/>
      <c r="BG918" s="438"/>
      <c r="BH918" s="438"/>
      <c r="BK918" s="438"/>
      <c r="BL918" s="438"/>
      <c r="BO918" s="438"/>
      <c r="BP918" s="438"/>
      <c r="BS918" s="438"/>
      <c r="BT918" s="438"/>
      <c r="BV918" s="438"/>
      <c r="CJ918" s="197"/>
      <c r="CL918" s="197"/>
      <c r="CM918" s="438"/>
      <c r="CP918" s="438"/>
      <c r="CS918" s="438"/>
      <c r="CV918" s="438"/>
      <c r="CX918" s="438"/>
      <c r="DG918" s="197"/>
      <c r="DI918" s="197"/>
      <c r="DJ918" s="438"/>
      <c r="DM918" s="438"/>
      <c r="DP918" s="438"/>
      <c r="DS918" s="438"/>
      <c r="DU918" s="438"/>
      <c r="EI918" s="197"/>
      <c r="EK918" s="197"/>
      <c r="EL918" s="197"/>
      <c r="EM918" s="438"/>
      <c r="EP918" s="197"/>
      <c r="EQ918" s="438"/>
      <c r="ET918" s="197"/>
      <c r="EU918" s="438"/>
      <c r="EX918" s="197"/>
      <c r="EY918" s="438"/>
      <c r="FA918" s="438"/>
      <c r="FJ918" s="197"/>
      <c r="FL918" s="197"/>
      <c r="FM918" s="438"/>
      <c r="FP918" s="438"/>
      <c r="FS918" s="438"/>
      <c r="FV918" s="438"/>
      <c r="FX918" s="438"/>
      <c r="GG918" s="197"/>
      <c r="GI918" s="197"/>
      <c r="GJ918" s="438"/>
      <c r="GM918" s="438"/>
      <c r="GP918" s="438"/>
      <c r="GS918" s="438"/>
    </row>
    <row r="919" ht="12.75" customHeight="1">
      <c r="P919" s="438"/>
      <c r="Z919" s="197"/>
      <c r="AC919" s="438"/>
      <c r="AF919" s="438"/>
      <c r="AI919" s="438"/>
      <c r="AL919" s="438"/>
      <c r="AN919" s="438"/>
      <c r="AX919" s="197"/>
      <c r="BD919" s="197"/>
      <c r="BG919" s="438"/>
      <c r="BH919" s="438"/>
      <c r="BK919" s="438"/>
      <c r="BL919" s="438"/>
      <c r="BO919" s="438"/>
      <c r="BP919" s="438"/>
      <c r="BS919" s="438"/>
      <c r="BT919" s="438"/>
      <c r="BV919" s="438"/>
      <c r="CJ919" s="197"/>
      <c r="CL919" s="197"/>
      <c r="CM919" s="438"/>
      <c r="CP919" s="438"/>
      <c r="CS919" s="438"/>
      <c r="CV919" s="438"/>
      <c r="CX919" s="438"/>
      <c r="DG919" s="197"/>
      <c r="DI919" s="197"/>
      <c r="DJ919" s="438"/>
      <c r="DM919" s="438"/>
      <c r="DP919" s="438"/>
      <c r="DS919" s="438"/>
      <c r="DU919" s="438"/>
      <c r="EI919" s="197"/>
      <c r="EK919" s="197"/>
      <c r="EL919" s="197"/>
      <c r="EM919" s="438"/>
      <c r="EP919" s="197"/>
      <c r="EQ919" s="438"/>
      <c r="ET919" s="197"/>
      <c r="EU919" s="438"/>
      <c r="EX919" s="197"/>
      <c r="EY919" s="438"/>
      <c r="FA919" s="438"/>
      <c r="FJ919" s="197"/>
      <c r="FL919" s="197"/>
      <c r="FM919" s="438"/>
      <c r="FP919" s="438"/>
      <c r="FS919" s="438"/>
      <c r="FV919" s="438"/>
      <c r="FX919" s="438"/>
      <c r="GG919" s="197"/>
      <c r="GI919" s="197"/>
      <c r="GJ919" s="438"/>
      <c r="GM919" s="438"/>
      <c r="GP919" s="438"/>
      <c r="GS919" s="438"/>
    </row>
    <row r="920" ht="12.75" customHeight="1">
      <c r="P920" s="438"/>
      <c r="Z920" s="197"/>
      <c r="AC920" s="438"/>
      <c r="AF920" s="438"/>
      <c r="AI920" s="438"/>
      <c r="AL920" s="438"/>
      <c r="AN920" s="438"/>
      <c r="AX920" s="197"/>
      <c r="BD920" s="197"/>
      <c r="BG920" s="438"/>
      <c r="BH920" s="438"/>
      <c r="BK920" s="438"/>
      <c r="BL920" s="438"/>
      <c r="BO920" s="438"/>
      <c r="BP920" s="438"/>
      <c r="BS920" s="438"/>
      <c r="BT920" s="438"/>
      <c r="BV920" s="438"/>
      <c r="CJ920" s="197"/>
      <c r="CL920" s="197"/>
      <c r="CM920" s="438"/>
      <c r="CP920" s="438"/>
      <c r="CS920" s="438"/>
      <c r="CV920" s="438"/>
      <c r="CX920" s="438"/>
      <c r="DG920" s="197"/>
      <c r="DI920" s="197"/>
      <c r="DJ920" s="438"/>
      <c r="DM920" s="438"/>
      <c r="DP920" s="438"/>
      <c r="DS920" s="438"/>
      <c r="DU920" s="438"/>
      <c r="EI920" s="197"/>
      <c r="EK920" s="197"/>
      <c r="EL920" s="197"/>
      <c r="EM920" s="438"/>
      <c r="EP920" s="197"/>
      <c r="EQ920" s="438"/>
      <c r="ET920" s="197"/>
      <c r="EU920" s="438"/>
      <c r="EX920" s="197"/>
      <c r="EY920" s="438"/>
      <c r="FA920" s="438"/>
      <c r="FJ920" s="197"/>
      <c r="FL920" s="197"/>
      <c r="FM920" s="438"/>
      <c r="FP920" s="438"/>
      <c r="FS920" s="438"/>
      <c r="FV920" s="438"/>
      <c r="FX920" s="438"/>
      <c r="GG920" s="197"/>
      <c r="GI920" s="197"/>
      <c r="GJ920" s="438"/>
      <c r="GM920" s="438"/>
      <c r="GP920" s="438"/>
      <c r="GS920" s="438"/>
    </row>
    <row r="921" ht="12.75" customHeight="1">
      <c r="P921" s="438"/>
      <c r="Z921" s="197"/>
      <c r="AC921" s="438"/>
      <c r="AF921" s="438"/>
      <c r="AI921" s="438"/>
      <c r="AL921" s="438"/>
      <c r="AN921" s="438"/>
      <c r="AX921" s="197"/>
      <c r="BD921" s="197"/>
      <c r="BG921" s="438"/>
      <c r="BH921" s="438"/>
      <c r="BK921" s="438"/>
      <c r="BL921" s="438"/>
      <c r="BO921" s="438"/>
      <c r="BP921" s="438"/>
      <c r="BS921" s="438"/>
      <c r="BT921" s="438"/>
      <c r="BV921" s="438"/>
      <c r="CJ921" s="197"/>
      <c r="CL921" s="197"/>
      <c r="CM921" s="438"/>
      <c r="CP921" s="438"/>
      <c r="CS921" s="438"/>
      <c r="CV921" s="438"/>
      <c r="CX921" s="438"/>
      <c r="DG921" s="197"/>
      <c r="DI921" s="197"/>
      <c r="DJ921" s="438"/>
      <c r="DM921" s="438"/>
      <c r="DP921" s="438"/>
      <c r="DS921" s="438"/>
      <c r="DU921" s="438"/>
      <c r="EI921" s="197"/>
      <c r="EK921" s="197"/>
      <c r="EL921" s="197"/>
      <c r="EM921" s="438"/>
      <c r="EP921" s="197"/>
      <c r="EQ921" s="438"/>
      <c r="ET921" s="197"/>
      <c r="EU921" s="438"/>
      <c r="EX921" s="197"/>
      <c r="EY921" s="438"/>
      <c r="FA921" s="438"/>
      <c r="FJ921" s="197"/>
      <c r="FL921" s="197"/>
      <c r="FM921" s="438"/>
      <c r="FP921" s="438"/>
      <c r="FS921" s="438"/>
      <c r="FV921" s="438"/>
      <c r="FX921" s="438"/>
      <c r="GG921" s="197"/>
      <c r="GI921" s="197"/>
      <c r="GJ921" s="438"/>
      <c r="GM921" s="438"/>
      <c r="GP921" s="438"/>
      <c r="GS921" s="438"/>
    </row>
    <row r="922" ht="12.75" customHeight="1">
      <c r="P922" s="438"/>
      <c r="Z922" s="197"/>
      <c r="AC922" s="438"/>
      <c r="AF922" s="438"/>
      <c r="AI922" s="438"/>
      <c r="AL922" s="438"/>
      <c r="AN922" s="438"/>
      <c r="AX922" s="197"/>
      <c r="BD922" s="197"/>
      <c r="BG922" s="438"/>
      <c r="BH922" s="438"/>
      <c r="BK922" s="438"/>
      <c r="BL922" s="438"/>
      <c r="BO922" s="438"/>
      <c r="BP922" s="438"/>
      <c r="BS922" s="438"/>
      <c r="BT922" s="438"/>
      <c r="BV922" s="438"/>
      <c r="CJ922" s="197"/>
      <c r="CL922" s="197"/>
      <c r="CM922" s="438"/>
      <c r="CP922" s="438"/>
      <c r="CS922" s="438"/>
      <c r="CV922" s="438"/>
      <c r="CX922" s="438"/>
      <c r="DG922" s="197"/>
      <c r="DI922" s="197"/>
      <c r="DJ922" s="438"/>
      <c r="DM922" s="438"/>
      <c r="DP922" s="438"/>
      <c r="DS922" s="438"/>
      <c r="DU922" s="438"/>
      <c r="EI922" s="197"/>
      <c r="EK922" s="197"/>
      <c r="EL922" s="197"/>
      <c r="EM922" s="438"/>
      <c r="EP922" s="197"/>
      <c r="EQ922" s="438"/>
      <c r="ET922" s="197"/>
      <c r="EU922" s="438"/>
      <c r="EX922" s="197"/>
      <c r="EY922" s="438"/>
      <c r="FA922" s="438"/>
      <c r="FJ922" s="197"/>
      <c r="FL922" s="197"/>
      <c r="FM922" s="438"/>
      <c r="FP922" s="438"/>
      <c r="FS922" s="438"/>
      <c r="FV922" s="438"/>
      <c r="FX922" s="438"/>
      <c r="GG922" s="197"/>
      <c r="GI922" s="197"/>
      <c r="GJ922" s="438"/>
      <c r="GM922" s="438"/>
      <c r="GP922" s="438"/>
      <c r="GS922" s="438"/>
    </row>
    <row r="923" ht="12.75" customHeight="1">
      <c r="P923" s="438"/>
      <c r="Z923" s="197"/>
      <c r="AC923" s="438"/>
      <c r="AF923" s="438"/>
      <c r="AI923" s="438"/>
      <c r="AL923" s="438"/>
      <c r="AN923" s="438"/>
      <c r="AX923" s="197"/>
      <c r="BD923" s="197"/>
      <c r="BG923" s="438"/>
      <c r="BH923" s="438"/>
      <c r="BK923" s="438"/>
      <c r="BL923" s="438"/>
      <c r="BO923" s="438"/>
      <c r="BP923" s="438"/>
      <c r="BS923" s="438"/>
      <c r="BT923" s="438"/>
      <c r="BV923" s="438"/>
      <c r="CJ923" s="197"/>
      <c r="CL923" s="197"/>
      <c r="CM923" s="438"/>
      <c r="CP923" s="438"/>
      <c r="CS923" s="438"/>
      <c r="CV923" s="438"/>
      <c r="CX923" s="438"/>
      <c r="DG923" s="197"/>
      <c r="DI923" s="197"/>
      <c r="DJ923" s="438"/>
      <c r="DM923" s="438"/>
      <c r="DP923" s="438"/>
      <c r="DS923" s="438"/>
      <c r="DU923" s="438"/>
      <c r="EI923" s="197"/>
      <c r="EK923" s="197"/>
      <c r="EL923" s="197"/>
      <c r="EM923" s="438"/>
      <c r="EP923" s="197"/>
      <c r="EQ923" s="438"/>
      <c r="ET923" s="197"/>
      <c r="EU923" s="438"/>
      <c r="EX923" s="197"/>
      <c r="EY923" s="438"/>
      <c r="FA923" s="438"/>
      <c r="FJ923" s="197"/>
      <c r="FL923" s="197"/>
      <c r="FM923" s="438"/>
      <c r="FP923" s="438"/>
      <c r="FS923" s="438"/>
      <c r="FV923" s="438"/>
      <c r="FX923" s="438"/>
      <c r="GG923" s="197"/>
      <c r="GI923" s="197"/>
      <c r="GJ923" s="438"/>
      <c r="GM923" s="438"/>
      <c r="GP923" s="438"/>
      <c r="GS923" s="438"/>
    </row>
    <row r="924" ht="12.75" customHeight="1">
      <c r="P924" s="438"/>
      <c r="Z924" s="197"/>
      <c r="AC924" s="438"/>
      <c r="AF924" s="438"/>
      <c r="AI924" s="438"/>
      <c r="AL924" s="438"/>
      <c r="AN924" s="438"/>
      <c r="AX924" s="197"/>
      <c r="BD924" s="197"/>
      <c r="BG924" s="438"/>
      <c r="BH924" s="438"/>
      <c r="BK924" s="438"/>
      <c r="BL924" s="438"/>
      <c r="BO924" s="438"/>
      <c r="BP924" s="438"/>
      <c r="BS924" s="438"/>
      <c r="BT924" s="438"/>
      <c r="BV924" s="438"/>
      <c r="CJ924" s="197"/>
      <c r="CL924" s="197"/>
      <c r="CM924" s="438"/>
      <c r="CP924" s="438"/>
      <c r="CS924" s="438"/>
      <c r="CV924" s="438"/>
      <c r="CX924" s="438"/>
      <c r="DG924" s="197"/>
      <c r="DI924" s="197"/>
      <c r="DJ924" s="438"/>
      <c r="DM924" s="438"/>
      <c r="DP924" s="438"/>
      <c r="DS924" s="438"/>
      <c r="DU924" s="438"/>
      <c r="EI924" s="197"/>
      <c r="EK924" s="197"/>
      <c r="EL924" s="197"/>
      <c r="EM924" s="438"/>
      <c r="EP924" s="197"/>
      <c r="EQ924" s="438"/>
      <c r="ET924" s="197"/>
      <c r="EU924" s="438"/>
      <c r="EX924" s="197"/>
      <c r="EY924" s="438"/>
      <c r="FA924" s="438"/>
      <c r="FJ924" s="197"/>
      <c r="FL924" s="197"/>
      <c r="FM924" s="438"/>
      <c r="FP924" s="438"/>
      <c r="FS924" s="438"/>
      <c r="FV924" s="438"/>
      <c r="FX924" s="438"/>
      <c r="GG924" s="197"/>
      <c r="GI924" s="197"/>
      <c r="GJ924" s="438"/>
      <c r="GM924" s="438"/>
      <c r="GP924" s="438"/>
      <c r="GS924" s="438"/>
    </row>
    <row r="925" ht="12.75" customHeight="1">
      <c r="P925" s="438"/>
      <c r="Z925" s="197"/>
      <c r="AC925" s="438"/>
      <c r="AF925" s="438"/>
      <c r="AI925" s="438"/>
      <c r="AL925" s="438"/>
      <c r="AN925" s="438"/>
      <c r="AX925" s="197"/>
      <c r="BD925" s="197"/>
      <c r="BG925" s="438"/>
      <c r="BH925" s="438"/>
      <c r="BK925" s="438"/>
      <c r="BL925" s="438"/>
      <c r="BO925" s="438"/>
      <c r="BP925" s="438"/>
      <c r="BS925" s="438"/>
      <c r="BT925" s="438"/>
      <c r="BV925" s="438"/>
      <c r="CJ925" s="197"/>
      <c r="CL925" s="197"/>
      <c r="CM925" s="438"/>
      <c r="CP925" s="438"/>
      <c r="CS925" s="438"/>
      <c r="CV925" s="438"/>
      <c r="CX925" s="438"/>
      <c r="DG925" s="197"/>
      <c r="DI925" s="197"/>
      <c r="DJ925" s="438"/>
      <c r="DM925" s="438"/>
      <c r="DP925" s="438"/>
      <c r="DS925" s="438"/>
      <c r="DU925" s="438"/>
      <c r="EI925" s="197"/>
      <c r="EK925" s="197"/>
      <c r="EL925" s="197"/>
      <c r="EM925" s="438"/>
      <c r="EP925" s="197"/>
      <c r="EQ925" s="438"/>
      <c r="ET925" s="197"/>
      <c r="EU925" s="438"/>
      <c r="EX925" s="197"/>
      <c r="EY925" s="438"/>
      <c r="FA925" s="438"/>
      <c r="FJ925" s="197"/>
      <c r="FL925" s="197"/>
      <c r="FM925" s="438"/>
      <c r="FP925" s="438"/>
      <c r="FS925" s="438"/>
      <c r="FV925" s="438"/>
      <c r="FX925" s="438"/>
      <c r="GG925" s="197"/>
      <c r="GI925" s="197"/>
      <c r="GJ925" s="438"/>
      <c r="GM925" s="438"/>
      <c r="GP925" s="438"/>
      <c r="GS925" s="438"/>
    </row>
    <row r="926" ht="12.75" customHeight="1">
      <c r="P926" s="438"/>
      <c r="Z926" s="197"/>
      <c r="AC926" s="438"/>
      <c r="AF926" s="438"/>
      <c r="AI926" s="438"/>
      <c r="AL926" s="438"/>
      <c r="AN926" s="438"/>
      <c r="AX926" s="197"/>
      <c r="BD926" s="197"/>
      <c r="BG926" s="438"/>
      <c r="BH926" s="438"/>
      <c r="BK926" s="438"/>
      <c r="BL926" s="438"/>
      <c r="BO926" s="438"/>
      <c r="BP926" s="438"/>
      <c r="BS926" s="438"/>
      <c r="BT926" s="438"/>
      <c r="BV926" s="438"/>
      <c r="CJ926" s="197"/>
      <c r="CL926" s="197"/>
      <c r="CM926" s="438"/>
      <c r="CP926" s="438"/>
      <c r="CS926" s="438"/>
      <c r="CV926" s="438"/>
      <c r="CX926" s="438"/>
      <c r="DG926" s="197"/>
      <c r="DI926" s="197"/>
      <c r="DJ926" s="438"/>
      <c r="DM926" s="438"/>
      <c r="DP926" s="438"/>
      <c r="DS926" s="438"/>
      <c r="DU926" s="438"/>
      <c r="EI926" s="197"/>
      <c r="EK926" s="197"/>
      <c r="EL926" s="197"/>
      <c r="EM926" s="438"/>
      <c r="EP926" s="197"/>
      <c r="EQ926" s="438"/>
      <c r="ET926" s="197"/>
      <c r="EU926" s="438"/>
      <c r="EX926" s="197"/>
      <c r="EY926" s="438"/>
      <c r="FA926" s="438"/>
      <c r="FJ926" s="197"/>
      <c r="FL926" s="197"/>
      <c r="FM926" s="438"/>
      <c r="FP926" s="438"/>
      <c r="FS926" s="438"/>
      <c r="FV926" s="438"/>
      <c r="FX926" s="438"/>
      <c r="GG926" s="197"/>
      <c r="GI926" s="197"/>
      <c r="GJ926" s="438"/>
      <c r="GM926" s="438"/>
      <c r="GP926" s="438"/>
      <c r="GS926" s="438"/>
    </row>
    <row r="927" ht="12.75" customHeight="1">
      <c r="P927" s="438"/>
      <c r="Z927" s="197"/>
      <c r="AC927" s="438"/>
      <c r="AF927" s="438"/>
      <c r="AI927" s="438"/>
      <c r="AL927" s="438"/>
      <c r="AN927" s="438"/>
      <c r="AX927" s="197"/>
      <c r="BD927" s="197"/>
      <c r="BG927" s="438"/>
      <c r="BH927" s="438"/>
      <c r="BK927" s="438"/>
      <c r="BL927" s="438"/>
      <c r="BO927" s="438"/>
      <c r="BP927" s="438"/>
      <c r="BS927" s="438"/>
      <c r="BT927" s="438"/>
      <c r="BV927" s="438"/>
      <c r="CJ927" s="197"/>
      <c r="CL927" s="197"/>
      <c r="CM927" s="438"/>
      <c r="CP927" s="438"/>
      <c r="CS927" s="438"/>
      <c r="CV927" s="438"/>
      <c r="CX927" s="438"/>
      <c r="DG927" s="197"/>
      <c r="DI927" s="197"/>
      <c r="DJ927" s="438"/>
      <c r="DM927" s="438"/>
      <c r="DP927" s="438"/>
      <c r="DS927" s="438"/>
      <c r="DU927" s="438"/>
      <c r="EI927" s="197"/>
      <c r="EK927" s="197"/>
      <c r="EL927" s="197"/>
      <c r="EM927" s="438"/>
      <c r="EP927" s="197"/>
      <c r="EQ927" s="438"/>
      <c r="ET927" s="197"/>
      <c r="EU927" s="438"/>
      <c r="EX927" s="197"/>
      <c r="EY927" s="438"/>
      <c r="FA927" s="438"/>
      <c r="FJ927" s="197"/>
      <c r="FL927" s="197"/>
      <c r="FM927" s="438"/>
      <c r="FP927" s="438"/>
      <c r="FS927" s="438"/>
      <c r="FV927" s="438"/>
      <c r="FX927" s="438"/>
      <c r="GG927" s="197"/>
      <c r="GI927" s="197"/>
      <c r="GJ927" s="438"/>
      <c r="GM927" s="438"/>
      <c r="GP927" s="438"/>
      <c r="GS927" s="438"/>
    </row>
    <row r="928" ht="12.75" customHeight="1">
      <c r="P928" s="438"/>
      <c r="Z928" s="197"/>
      <c r="AC928" s="438"/>
      <c r="AF928" s="438"/>
      <c r="AI928" s="438"/>
      <c r="AL928" s="438"/>
      <c r="AN928" s="438"/>
      <c r="AX928" s="197"/>
      <c r="BD928" s="197"/>
      <c r="BG928" s="438"/>
      <c r="BH928" s="438"/>
      <c r="BK928" s="438"/>
      <c r="BL928" s="438"/>
      <c r="BO928" s="438"/>
      <c r="BP928" s="438"/>
      <c r="BS928" s="438"/>
      <c r="BT928" s="438"/>
      <c r="BV928" s="438"/>
      <c r="CJ928" s="197"/>
      <c r="CL928" s="197"/>
      <c r="CM928" s="438"/>
      <c r="CP928" s="438"/>
      <c r="CS928" s="438"/>
      <c r="CV928" s="438"/>
      <c r="CX928" s="438"/>
      <c r="DG928" s="197"/>
      <c r="DI928" s="197"/>
      <c r="DJ928" s="438"/>
      <c r="DM928" s="438"/>
      <c r="DP928" s="438"/>
      <c r="DS928" s="438"/>
      <c r="DU928" s="438"/>
      <c r="EI928" s="197"/>
      <c r="EK928" s="197"/>
      <c r="EL928" s="197"/>
      <c r="EM928" s="438"/>
      <c r="EP928" s="197"/>
      <c r="EQ928" s="438"/>
      <c r="ET928" s="197"/>
      <c r="EU928" s="438"/>
      <c r="EX928" s="197"/>
      <c r="EY928" s="438"/>
      <c r="FA928" s="438"/>
      <c r="FJ928" s="197"/>
      <c r="FL928" s="197"/>
      <c r="FM928" s="438"/>
      <c r="FP928" s="438"/>
      <c r="FS928" s="438"/>
      <c r="FV928" s="438"/>
      <c r="FX928" s="438"/>
      <c r="GG928" s="197"/>
      <c r="GI928" s="197"/>
      <c r="GJ928" s="438"/>
      <c r="GM928" s="438"/>
      <c r="GP928" s="438"/>
      <c r="GS928" s="438"/>
    </row>
    <row r="929" ht="12.75" customHeight="1">
      <c r="P929" s="438"/>
      <c r="Z929" s="197"/>
      <c r="AC929" s="438"/>
      <c r="AF929" s="438"/>
      <c r="AI929" s="438"/>
      <c r="AL929" s="438"/>
      <c r="AN929" s="438"/>
      <c r="AX929" s="197"/>
      <c r="BD929" s="197"/>
      <c r="BG929" s="438"/>
      <c r="BH929" s="438"/>
      <c r="BK929" s="438"/>
      <c r="BL929" s="438"/>
      <c r="BO929" s="438"/>
      <c r="BP929" s="438"/>
      <c r="BS929" s="438"/>
      <c r="BT929" s="438"/>
      <c r="BV929" s="438"/>
      <c r="CJ929" s="197"/>
      <c r="CL929" s="197"/>
      <c r="CM929" s="438"/>
      <c r="CP929" s="438"/>
      <c r="CS929" s="438"/>
      <c r="CV929" s="438"/>
      <c r="CX929" s="438"/>
      <c r="DG929" s="197"/>
      <c r="DI929" s="197"/>
      <c r="DJ929" s="438"/>
      <c r="DM929" s="438"/>
      <c r="DP929" s="438"/>
      <c r="DS929" s="438"/>
      <c r="DU929" s="438"/>
      <c r="EI929" s="197"/>
      <c r="EK929" s="197"/>
      <c r="EL929" s="197"/>
      <c r="EM929" s="438"/>
      <c r="EP929" s="197"/>
      <c r="EQ929" s="438"/>
      <c r="ET929" s="197"/>
      <c r="EU929" s="438"/>
      <c r="EX929" s="197"/>
      <c r="EY929" s="438"/>
      <c r="FA929" s="438"/>
      <c r="FJ929" s="197"/>
      <c r="FL929" s="197"/>
      <c r="FM929" s="438"/>
      <c r="FP929" s="438"/>
      <c r="FS929" s="438"/>
      <c r="FV929" s="438"/>
      <c r="FX929" s="438"/>
      <c r="GG929" s="197"/>
      <c r="GI929" s="197"/>
      <c r="GJ929" s="438"/>
      <c r="GM929" s="438"/>
      <c r="GP929" s="438"/>
      <c r="GS929" s="438"/>
    </row>
    <row r="930" ht="12.75" customHeight="1">
      <c r="P930" s="438"/>
      <c r="Z930" s="197"/>
      <c r="AC930" s="438"/>
      <c r="AF930" s="438"/>
      <c r="AI930" s="438"/>
      <c r="AL930" s="438"/>
      <c r="AN930" s="438"/>
      <c r="AX930" s="197"/>
      <c r="BD930" s="197"/>
      <c r="BG930" s="438"/>
      <c r="BH930" s="438"/>
      <c r="BK930" s="438"/>
      <c r="BL930" s="438"/>
      <c r="BO930" s="438"/>
      <c r="BP930" s="438"/>
      <c r="BS930" s="438"/>
      <c r="BT930" s="438"/>
      <c r="BV930" s="438"/>
      <c r="CJ930" s="197"/>
      <c r="CL930" s="197"/>
      <c r="CM930" s="438"/>
      <c r="CP930" s="438"/>
      <c r="CS930" s="438"/>
      <c r="CV930" s="438"/>
      <c r="CX930" s="438"/>
      <c r="DG930" s="197"/>
      <c r="DI930" s="197"/>
      <c r="DJ930" s="438"/>
      <c r="DM930" s="438"/>
      <c r="DP930" s="438"/>
      <c r="DS930" s="438"/>
      <c r="DU930" s="438"/>
      <c r="EI930" s="197"/>
      <c r="EK930" s="197"/>
      <c r="EL930" s="197"/>
      <c r="EM930" s="438"/>
      <c r="EP930" s="197"/>
      <c r="EQ930" s="438"/>
      <c r="ET930" s="197"/>
      <c r="EU930" s="438"/>
      <c r="EX930" s="197"/>
      <c r="EY930" s="438"/>
      <c r="FA930" s="438"/>
      <c r="FJ930" s="197"/>
      <c r="FL930" s="197"/>
      <c r="FM930" s="438"/>
      <c r="FP930" s="438"/>
      <c r="FS930" s="438"/>
      <c r="FV930" s="438"/>
      <c r="FX930" s="438"/>
      <c r="GG930" s="197"/>
      <c r="GI930" s="197"/>
      <c r="GJ930" s="438"/>
      <c r="GM930" s="438"/>
      <c r="GP930" s="438"/>
      <c r="GS930" s="438"/>
    </row>
    <row r="931" ht="12.75" customHeight="1">
      <c r="P931" s="438"/>
      <c r="Z931" s="197"/>
      <c r="AC931" s="438"/>
      <c r="AF931" s="438"/>
      <c r="AI931" s="438"/>
      <c r="AL931" s="438"/>
      <c r="AN931" s="438"/>
      <c r="AX931" s="197"/>
      <c r="BD931" s="197"/>
      <c r="BG931" s="438"/>
      <c r="BH931" s="438"/>
      <c r="BK931" s="438"/>
      <c r="BL931" s="438"/>
      <c r="BO931" s="438"/>
      <c r="BP931" s="438"/>
      <c r="BS931" s="438"/>
      <c r="BT931" s="438"/>
      <c r="BV931" s="438"/>
      <c r="CJ931" s="197"/>
      <c r="CL931" s="197"/>
      <c r="CM931" s="438"/>
      <c r="CP931" s="438"/>
      <c r="CS931" s="438"/>
      <c r="CV931" s="438"/>
      <c r="CX931" s="438"/>
      <c r="DG931" s="197"/>
      <c r="DI931" s="197"/>
      <c r="DJ931" s="438"/>
      <c r="DM931" s="438"/>
      <c r="DP931" s="438"/>
      <c r="DS931" s="438"/>
      <c r="DU931" s="438"/>
      <c r="EI931" s="197"/>
      <c r="EK931" s="197"/>
      <c r="EL931" s="197"/>
      <c r="EM931" s="438"/>
      <c r="EP931" s="197"/>
      <c r="EQ931" s="438"/>
      <c r="ET931" s="197"/>
      <c r="EU931" s="438"/>
      <c r="EX931" s="197"/>
      <c r="EY931" s="438"/>
      <c r="FA931" s="438"/>
      <c r="FJ931" s="197"/>
      <c r="FL931" s="197"/>
      <c r="FM931" s="438"/>
      <c r="FP931" s="438"/>
      <c r="FS931" s="438"/>
      <c r="FV931" s="438"/>
      <c r="FX931" s="438"/>
      <c r="GG931" s="197"/>
      <c r="GI931" s="197"/>
      <c r="GJ931" s="438"/>
      <c r="GM931" s="438"/>
      <c r="GP931" s="438"/>
      <c r="GS931" s="438"/>
    </row>
    <row r="932" ht="12.75" customHeight="1">
      <c r="P932" s="438"/>
      <c r="Z932" s="197"/>
      <c r="AC932" s="438"/>
      <c r="AF932" s="438"/>
      <c r="AI932" s="438"/>
      <c r="AL932" s="438"/>
      <c r="AN932" s="438"/>
      <c r="AX932" s="197"/>
      <c r="BD932" s="197"/>
      <c r="BG932" s="438"/>
      <c r="BH932" s="438"/>
      <c r="BK932" s="438"/>
      <c r="BL932" s="438"/>
      <c r="BO932" s="438"/>
      <c r="BP932" s="438"/>
      <c r="BS932" s="438"/>
      <c r="BT932" s="438"/>
      <c r="BV932" s="438"/>
      <c r="CJ932" s="197"/>
      <c r="CL932" s="197"/>
      <c r="CM932" s="438"/>
      <c r="CP932" s="438"/>
      <c r="CS932" s="438"/>
      <c r="CV932" s="438"/>
      <c r="CX932" s="438"/>
      <c r="DG932" s="197"/>
      <c r="DI932" s="197"/>
      <c r="DJ932" s="438"/>
      <c r="DM932" s="438"/>
      <c r="DP932" s="438"/>
      <c r="DS932" s="438"/>
      <c r="DU932" s="438"/>
      <c r="EI932" s="197"/>
      <c r="EK932" s="197"/>
      <c r="EL932" s="197"/>
      <c r="EM932" s="438"/>
      <c r="EP932" s="197"/>
      <c r="EQ932" s="438"/>
      <c r="ET932" s="197"/>
      <c r="EU932" s="438"/>
      <c r="EX932" s="197"/>
      <c r="EY932" s="438"/>
      <c r="FA932" s="438"/>
      <c r="FJ932" s="197"/>
      <c r="FL932" s="197"/>
      <c r="FM932" s="438"/>
      <c r="FP932" s="438"/>
      <c r="FS932" s="438"/>
      <c r="FV932" s="438"/>
      <c r="FX932" s="438"/>
      <c r="GG932" s="197"/>
      <c r="GI932" s="197"/>
      <c r="GJ932" s="438"/>
      <c r="GM932" s="438"/>
      <c r="GP932" s="438"/>
      <c r="GS932" s="438"/>
    </row>
    <row r="933" ht="12.75" customHeight="1">
      <c r="P933" s="438"/>
      <c r="Z933" s="197"/>
      <c r="AC933" s="438"/>
      <c r="AF933" s="438"/>
      <c r="AI933" s="438"/>
      <c r="AL933" s="438"/>
      <c r="AN933" s="438"/>
      <c r="AX933" s="197"/>
      <c r="BD933" s="197"/>
      <c r="BG933" s="438"/>
      <c r="BH933" s="438"/>
      <c r="BK933" s="438"/>
      <c r="BL933" s="438"/>
      <c r="BO933" s="438"/>
      <c r="BP933" s="438"/>
      <c r="BS933" s="438"/>
      <c r="BT933" s="438"/>
      <c r="BV933" s="438"/>
      <c r="CJ933" s="197"/>
      <c r="CL933" s="197"/>
      <c r="CM933" s="438"/>
      <c r="CP933" s="438"/>
      <c r="CS933" s="438"/>
      <c r="CV933" s="438"/>
      <c r="CX933" s="438"/>
      <c r="DG933" s="197"/>
      <c r="DI933" s="197"/>
      <c r="DJ933" s="438"/>
      <c r="DM933" s="438"/>
      <c r="DP933" s="438"/>
      <c r="DS933" s="438"/>
      <c r="DU933" s="438"/>
      <c r="EI933" s="197"/>
      <c r="EK933" s="197"/>
      <c r="EL933" s="197"/>
      <c r="EM933" s="438"/>
      <c r="EP933" s="197"/>
      <c r="EQ933" s="438"/>
      <c r="ET933" s="197"/>
      <c r="EU933" s="438"/>
      <c r="EX933" s="197"/>
      <c r="EY933" s="438"/>
      <c r="FA933" s="438"/>
      <c r="FJ933" s="197"/>
      <c r="FL933" s="197"/>
      <c r="FM933" s="438"/>
      <c r="FP933" s="438"/>
      <c r="FS933" s="438"/>
      <c r="FV933" s="438"/>
      <c r="FX933" s="438"/>
      <c r="GG933" s="197"/>
      <c r="GI933" s="197"/>
      <c r="GJ933" s="438"/>
      <c r="GM933" s="438"/>
      <c r="GP933" s="438"/>
      <c r="GS933" s="438"/>
    </row>
    <row r="934" ht="12.75" customHeight="1">
      <c r="P934" s="438"/>
      <c r="Z934" s="197"/>
      <c r="AC934" s="438"/>
      <c r="AF934" s="438"/>
      <c r="AI934" s="438"/>
      <c r="AL934" s="438"/>
      <c r="AN934" s="438"/>
      <c r="AX934" s="197"/>
      <c r="BD934" s="197"/>
      <c r="BG934" s="438"/>
      <c r="BH934" s="438"/>
      <c r="BK934" s="438"/>
      <c r="BL934" s="438"/>
      <c r="BO934" s="438"/>
      <c r="BP934" s="438"/>
      <c r="BS934" s="438"/>
      <c r="BT934" s="438"/>
      <c r="BV934" s="438"/>
      <c r="CJ934" s="197"/>
      <c r="CL934" s="197"/>
      <c r="CM934" s="438"/>
      <c r="CP934" s="438"/>
      <c r="CS934" s="438"/>
      <c r="CV934" s="438"/>
      <c r="CX934" s="438"/>
      <c r="DG934" s="197"/>
      <c r="DI934" s="197"/>
      <c r="DJ934" s="438"/>
      <c r="DM934" s="438"/>
      <c r="DP934" s="438"/>
      <c r="DS934" s="438"/>
      <c r="DU934" s="438"/>
      <c r="EI934" s="197"/>
      <c r="EK934" s="197"/>
      <c r="EL934" s="197"/>
      <c r="EM934" s="438"/>
      <c r="EP934" s="197"/>
      <c r="EQ934" s="438"/>
      <c r="ET934" s="197"/>
      <c r="EU934" s="438"/>
      <c r="EX934" s="197"/>
      <c r="EY934" s="438"/>
      <c r="FA934" s="438"/>
      <c r="FJ934" s="197"/>
      <c r="FL934" s="197"/>
      <c r="FM934" s="438"/>
      <c r="FP934" s="438"/>
      <c r="FS934" s="438"/>
      <c r="FV934" s="438"/>
      <c r="FX934" s="438"/>
      <c r="GG934" s="197"/>
      <c r="GI934" s="197"/>
      <c r="GJ934" s="438"/>
      <c r="GM934" s="438"/>
      <c r="GP934" s="438"/>
      <c r="GS934" s="438"/>
    </row>
    <row r="935" ht="12.75" customHeight="1">
      <c r="P935" s="438"/>
      <c r="Z935" s="197"/>
      <c r="AC935" s="438"/>
      <c r="AF935" s="438"/>
      <c r="AI935" s="438"/>
      <c r="AL935" s="438"/>
      <c r="AN935" s="438"/>
      <c r="AX935" s="197"/>
      <c r="BD935" s="197"/>
      <c r="BG935" s="438"/>
      <c r="BH935" s="438"/>
      <c r="BK935" s="438"/>
      <c r="BL935" s="438"/>
      <c r="BO935" s="438"/>
      <c r="BP935" s="438"/>
      <c r="BS935" s="438"/>
      <c r="BT935" s="438"/>
      <c r="BV935" s="438"/>
      <c r="CJ935" s="197"/>
      <c r="CL935" s="197"/>
      <c r="CM935" s="438"/>
      <c r="CP935" s="438"/>
      <c r="CS935" s="438"/>
      <c r="CV935" s="438"/>
      <c r="CX935" s="438"/>
      <c r="DG935" s="197"/>
      <c r="DI935" s="197"/>
      <c r="DJ935" s="438"/>
      <c r="DM935" s="438"/>
      <c r="DP935" s="438"/>
      <c r="DS935" s="438"/>
      <c r="DU935" s="438"/>
      <c r="EI935" s="197"/>
      <c r="EK935" s="197"/>
      <c r="EL935" s="197"/>
      <c r="EM935" s="438"/>
      <c r="EP935" s="197"/>
      <c r="EQ935" s="438"/>
      <c r="ET935" s="197"/>
      <c r="EU935" s="438"/>
      <c r="EX935" s="197"/>
      <c r="EY935" s="438"/>
      <c r="FA935" s="438"/>
      <c r="FJ935" s="197"/>
      <c r="FL935" s="197"/>
      <c r="FM935" s="438"/>
      <c r="FP935" s="438"/>
      <c r="FS935" s="438"/>
      <c r="FV935" s="438"/>
      <c r="FX935" s="438"/>
      <c r="GG935" s="197"/>
      <c r="GI935" s="197"/>
      <c r="GJ935" s="438"/>
      <c r="GM935" s="438"/>
      <c r="GP935" s="438"/>
      <c r="GS935" s="438"/>
    </row>
    <row r="936" ht="12.75" customHeight="1">
      <c r="P936" s="438"/>
      <c r="Z936" s="197"/>
      <c r="AC936" s="438"/>
      <c r="AF936" s="438"/>
      <c r="AI936" s="438"/>
      <c r="AL936" s="438"/>
      <c r="AN936" s="438"/>
      <c r="AX936" s="197"/>
      <c r="BD936" s="197"/>
      <c r="BG936" s="438"/>
      <c r="BH936" s="438"/>
      <c r="BK936" s="438"/>
      <c r="BL936" s="438"/>
      <c r="BO936" s="438"/>
      <c r="BP936" s="438"/>
      <c r="BS936" s="438"/>
      <c r="BT936" s="438"/>
      <c r="BV936" s="438"/>
      <c r="CJ936" s="197"/>
      <c r="CL936" s="197"/>
      <c r="CM936" s="438"/>
      <c r="CP936" s="438"/>
      <c r="CS936" s="438"/>
      <c r="CV936" s="438"/>
      <c r="CX936" s="438"/>
      <c r="DG936" s="197"/>
      <c r="DI936" s="197"/>
      <c r="DJ936" s="438"/>
      <c r="DM936" s="438"/>
      <c r="DP936" s="438"/>
      <c r="DS936" s="438"/>
      <c r="DU936" s="438"/>
      <c r="EI936" s="197"/>
      <c r="EK936" s="197"/>
      <c r="EL936" s="197"/>
      <c r="EM936" s="438"/>
      <c r="EP936" s="197"/>
      <c r="EQ936" s="438"/>
      <c r="ET936" s="197"/>
      <c r="EU936" s="438"/>
      <c r="EX936" s="197"/>
      <c r="EY936" s="438"/>
      <c r="FA936" s="438"/>
      <c r="FJ936" s="197"/>
      <c r="FL936" s="197"/>
      <c r="FM936" s="438"/>
      <c r="FP936" s="438"/>
      <c r="FS936" s="438"/>
      <c r="FV936" s="438"/>
      <c r="FX936" s="438"/>
      <c r="GG936" s="197"/>
      <c r="GI936" s="197"/>
      <c r="GJ936" s="438"/>
      <c r="GM936" s="438"/>
      <c r="GP936" s="438"/>
      <c r="GS936" s="438"/>
    </row>
    <row r="937" ht="12.75" customHeight="1">
      <c r="P937" s="438"/>
      <c r="Z937" s="197"/>
      <c r="AC937" s="438"/>
      <c r="AF937" s="438"/>
      <c r="AI937" s="438"/>
      <c r="AL937" s="438"/>
      <c r="AN937" s="438"/>
      <c r="AX937" s="197"/>
      <c r="BD937" s="197"/>
      <c r="BG937" s="438"/>
      <c r="BH937" s="438"/>
      <c r="BK937" s="438"/>
      <c r="BL937" s="438"/>
      <c r="BO937" s="438"/>
      <c r="BP937" s="438"/>
      <c r="BS937" s="438"/>
      <c r="BT937" s="438"/>
      <c r="BV937" s="438"/>
      <c r="CJ937" s="197"/>
      <c r="CL937" s="197"/>
      <c r="CM937" s="438"/>
      <c r="CP937" s="438"/>
      <c r="CS937" s="438"/>
      <c r="CV937" s="438"/>
      <c r="CX937" s="438"/>
      <c r="DG937" s="197"/>
      <c r="DI937" s="197"/>
      <c r="DJ937" s="438"/>
      <c r="DM937" s="438"/>
      <c r="DP937" s="438"/>
      <c r="DS937" s="438"/>
      <c r="DU937" s="438"/>
      <c r="EI937" s="197"/>
      <c r="EK937" s="197"/>
      <c r="EL937" s="197"/>
      <c r="EM937" s="438"/>
      <c r="EP937" s="197"/>
      <c r="EQ937" s="438"/>
      <c r="ET937" s="197"/>
      <c r="EU937" s="438"/>
      <c r="EX937" s="197"/>
      <c r="EY937" s="438"/>
      <c r="FA937" s="438"/>
      <c r="FJ937" s="197"/>
      <c r="FL937" s="197"/>
      <c r="FM937" s="438"/>
      <c r="FP937" s="438"/>
      <c r="FS937" s="438"/>
      <c r="FV937" s="438"/>
      <c r="FX937" s="438"/>
      <c r="GG937" s="197"/>
      <c r="GI937" s="197"/>
      <c r="GJ937" s="438"/>
      <c r="GM937" s="438"/>
      <c r="GP937" s="438"/>
      <c r="GS937" s="438"/>
    </row>
    <row r="938" ht="12.75" customHeight="1">
      <c r="P938" s="438"/>
      <c r="Z938" s="197"/>
      <c r="AC938" s="438"/>
      <c r="AF938" s="438"/>
      <c r="AI938" s="438"/>
      <c r="AL938" s="438"/>
      <c r="AN938" s="438"/>
      <c r="AX938" s="197"/>
      <c r="BD938" s="197"/>
      <c r="BG938" s="438"/>
      <c r="BH938" s="438"/>
      <c r="BK938" s="438"/>
      <c r="BL938" s="438"/>
      <c r="BO938" s="438"/>
      <c r="BP938" s="438"/>
      <c r="BS938" s="438"/>
      <c r="BT938" s="438"/>
      <c r="BV938" s="438"/>
      <c r="CJ938" s="197"/>
      <c r="CL938" s="197"/>
      <c r="CM938" s="438"/>
      <c r="CP938" s="438"/>
      <c r="CS938" s="438"/>
      <c r="CV938" s="438"/>
      <c r="CX938" s="438"/>
      <c r="DG938" s="197"/>
      <c r="DI938" s="197"/>
      <c r="DJ938" s="438"/>
      <c r="DM938" s="438"/>
      <c r="DP938" s="438"/>
      <c r="DS938" s="438"/>
      <c r="DU938" s="438"/>
      <c r="EI938" s="197"/>
      <c r="EK938" s="197"/>
      <c r="EL938" s="197"/>
      <c r="EM938" s="438"/>
      <c r="EP938" s="197"/>
      <c r="EQ938" s="438"/>
      <c r="ET938" s="197"/>
      <c r="EU938" s="438"/>
      <c r="EX938" s="197"/>
      <c r="EY938" s="438"/>
      <c r="FA938" s="438"/>
      <c r="FJ938" s="197"/>
      <c r="FL938" s="197"/>
      <c r="FM938" s="438"/>
      <c r="FP938" s="438"/>
      <c r="FS938" s="438"/>
      <c r="FV938" s="438"/>
      <c r="FX938" s="438"/>
      <c r="GG938" s="197"/>
      <c r="GI938" s="197"/>
      <c r="GJ938" s="438"/>
      <c r="GM938" s="438"/>
      <c r="GP938" s="438"/>
      <c r="GS938" s="438"/>
    </row>
    <row r="939" ht="12.75" customHeight="1">
      <c r="P939" s="438"/>
      <c r="Z939" s="197"/>
      <c r="AC939" s="438"/>
      <c r="AF939" s="438"/>
      <c r="AI939" s="438"/>
      <c r="AL939" s="438"/>
      <c r="AN939" s="438"/>
      <c r="AX939" s="197"/>
      <c r="BD939" s="197"/>
      <c r="BG939" s="438"/>
      <c r="BH939" s="438"/>
      <c r="BK939" s="438"/>
      <c r="BL939" s="438"/>
      <c r="BO939" s="438"/>
      <c r="BP939" s="438"/>
      <c r="BS939" s="438"/>
      <c r="BT939" s="438"/>
      <c r="BV939" s="438"/>
      <c r="CJ939" s="197"/>
      <c r="CL939" s="197"/>
      <c r="CM939" s="438"/>
      <c r="CP939" s="438"/>
      <c r="CS939" s="438"/>
      <c r="CV939" s="438"/>
      <c r="CX939" s="438"/>
      <c r="DG939" s="197"/>
      <c r="DI939" s="197"/>
      <c r="DJ939" s="438"/>
      <c r="DM939" s="438"/>
      <c r="DP939" s="438"/>
      <c r="DS939" s="438"/>
      <c r="DU939" s="438"/>
      <c r="EI939" s="197"/>
      <c r="EK939" s="197"/>
      <c r="EL939" s="197"/>
      <c r="EM939" s="438"/>
      <c r="EP939" s="197"/>
      <c r="EQ939" s="438"/>
      <c r="ET939" s="197"/>
      <c r="EU939" s="438"/>
      <c r="EX939" s="197"/>
      <c r="EY939" s="438"/>
      <c r="FA939" s="438"/>
      <c r="FJ939" s="197"/>
      <c r="FL939" s="197"/>
      <c r="FM939" s="438"/>
      <c r="FP939" s="438"/>
      <c r="FS939" s="438"/>
      <c r="FV939" s="438"/>
      <c r="FX939" s="438"/>
      <c r="GG939" s="197"/>
      <c r="GI939" s="197"/>
      <c r="GJ939" s="438"/>
      <c r="GM939" s="438"/>
      <c r="GP939" s="438"/>
      <c r="GS939" s="438"/>
    </row>
    <row r="940" ht="12.75" customHeight="1">
      <c r="P940" s="438"/>
      <c r="Z940" s="197"/>
      <c r="AC940" s="438"/>
      <c r="AF940" s="438"/>
      <c r="AI940" s="438"/>
      <c r="AL940" s="438"/>
      <c r="AN940" s="438"/>
      <c r="AX940" s="197"/>
      <c r="BD940" s="197"/>
      <c r="BG940" s="438"/>
      <c r="BH940" s="438"/>
      <c r="BK940" s="438"/>
      <c r="BL940" s="438"/>
      <c r="BO940" s="438"/>
      <c r="BP940" s="438"/>
      <c r="BS940" s="438"/>
      <c r="BT940" s="438"/>
      <c r="BV940" s="438"/>
      <c r="CJ940" s="197"/>
      <c r="CL940" s="197"/>
      <c r="CM940" s="438"/>
      <c r="CP940" s="438"/>
      <c r="CS940" s="438"/>
      <c r="CV940" s="438"/>
      <c r="CX940" s="438"/>
      <c r="DG940" s="197"/>
      <c r="DI940" s="197"/>
      <c r="DJ940" s="438"/>
      <c r="DM940" s="438"/>
      <c r="DP940" s="438"/>
      <c r="DS940" s="438"/>
      <c r="DU940" s="438"/>
      <c r="EI940" s="197"/>
      <c r="EK940" s="197"/>
      <c r="EL940" s="197"/>
      <c r="EM940" s="438"/>
      <c r="EP940" s="197"/>
      <c r="EQ940" s="438"/>
      <c r="ET940" s="197"/>
      <c r="EU940" s="438"/>
      <c r="EX940" s="197"/>
      <c r="EY940" s="438"/>
      <c r="FA940" s="438"/>
      <c r="FJ940" s="197"/>
      <c r="FL940" s="197"/>
      <c r="FM940" s="438"/>
      <c r="FP940" s="438"/>
      <c r="FS940" s="438"/>
      <c r="FV940" s="438"/>
      <c r="FX940" s="438"/>
      <c r="GG940" s="197"/>
      <c r="GI940" s="197"/>
      <c r="GJ940" s="438"/>
      <c r="GM940" s="438"/>
      <c r="GP940" s="438"/>
      <c r="GS940" s="438"/>
    </row>
    <row r="941" ht="12.75" customHeight="1">
      <c r="P941" s="438"/>
      <c r="Z941" s="197"/>
      <c r="AC941" s="438"/>
      <c r="AF941" s="438"/>
      <c r="AI941" s="438"/>
      <c r="AL941" s="438"/>
      <c r="AN941" s="438"/>
      <c r="AX941" s="197"/>
      <c r="BD941" s="197"/>
      <c r="BG941" s="438"/>
      <c r="BH941" s="438"/>
      <c r="BK941" s="438"/>
      <c r="BL941" s="438"/>
      <c r="BO941" s="438"/>
      <c r="BP941" s="438"/>
      <c r="BS941" s="438"/>
      <c r="BT941" s="438"/>
      <c r="BV941" s="438"/>
      <c r="CJ941" s="197"/>
      <c r="CL941" s="197"/>
      <c r="CM941" s="438"/>
      <c r="CP941" s="438"/>
      <c r="CS941" s="438"/>
      <c r="CV941" s="438"/>
      <c r="CX941" s="438"/>
      <c r="DG941" s="197"/>
      <c r="DI941" s="197"/>
      <c r="DJ941" s="438"/>
      <c r="DM941" s="438"/>
      <c r="DP941" s="438"/>
      <c r="DS941" s="438"/>
      <c r="DU941" s="438"/>
      <c r="EI941" s="197"/>
      <c r="EK941" s="197"/>
      <c r="EL941" s="197"/>
      <c r="EM941" s="438"/>
      <c r="EP941" s="197"/>
      <c r="EQ941" s="438"/>
      <c r="ET941" s="197"/>
      <c r="EU941" s="438"/>
      <c r="EX941" s="197"/>
      <c r="EY941" s="438"/>
      <c r="FA941" s="438"/>
      <c r="FJ941" s="197"/>
      <c r="FL941" s="197"/>
      <c r="FM941" s="438"/>
      <c r="FP941" s="438"/>
      <c r="FS941" s="438"/>
      <c r="FV941" s="438"/>
      <c r="FX941" s="438"/>
      <c r="GG941" s="197"/>
      <c r="GI941" s="197"/>
      <c r="GJ941" s="438"/>
      <c r="GM941" s="438"/>
      <c r="GP941" s="438"/>
      <c r="GS941" s="438"/>
    </row>
    <row r="942" ht="12.75" customHeight="1">
      <c r="P942" s="438"/>
      <c r="Z942" s="197"/>
      <c r="AC942" s="438"/>
      <c r="AF942" s="438"/>
      <c r="AI942" s="438"/>
      <c r="AL942" s="438"/>
      <c r="AN942" s="438"/>
      <c r="AX942" s="197"/>
      <c r="BD942" s="197"/>
      <c r="BG942" s="438"/>
      <c r="BH942" s="438"/>
      <c r="BK942" s="438"/>
      <c r="BL942" s="438"/>
      <c r="BO942" s="438"/>
      <c r="BP942" s="438"/>
      <c r="BS942" s="438"/>
      <c r="BT942" s="438"/>
      <c r="BV942" s="438"/>
      <c r="CJ942" s="197"/>
      <c r="CL942" s="197"/>
      <c r="CM942" s="438"/>
      <c r="CP942" s="438"/>
      <c r="CS942" s="438"/>
      <c r="CV942" s="438"/>
      <c r="CX942" s="438"/>
      <c r="DG942" s="197"/>
      <c r="DI942" s="197"/>
      <c r="DJ942" s="438"/>
      <c r="DM942" s="438"/>
      <c r="DP942" s="438"/>
      <c r="DS942" s="438"/>
      <c r="DU942" s="438"/>
      <c r="EI942" s="197"/>
      <c r="EK942" s="197"/>
      <c r="EL942" s="197"/>
      <c r="EM942" s="438"/>
      <c r="EP942" s="197"/>
      <c r="EQ942" s="438"/>
      <c r="ET942" s="197"/>
      <c r="EU942" s="438"/>
      <c r="EX942" s="197"/>
      <c r="EY942" s="438"/>
      <c r="FA942" s="438"/>
      <c r="FJ942" s="197"/>
      <c r="FL942" s="197"/>
      <c r="FM942" s="438"/>
      <c r="FP942" s="438"/>
      <c r="FS942" s="438"/>
      <c r="FV942" s="438"/>
      <c r="FX942" s="438"/>
      <c r="GG942" s="197"/>
      <c r="GI942" s="197"/>
      <c r="GJ942" s="438"/>
      <c r="GM942" s="438"/>
      <c r="GP942" s="438"/>
      <c r="GS942" s="438"/>
    </row>
    <row r="943" ht="12.75" customHeight="1">
      <c r="P943" s="438"/>
      <c r="Z943" s="197"/>
      <c r="AC943" s="438"/>
      <c r="AF943" s="438"/>
      <c r="AI943" s="438"/>
      <c r="AL943" s="438"/>
      <c r="AN943" s="438"/>
      <c r="AX943" s="197"/>
      <c r="BD943" s="197"/>
      <c r="BG943" s="438"/>
      <c r="BH943" s="438"/>
      <c r="BK943" s="438"/>
      <c r="BL943" s="438"/>
      <c r="BO943" s="438"/>
      <c r="BP943" s="438"/>
      <c r="BS943" s="438"/>
      <c r="BT943" s="438"/>
      <c r="BV943" s="438"/>
      <c r="CJ943" s="197"/>
      <c r="CL943" s="197"/>
      <c r="CM943" s="438"/>
      <c r="CP943" s="438"/>
      <c r="CS943" s="438"/>
      <c r="CV943" s="438"/>
      <c r="CX943" s="438"/>
      <c r="DG943" s="197"/>
      <c r="DI943" s="197"/>
      <c r="DJ943" s="438"/>
      <c r="DM943" s="438"/>
      <c r="DP943" s="438"/>
      <c r="DS943" s="438"/>
      <c r="DU943" s="438"/>
      <c r="EI943" s="197"/>
      <c r="EK943" s="197"/>
      <c r="EL943" s="197"/>
      <c r="EM943" s="438"/>
      <c r="EP943" s="197"/>
      <c r="EQ943" s="438"/>
      <c r="ET943" s="197"/>
      <c r="EU943" s="438"/>
      <c r="EX943" s="197"/>
      <c r="EY943" s="438"/>
      <c r="FA943" s="438"/>
      <c r="FJ943" s="197"/>
      <c r="FL943" s="197"/>
      <c r="FM943" s="438"/>
      <c r="FP943" s="438"/>
      <c r="FS943" s="438"/>
      <c r="FV943" s="438"/>
      <c r="FX943" s="438"/>
      <c r="GG943" s="197"/>
      <c r="GI943" s="197"/>
      <c r="GJ943" s="438"/>
      <c r="GM943" s="438"/>
      <c r="GP943" s="438"/>
      <c r="GS943" s="438"/>
    </row>
    <row r="944" ht="12.75" customHeight="1">
      <c r="P944" s="438"/>
      <c r="Z944" s="197"/>
      <c r="AC944" s="438"/>
      <c r="AF944" s="438"/>
      <c r="AI944" s="438"/>
      <c r="AL944" s="438"/>
      <c r="AN944" s="438"/>
      <c r="AX944" s="197"/>
      <c r="BD944" s="197"/>
      <c r="BG944" s="438"/>
      <c r="BH944" s="438"/>
      <c r="BK944" s="438"/>
      <c r="BL944" s="438"/>
      <c r="BO944" s="438"/>
      <c r="BP944" s="438"/>
      <c r="BS944" s="438"/>
      <c r="BT944" s="438"/>
      <c r="BV944" s="438"/>
      <c r="CJ944" s="197"/>
      <c r="CL944" s="197"/>
      <c r="CM944" s="438"/>
      <c r="CP944" s="438"/>
      <c r="CS944" s="438"/>
      <c r="CV944" s="438"/>
      <c r="CX944" s="438"/>
      <c r="DG944" s="197"/>
      <c r="DI944" s="197"/>
      <c r="DJ944" s="438"/>
      <c r="DM944" s="438"/>
      <c r="DP944" s="438"/>
      <c r="DS944" s="438"/>
      <c r="DU944" s="438"/>
      <c r="EI944" s="197"/>
      <c r="EK944" s="197"/>
      <c r="EL944" s="197"/>
      <c r="EM944" s="438"/>
      <c r="EP944" s="197"/>
      <c r="EQ944" s="438"/>
      <c r="ET944" s="197"/>
      <c r="EU944" s="438"/>
      <c r="EX944" s="197"/>
      <c r="EY944" s="438"/>
      <c r="FA944" s="438"/>
      <c r="FJ944" s="197"/>
      <c r="FL944" s="197"/>
      <c r="FM944" s="438"/>
      <c r="FP944" s="438"/>
      <c r="FS944" s="438"/>
      <c r="FV944" s="438"/>
      <c r="FX944" s="438"/>
      <c r="GG944" s="197"/>
      <c r="GI944" s="197"/>
      <c r="GJ944" s="438"/>
      <c r="GM944" s="438"/>
      <c r="GP944" s="438"/>
      <c r="GS944" s="438"/>
    </row>
    <row r="945" ht="12.75" customHeight="1">
      <c r="P945" s="438"/>
      <c r="Z945" s="197"/>
      <c r="AC945" s="438"/>
      <c r="AF945" s="438"/>
      <c r="AI945" s="438"/>
      <c r="AL945" s="438"/>
      <c r="AN945" s="438"/>
      <c r="AX945" s="197"/>
      <c r="BD945" s="197"/>
      <c r="BG945" s="438"/>
      <c r="BH945" s="438"/>
      <c r="BK945" s="438"/>
      <c r="BL945" s="438"/>
      <c r="BO945" s="438"/>
      <c r="BP945" s="438"/>
      <c r="BS945" s="438"/>
      <c r="BT945" s="438"/>
      <c r="BV945" s="438"/>
      <c r="CJ945" s="197"/>
      <c r="CL945" s="197"/>
      <c r="CM945" s="438"/>
      <c r="CP945" s="438"/>
      <c r="CS945" s="438"/>
      <c r="CV945" s="438"/>
      <c r="CX945" s="438"/>
      <c r="DG945" s="197"/>
      <c r="DI945" s="197"/>
      <c r="DJ945" s="438"/>
      <c r="DM945" s="438"/>
      <c r="DP945" s="438"/>
      <c r="DS945" s="438"/>
      <c r="DU945" s="438"/>
      <c r="EI945" s="197"/>
      <c r="EK945" s="197"/>
      <c r="EL945" s="197"/>
      <c r="EM945" s="438"/>
      <c r="EP945" s="197"/>
      <c r="EQ945" s="438"/>
      <c r="ET945" s="197"/>
      <c r="EU945" s="438"/>
      <c r="EX945" s="197"/>
      <c r="EY945" s="438"/>
      <c r="FA945" s="438"/>
      <c r="FJ945" s="197"/>
      <c r="FL945" s="197"/>
      <c r="FM945" s="438"/>
      <c r="FP945" s="438"/>
      <c r="FS945" s="438"/>
      <c r="FV945" s="438"/>
      <c r="FX945" s="438"/>
      <c r="GG945" s="197"/>
      <c r="GI945" s="197"/>
      <c r="GJ945" s="438"/>
      <c r="GM945" s="438"/>
      <c r="GP945" s="438"/>
      <c r="GS945" s="438"/>
    </row>
    <row r="946" ht="12.75" customHeight="1">
      <c r="P946" s="438"/>
      <c r="Z946" s="197"/>
      <c r="AC946" s="438"/>
      <c r="AF946" s="438"/>
      <c r="AI946" s="438"/>
      <c r="AL946" s="438"/>
      <c r="AN946" s="438"/>
      <c r="AX946" s="197"/>
      <c r="BD946" s="197"/>
      <c r="BG946" s="438"/>
      <c r="BH946" s="438"/>
      <c r="BK946" s="438"/>
      <c r="BL946" s="438"/>
      <c r="BO946" s="438"/>
      <c r="BP946" s="438"/>
      <c r="BS946" s="438"/>
      <c r="BT946" s="438"/>
      <c r="BV946" s="438"/>
      <c r="CJ946" s="197"/>
      <c r="CL946" s="197"/>
      <c r="CM946" s="438"/>
      <c r="CP946" s="438"/>
      <c r="CS946" s="438"/>
      <c r="CV946" s="438"/>
      <c r="CX946" s="438"/>
      <c r="DG946" s="197"/>
      <c r="DI946" s="197"/>
      <c r="DJ946" s="438"/>
      <c r="DM946" s="438"/>
      <c r="DP946" s="438"/>
      <c r="DS946" s="438"/>
      <c r="DU946" s="438"/>
      <c r="EI946" s="197"/>
      <c r="EK946" s="197"/>
      <c r="EL946" s="197"/>
      <c r="EM946" s="438"/>
      <c r="EP946" s="197"/>
      <c r="EQ946" s="438"/>
      <c r="ET946" s="197"/>
      <c r="EU946" s="438"/>
      <c r="EX946" s="197"/>
      <c r="EY946" s="438"/>
      <c r="FA946" s="438"/>
      <c r="FJ946" s="197"/>
      <c r="FL946" s="197"/>
      <c r="FM946" s="438"/>
      <c r="FP946" s="438"/>
      <c r="FS946" s="438"/>
      <c r="FV946" s="438"/>
      <c r="FX946" s="438"/>
      <c r="GG946" s="197"/>
      <c r="GI946" s="197"/>
      <c r="GJ946" s="438"/>
      <c r="GM946" s="438"/>
      <c r="GP946" s="438"/>
      <c r="GS946" s="438"/>
    </row>
    <row r="947" ht="12.75" customHeight="1">
      <c r="P947" s="438"/>
      <c r="Z947" s="197"/>
      <c r="AC947" s="438"/>
      <c r="AF947" s="438"/>
      <c r="AI947" s="438"/>
      <c r="AL947" s="438"/>
      <c r="AN947" s="438"/>
      <c r="AX947" s="197"/>
      <c r="BD947" s="197"/>
      <c r="BG947" s="438"/>
      <c r="BH947" s="438"/>
      <c r="BK947" s="438"/>
      <c r="BL947" s="438"/>
      <c r="BO947" s="438"/>
      <c r="BP947" s="438"/>
      <c r="BS947" s="438"/>
      <c r="BT947" s="438"/>
      <c r="BV947" s="438"/>
      <c r="CJ947" s="197"/>
      <c r="CL947" s="197"/>
      <c r="CM947" s="438"/>
      <c r="CP947" s="438"/>
      <c r="CS947" s="438"/>
      <c r="CV947" s="438"/>
      <c r="CX947" s="438"/>
      <c r="DG947" s="197"/>
      <c r="DI947" s="197"/>
      <c r="DJ947" s="438"/>
      <c r="DM947" s="438"/>
      <c r="DP947" s="438"/>
      <c r="DS947" s="438"/>
      <c r="DU947" s="438"/>
      <c r="EI947" s="197"/>
      <c r="EK947" s="197"/>
      <c r="EL947" s="197"/>
      <c r="EM947" s="438"/>
      <c r="EP947" s="197"/>
      <c r="EQ947" s="438"/>
      <c r="ET947" s="197"/>
      <c r="EU947" s="438"/>
      <c r="EX947" s="197"/>
      <c r="EY947" s="438"/>
      <c r="FA947" s="438"/>
      <c r="FJ947" s="197"/>
      <c r="FL947" s="197"/>
      <c r="FM947" s="438"/>
      <c r="FP947" s="438"/>
      <c r="FS947" s="438"/>
      <c r="FV947" s="438"/>
      <c r="FX947" s="438"/>
      <c r="GG947" s="197"/>
      <c r="GI947" s="197"/>
      <c r="GJ947" s="438"/>
      <c r="GM947" s="438"/>
      <c r="GP947" s="438"/>
      <c r="GS947" s="438"/>
    </row>
    <row r="948" ht="12.75" customHeight="1">
      <c r="P948" s="438"/>
      <c r="Z948" s="197"/>
      <c r="AC948" s="438"/>
      <c r="AF948" s="438"/>
      <c r="AI948" s="438"/>
      <c r="AL948" s="438"/>
      <c r="AN948" s="438"/>
      <c r="AX948" s="197"/>
      <c r="BD948" s="197"/>
      <c r="BG948" s="438"/>
      <c r="BH948" s="438"/>
      <c r="BK948" s="438"/>
      <c r="BL948" s="438"/>
      <c r="BO948" s="438"/>
      <c r="BP948" s="438"/>
      <c r="BS948" s="438"/>
      <c r="BT948" s="438"/>
      <c r="BV948" s="438"/>
      <c r="CJ948" s="197"/>
      <c r="CL948" s="197"/>
      <c r="CM948" s="438"/>
      <c r="CP948" s="438"/>
      <c r="CS948" s="438"/>
      <c r="CV948" s="438"/>
      <c r="CX948" s="438"/>
      <c r="DG948" s="197"/>
      <c r="DI948" s="197"/>
      <c r="DJ948" s="438"/>
      <c r="DM948" s="438"/>
      <c r="DP948" s="438"/>
      <c r="DS948" s="438"/>
      <c r="DU948" s="438"/>
      <c r="EI948" s="197"/>
      <c r="EK948" s="197"/>
      <c r="EL948" s="197"/>
      <c r="EM948" s="438"/>
      <c r="EP948" s="197"/>
      <c r="EQ948" s="438"/>
      <c r="ET948" s="197"/>
      <c r="EU948" s="438"/>
      <c r="EX948" s="197"/>
      <c r="EY948" s="438"/>
      <c r="FA948" s="438"/>
      <c r="FJ948" s="197"/>
      <c r="FL948" s="197"/>
      <c r="FM948" s="438"/>
      <c r="FP948" s="438"/>
      <c r="FS948" s="438"/>
      <c r="FV948" s="438"/>
      <c r="FX948" s="438"/>
      <c r="GG948" s="197"/>
      <c r="GI948" s="197"/>
      <c r="GJ948" s="438"/>
      <c r="GM948" s="438"/>
      <c r="GP948" s="438"/>
      <c r="GS948" s="438"/>
    </row>
    <row r="949" ht="12.75" customHeight="1">
      <c r="P949" s="438"/>
      <c r="Z949" s="197"/>
      <c r="AC949" s="438"/>
      <c r="AF949" s="438"/>
      <c r="AI949" s="438"/>
      <c r="AL949" s="438"/>
      <c r="AN949" s="438"/>
      <c r="AX949" s="197"/>
      <c r="BD949" s="197"/>
      <c r="BG949" s="438"/>
      <c r="BH949" s="438"/>
      <c r="BK949" s="438"/>
      <c r="BL949" s="438"/>
      <c r="BO949" s="438"/>
      <c r="BP949" s="438"/>
      <c r="BS949" s="438"/>
      <c r="BT949" s="438"/>
      <c r="BV949" s="438"/>
      <c r="CJ949" s="197"/>
      <c r="CL949" s="197"/>
      <c r="CM949" s="438"/>
      <c r="CP949" s="438"/>
      <c r="CS949" s="438"/>
      <c r="CV949" s="438"/>
      <c r="CX949" s="438"/>
      <c r="DG949" s="197"/>
      <c r="DI949" s="197"/>
      <c r="DJ949" s="438"/>
      <c r="DM949" s="438"/>
      <c r="DP949" s="438"/>
      <c r="DS949" s="438"/>
      <c r="DU949" s="438"/>
      <c r="EI949" s="197"/>
      <c r="EK949" s="197"/>
      <c r="EL949" s="197"/>
      <c r="EM949" s="438"/>
      <c r="EP949" s="197"/>
      <c r="EQ949" s="438"/>
      <c r="ET949" s="197"/>
      <c r="EU949" s="438"/>
      <c r="EX949" s="197"/>
      <c r="EY949" s="438"/>
      <c r="FA949" s="438"/>
      <c r="FJ949" s="197"/>
      <c r="FL949" s="197"/>
      <c r="FM949" s="438"/>
      <c r="FP949" s="438"/>
      <c r="FS949" s="438"/>
      <c r="FV949" s="438"/>
      <c r="FX949" s="438"/>
      <c r="GG949" s="197"/>
      <c r="GI949" s="197"/>
      <c r="GJ949" s="438"/>
      <c r="GM949" s="438"/>
      <c r="GP949" s="438"/>
      <c r="GS949" s="438"/>
    </row>
    <row r="950" ht="12.75" customHeight="1">
      <c r="P950" s="438"/>
      <c r="Z950" s="197"/>
      <c r="AC950" s="438"/>
      <c r="AF950" s="438"/>
      <c r="AI950" s="438"/>
      <c r="AL950" s="438"/>
      <c r="AN950" s="438"/>
      <c r="AX950" s="197"/>
      <c r="BD950" s="197"/>
      <c r="BG950" s="438"/>
      <c r="BH950" s="438"/>
      <c r="BK950" s="438"/>
      <c r="BL950" s="438"/>
      <c r="BO950" s="438"/>
      <c r="BP950" s="438"/>
      <c r="BS950" s="438"/>
      <c r="BT950" s="438"/>
      <c r="BV950" s="438"/>
      <c r="CJ950" s="197"/>
      <c r="CL950" s="197"/>
      <c r="CM950" s="438"/>
      <c r="CP950" s="438"/>
      <c r="CS950" s="438"/>
      <c r="CV950" s="438"/>
      <c r="CX950" s="438"/>
      <c r="DG950" s="197"/>
      <c r="DI950" s="197"/>
      <c r="DJ950" s="438"/>
      <c r="DM950" s="438"/>
      <c r="DP950" s="438"/>
      <c r="DS950" s="438"/>
      <c r="DU950" s="438"/>
      <c r="EI950" s="197"/>
      <c r="EK950" s="197"/>
      <c r="EL950" s="197"/>
      <c r="EM950" s="438"/>
      <c r="EP950" s="197"/>
      <c r="EQ950" s="438"/>
      <c r="ET950" s="197"/>
      <c r="EU950" s="438"/>
      <c r="EX950" s="197"/>
      <c r="EY950" s="438"/>
      <c r="FA950" s="438"/>
      <c r="FJ950" s="197"/>
      <c r="FL950" s="197"/>
      <c r="FM950" s="438"/>
      <c r="FP950" s="438"/>
      <c r="FS950" s="438"/>
      <c r="FV950" s="438"/>
      <c r="FX950" s="438"/>
      <c r="GG950" s="197"/>
      <c r="GI950" s="197"/>
      <c r="GJ950" s="438"/>
      <c r="GM950" s="438"/>
      <c r="GP950" s="438"/>
      <c r="GS950" s="438"/>
    </row>
    <row r="951" ht="12.75" customHeight="1">
      <c r="P951" s="438"/>
      <c r="Z951" s="197"/>
      <c r="AC951" s="438"/>
      <c r="AF951" s="438"/>
      <c r="AI951" s="438"/>
      <c r="AL951" s="438"/>
      <c r="AN951" s="438"/>
      <c r="AX951" s="197"/>
      <c r="BD951" s="197"/>
      <c r="BG951" s="438"/>
      <c r="BH951" s="438"/>
      <c r="BK951" s="438"/>
      <c r="BL951" s="438"/>
      <c r="BO951" s="438"/>
      <c r="BP951" s="438"/>
      <c r="BS951" s="438"/>
      <c r="BT951" s="438"/>
      <c r="BV951" s="438"/>
      <c r="CJ951" s="197"/>
      <c r="CL951" s="197"/>
      <c r="CM951" s="438"/>
      <c r="CP951" s="438"/>
      <c r="CS951" s="438"/>
      <c r="CV951" s="438"/>
      <c r="CX951" s="438"/>
      <c r="DG951" s="197"/>
      <c r="DI951" s="197"/>
      <c r="DJ951" s="438"/>
      <c r="DM951" s="438"/>
      <c r="DP951" s="438"/>
      <c r="DS951" s="438"/>
      <c r="DU951" s="438"/>
      <c r="EI951" s="197"/>
      <c r="EK951" s="197"/>
      <c r="EL951" s="197"/>
      <c r="EM951" s="438"/>
      <c r="EP951" s="197"/>
      <c r="EQ951" s="438"/>
      <c r="ET951" s="197"/>
      <c r="EU951" s="438"/>
      <c r="EX951" s="197"/>
      <c r="EY951" s="438"/>
      <c r="FA951" s="438"/>
      <c r="FJ951" s="197"/>
      <c r="FL951" s="197"/>
      <c r="FM951" s="438"/>
      <c r="FP951" s="438"/>
      <c r="FS951" s="438"/>
      <c r="FV951" s="438"/>
      <c r="FX951" s="438"/>
      <c r="GG951" s="197"/>
      <c r="GI951" s="197"/>
      <c r="GJ951" s="438"/>
      <c r="GM951" s="438"/>
      <c r="GP951" s="438"/>
      <c r="GS951" s="438"/>
    </row>
    <row r="952" ht="12.75" customHeight="1">
      <c r="P952" s="438"/>
      <c r="Z952" s="197"/>
      <c r="AC952" s="438"/>
      <c r="AF952" s="438"/>
      <c r="AI952" s="438"/>
      <c r="AL952" s="438"/>
      <c r="AN952" s="438"/>
      <c r="AX952" s="197"/>
      <c r="BD952" s="197"/>
      <c r="BG952" s="438"/>
      <c r="BH952" s="438"/>
      <c r="BK952" s="438"/>
      <c r="BL952" s="438"/>
      <c r="BO952" s="438"/>
      <c r="BP952" s="438"/>
      <c r="BS952" s="438"/>
      <c r="BT952" s="438"/>
      <c r="BV952" s="438"/>
      <c r="CJ952" s="197"/>
      <c r="CL952" s="197"/>
      <c r="CM952" s="438"/>
      <c r="CP952" s="438"/>
      <c r="CS952" s="438"/>
      <c r="CV952" s="438"/>
      <c r="CX952" s="438"/>
      <c r="DG952" s="197"/>
      <c r="DI952" s="197"/>
      <c r="DJ952" s="438"/>
      <c r="DM952" s="438"/>
      <c r="DP952" s="438"/>
      <c r="DS952" s="438"/>
      <c r="DU952" s="438"/>
      <c r="EI952" s="197"/>
      <c r="EK952" s="197"/>
      <c r="EL952" s="197"/>
      <c r="EM952" s="438"/>
      <c r="EP952" s="197"/>
      <c r="EQ952" s="438"/>
      <c r="ET952" s="197"/>
      <c r="EU952" s="438"/>
      <c r="EX952" s="197"/>
      <c r="EY952" s="438"/>
      <c r="FA952" s="438"/>
      <c r="FJ952" s="197"/>
      <c r="FL952" s="197"/>
      <c r="FM952" s="438"/>
      <c r="FP952" s="438"/>
      <c r="FS952" s="438"/>
      <c r="FV952" s="438"/>
      <c r="FX952" s="438"/>
      <c r="GG952" s="197"/>
      <c r="GI952" s="197"/>
      <c r="GJ952" s="438"/>
      <c r="GM952" s="438"/>
      <c r="GP952" s="438"/>
      <c r="GS952" s="438"/>
    </row>
    <row r="953" ht="12.75" customHeight="1">
      <c r="P953" s="438"/>
      <c r="Z953" s="197"/>
      <c r="AC953" s="438"/>
      <c r="AF953" s="438"/>
      <c r="AI953" s="438"/>
      <c r="AL953" s="438"/>
      <c r="AN953" s="438"/>
      <c r="AX953" s="197"/>
      <c r="BD953" s="197"/>
      <c r="BG953" s="438"/>
      <c r="BH953" s="438"/>
      <c r="BK953" s="438"/>
      <c r="BL953" s="438"/>
      <c r="BO953" s="438"/>
      <c r="BP953" s="438"/>
      <c r="BS953" s="438"/>
      <c r="BT953" s="438"/>
      <c r="BV953" s="438"/>
      <c r="CJ953" s="197"/>
      <c r="CL953" s="197"/>
      <c r="CM953" s="438"/>
      <c r="CP953" s="438"/>
      <c r="CS953" s="438"/>
      <c r="CV953" s="438"/>
      <c r="CX953" s="438"/>
      <c r="DG953" s="197"/>
      <c r="DI953" s="197"/>
      <c r="DJ953" s="438"/>
      <c r="DM953" s="438"/>
      <c r="DP953" s="438"/>
      <c r="DS953" s="438"/>
      <c r="DU953" s="438"/>
      <c r="EI953" s="197"/>
      <c r="EK953" s="197"/>
      <c r="EL953" s="197"/>
      <c r="EM953" s="438"/>
      <c r="EP953" s="197"/>
      <c r="EQ953" s="438"/>
      <c r="ET953" s="197"/>
      <c r="EU953" s="438"/>
      <c r="EX953" s="197"/>
      <c r="EY953" s="438"/>
      <c r="FA953" s="438"/>
      <c r="FJ953" s="197"/>
      <c r="FL953" s="197"/>
      <c r="FM953" s="438"/>
      <c r="FP953" s="438"/>
      <c r="FS953" s="438"/>
      <c r="FV953" s="438"/>
      <c r="FX953" s="438"/>
      <c r="GG953" s="197"/>
      <c r="GI953" s="197"/>
      <c r="GJ953" s="438"/>
      <c r="GM953" s="438"/>
      <c r="GP953" s="438"/>
      <c r="GS953" s="438"/>
    </row>
    <row r="954" ht="12.75" customHeight="1">
      <c r="P954" s="438"/>
      <c r="Z954" s="197"/>
      <c r="AC954" s="438"/>
      <c r="AF954" s="438"/>
      <c r="AI954" s="438"/>
      <c r="AL954" s="438"/>
      <c r="AN954" s="438"/>
      <c r="AX954" s="197"/>
      <c r="BD954" s="197"/>
      <c r="BG954" s="438"/>
      <c r="BH954" s="438"/>
      <c r="BK954" s="438"/>
      <c r="BL954" s="438"/>
      <c r="BO954" s="438"/>
      <c r="BP954" s="438"/>
      <c r="BS954" s="438"/>
      <c r="BT954" s="438"/>
      <c r="BV954" s="438"/>
      <c r="CJ954" s="197"/>
      <c r="CL954" s="197"/>
      <c r="CM954" s="438"/>
      <c r="CP954" s="438"/>
      <c r="CS954" s="438"/>
      <c r="CV954" s="438"/>
      <c r="CX954" s="438"/>
      <c r="DG954" s="197"/>
      <c r="DI954" s="197"/>
      <c r="DJ954" s="438"/>
      <c r="DM954" s="438"/>
      <c r="DP954" s="438"/>
      <c r="DS954" s="438"/>
      <c r="DU954" s="438"/>
      <c r="EI954" s="197"/>
      <c r="EK954" s="197"/>
      <c r="EL954" s="197"/>
      <c r="EM954" s="438"/>
      <c r="EP954" s="197"/>
      <c r="EQ954" s="438"/>
      <c r="ET954" s="197"/>
      <c r="EU954" s="438"/>
      <c r="EX954" s="197"/>
      <c r="EY954" s="438"/>
      <c r="FA954" s="438"/>
      <c r="FJ954" s="197"/>
      <c r="FL954" s="197"/>
      <c r="FM954" s="438"/>
      <c r="FP954" s="438"/>
      <c r="FS954" s="438"/>
      <c r="FV954" s="438"/>
      <c r="FX954" s="438"/>
      <c r="GG954" s="197"/>
      <c r="GI954" s="197"/>
      <c r="GJ954" s="438"/>
      <c r="GM954" s="438"/>
      <c r="GP954" s="438"/>
      <c r="GS954" s="438"/>
    </row>
    <row r="955" ht="12.75" customHeight="1">
      <c r="P955" s="438"/>
      <c r="Z955" s="197"/>
      <c r="AC955" s="438"/>
      <c r="AF955" s="438"/>
      <c r="AI955" s="438"/>
      <c r="AL955" s="438"/>
      <c r="AN955" s="438"/>
      <c r="AX955" s="197"/>
      <c r="BD955" s="197"/>
      <c r="BG955" s="438"/>
      <c r="BH955" s="438"/>
      <c r="BK955" s="438"/>
      <c r="BL955" s="438"/>
      <c r="BO955" s="438"/>
      <c r="BP955" s="438"/>
      <c r="BS955" s="438"/>
      <c r="BT955" s="438"/>
      <c r="BV955" s="438"/>
      <c r="CJ955" s="197"/>
      <c r="CL955" s="197"/>
      <c r="CM955" s="438"/>
      <c r="CP955" s="438"/>
      <c r="CS955" s="438"/>
      <c r="CV955" s="438"/>
      <c r="CX955" s="438"/>
      <c r="DG955" s="197"/>
      <c r="DI955" s="197"/>
      <c r="DJ955" s="438"/>
      <c r="DM955" s="438"/>
      <c r="DP955" s="438"/>
      <c r="DS955" s="438"/>
      <c r="DU955" s="438"/>
      <c r="EI955" s="197"/>
      <c r="EK955" s="197"/>
      <c r="EL955" s="197"/>
      <c r="EM955" s="438"/>
      <c r="EP955" s="197"/>
      <c r="EQ955" s="438"/>
      <c r="ET955" s="197"/>
      <c r="EU955" s="438"/>
      <c r="EX955" s="197"/>
      <c r="EY955" s="438"/>
      <c r="FA955" s="438"/>
      <c r="FJ955" s="197"/>
      <c r="FL955" s="197"/>
      <c r="FM955" s="438"/>
      <c r="FP955" s="438"/>
      <c r="FS955" s="438"/>
      <c r="FV955" s="438"/>
      <c r="FX955" s="438"/>
      <c r="GG955" s="197"/>
      <c r="GI955" s="197"/>
      <c r="GJ955" s="438"/>
      <c r="GM955" s="438"/>
      <c r="GP955" s="438"/>
      <c r="GS955" s="438"/>
    </row>
    <row r="956" ht="12.75" customHeight="1">
      <c r="P956" s="438"/>
      <c r="Z956" s="197"/>
      <c r="AC956" s="438"/>
      <c r="AF956" s="438"/>
      <c r="AI956" s="438"/>
      <c r="AL956" s="438"/>
      <c r="AN956" s="438"/>
      <c r="AX956" s="197"/>
      <c r="BD956" s="197"/>
      <c r="BG956" s="438"/>
      <c r="BH956" s="438"/>
      <c r="BK956" s="438"/>
      <c r="BL956" s="438"/>
      <c r="BO956" s="438"/>
      <c r="BP956" s="438"/>
      <c r="BS956" s="438"/>
      <c r="BT956" s="438"/>
      <c r="BV956" s="438"/>
      <c r="CJ956" s="197"/>
      <c r="CL956" s="197"/>
      <c r="CM956" s="438"/>
      <c r="CP956" s="438"/>
      <c r="CS956" s="438"/>
      <c r="CV956" s="438"/>
      <c r="CX956" s="438"/>
      <c r="DG956" s="197"/>
      <c r="DI956" s="197"/>
      <c r="DJ956" s="438"/>
      <c r="DM956" s="438"/>
      <c r="DP956" s="438"/>
      <c r="DS956" s="438"/>
      <c r="DU956" s="438"/>
      <c r="EI956" s="197"/>
      <c r="EK956" s="197"/>
      <c r="EL956" s="197"/>
      <c r="EM956" s="438"/>
      <c r="EP956" s="197"/>
      <c r="EQ956" s="438"/>
      <c r="ET956" s="197"/>
      <c r="EU956" s="438"/>
      <c r="EX956" s="197"/>
      <c r="EY956" s="438"/>
      <c r="FA956" s="438"/>
      <c r="FJ956" s="197"/>
      <c r="FL956" s="197"/>
      <c r="FM956" s="438"/>
      <c r="FP956" s="438"/>
      <c r="FS956" s="438"/>
      <c r="FV956" s="438"/>
      <c r="FX956" s="438"/>
      <c r="GG956" s="197"/>
      <c r="GI956" s="197"/>
      <c r="GJ956" s="438"/>
      <c r="GM956" s="438"/>
      <c r="GP956" s="438"/>
      <c r="GS956" s="438"/>
    </row>
    <row r="957" ht="12.75" customHeight="1">
      <c r="P957" s="438"/>
      <c r="Z957" s="197"/>
      <c r="AC957" s="438"/>
      <c r="AF957" s="438"/>
      <c r="AI957" s="438"/>
      <c r="AL957" s="438"/>
      <c r="AN957" s="438"/>
      <c r="AX957" s="197"/>
      <c r="BD957" s="197"/>
      <c r="BG957" s="438"/>
      <c r="BH957" s="438"/>
      <c r="BK957" s="438"/>
      <c r="BL957" s="438"/>
      <c r="BO957" s="438"/>
      <c r="BP957" s="438"/>
      <c r="BS957" s="438"/>
      <c r="BT957" s="438"/>
      <c r="BV957" s="438"/>
      <c r="CJ957" s="197"/>
      <c r="CL957" s="197"/>
      <c r="CM957" s="438"/>
      <c r="CP957" s="438"/>
      <c r="CS957" s="438"/>
      <c r="CV957" s="438"/>
      <c r="CX957" s="438"/>
      <c r="DG957" s="197"/>
      <c r="DI957" s="197"/>
      <c r="DJ957" s="438"/>
      <c r="DM957" s="438"/>
      <c r="DP957" s="438"/>
      <c r="DS957" s="438"/>
      <c r="DU957" s="438"/>
      <c r="EI957" s="197"/>
      <c r="EK957" s="197"/>
      <c r="EL957" s="197"/>
      <c r="EM957" s="438"/>
      <c r="EP957" s="197"/>
      <c r="EQ957" s="438"/>
      <c r="ET957" s="197"/>
      <c r="EU957" s="438"/>
      <c r="EX957" s="197"/>
      <c r="EY957" s="438"/>
      <c r="FA957" s="438"/>
      <c r="FJ957" s="197"/>
      <c r="FL957" s="197"/>
      <c r="FM957" s="438"/>
      <c r="FP957" s="438"/>
      <c r="FS957" s="438"/>
      <c r="FV957" s="438"/>
      <c r="FX957" s="438"/>
      <c r="GG957" s="197"/>
      <c r="GI957" s="197"/>
      <c r="GJ957" s="438"/>
      <c r="GM957" s="438"/>
      <c r="GP957" s="438"/>
      <c r="GS957" s="438"/>
    </row>
    <row r="958" ht="12.75" customHeight="1">
      <c r="P958" s="438"/>
      <c r="Z958" s="197"/>
      <c r="AC958" s="438"/>
      <c r="AF958" s="438"/>
      <c r="AI958" s="438"/>
      <c r="AL958" s="438"/>
      <c r="AN958" s="438"/>
      <c r="AX958" s="197"/>
      <c r="BD958" s="197"/>
      <c r="BG958" s="438"/>
      <c r="BH958" s="438"/>
      <c r="BK958" s="438"/>
      <c r="BL958" s="438"/>
      <c r="BO958" s="438"/>
      <c r="BP958" s="438"/>
      <c r="BS958" s="438"/>
      <c r="BT958" s="438"/>
      <c r="BV958" s="438"/>
      <c r="CJ958" s="197"/>
      <c r="CL958" s="197"/>
      <c r="CM958" s="438"/>
      <c r="CP958" s="438"/>
      <c r="CS958" s="438"/>
      <c r="CV958" s="438"/>
      <c r="CX958" s="438"/>
      <c r="DG958" s="197"/>
      <c r="DI958" s="197"/>
      <c r="DJ958" s="438"/>
      <c r="DM958" s="438"/>
      <c r="DP958" s="438"/>
      <c r="DS958" s="438"/>
      <c r="DU958" s="438"/>
      <c r="EI958" s="197"/>
      <c r="EK958" s="197"/>
      <c r="EL958" s="197"/>
      <c r="EM958" s="438"/>
      <c r="EP958" s="197"/>
      <c r="EQ958" s="438"/>
      <c r="ET958" s="197"/>
      <c r="EU958" s="438"/>
      <c r="EX958" s="197"/>
      <c r="EY958" s="438"/>
      <c r="FA958" s="438"/>
      <c r="FJ958" s="197"/>
      <c r="FL958" s="197"/>
      <c r="FM958" s="438"/>
      <c r="FP958" s="438"/>
      <c r="FS958" s="438"/>
      <c r="FV958" s="438"/>
      <c r="FX958" s="438"/>
      <c r="GG958" s="197"/>
      <c r="GI958" s="197"/>
      <c r="GJ958" s="438"/>
      <c r="GM958" s="438"/>
      <c r="GP958" s="438"/>
      <c r="GS958" s="438"/>
    </row>
    <row r="959" ht="12.75" customHeight="1">
      <c r="P959" s="438"/>
      <c r="Z959" s="197"/>
      <c r="AC959" s="438"/>
      <c r="AF959" s="438"/>
      <c r="AI959" s="438"/>
      <c r="AL959" s="438"/>
      <c r="AN959" s="438"/>
      <c r="AX959" s="197"/>
      <c r="BD959" s="197"/>
      <c r="BG959" s="438"/>
      <c r="BH959" s="438"/>
      <c r="BK959" s="438"/>
      <c r="BL959" s="438"/>
      <c r="BO959" s="438"/>
      <c r="BP959" s="438"/>
      <c r="BS959" s="438"/>
      <c r="BT959" s="438"/>
      <c r="BV959" s="438"/>
      <c r="CJ959" s="197"/>
      <c r="CL959" s="197"/>
      <c r="CM959" s="438"/>
      <c r="CP959" s="438"/>
      <c r="CS959" s="438"/>
      <c r="CV959" s="438"/>
      <c r="CX959" s="438"/>
      <c r="DG959" s="197"/>
      <c r="DI959" s="197"/>
      <c r="DJ959" s="438"/>
      <c r="DM959" s="438"/>
      <c r="DP959" s="438"/>
      <c r="DS959" s="438"/>
      <c r="DU959" s="438"/>
      <c r="EI959" s="197"/>
      <c r="EK959" s="197"/>
      <c r="EL959" s="197"/>
      <c r="EM959" s="438"/>
      <c r="EP959" s="197"/>
      <c r="EQ959" s="438"/>
      <c r="ET959" s="197"/>
      <c r="EU959" s="438"/>
      <c r="EX959" s="197"/>
      <c r="EY959" s="438"/>
      <c r="FA959" s="438"/>
      <c r="FJ959" s="197"/>
      <c r="FL959" s="197"/>
      <c r="FM959" s="438"/>
      <c r="FP959" s="438"/>
      <c r="FS959" s="438"/>
      <c r="FV959" s="438"/>
      <c r="FX959" s="438"/>
      <c r="GG959" s="197"/>
      <c r="GI959" s="197"/>
      <c r="GJ959" s="438"/>
      <c r="GM959" s="438"/>
      <c r="GP959" s="438"/>
      <c r="GS959" s="438"/>
    </row>
    <row r="960" ht="12.75" customHeight="1">
      <c r="P960" s="438"/>
      <c r="Z960" s="197"/>
      <c r="AC960" s="438"/>
      <c r="AF960" s="438"/>
      <c r="AI960" s="438"/>
      <c r="AL960" s="438"/>
      <c r="AN960" s="438"/>
      <c r="AX960" s="197"/>
      <c r="BD960" s="197"/>
      <c r="BG960" s="438"/>
      <c r="BH960" s="438"/>
      <c r="BK960" s="438"/>
      <c r="BL960" s="438"/>
      <c r="BO960" s="438"/>
      <c r="BP960" s="438"/>
      <c r="BS960" s="438"/>
      <c r="BT960" s="438"/>
      <c r="BV960" s="438"/>
      <c r="CJ960" s="197"/>
      <c r="CL960" s="197"/>
      <c r="CM960" s="438"/>
      <c r="CP960" s="438"/>
      <c r="CS960" s="438"/>
      <c r="CV960" s="438"/>
      <c r="CX960" s="438"/>
      <c r="DG960" s="197"/>
      <c r="DI960" s="197"/>
      <c r="DJ960" s="438"/>
      <c r="DM960" s="438"/>
      <c r="DP960" s="438"/>
      <c r="DS960" s="438"/>
      <c r="DU960" s="438"/>
      <c r="EI960" s="197"/>
      <c r="EK960" s="197"/>
      <c r="EL960" s="197"/>
      <c r="EM960" s="438"/>
      <c r="EP960" s="197"/>
      <c r="EQ960" s="438"/>
      <c r="ET960" s="197"/>
      <c r="EU960" s="438"/>
      <c r="EX960" s="197"/>
      <c r="EY960" s="438"/>
      <c r="FA960" s="438"/>
      <c r="FJ960" s="197"/>
      <c r="FL960" s="197"/>
      <c r="FM960" s="438"/>
      <c r="FP960" s="438"/>
      <c r="FS960" s="438"/>
      <c r="FV960" s="438"/>
      <c r="FX960" s="438"/>
      <c r="GG960" s="197"/>
      <c r="GI960" s="197"/>
      <c r="GJ960" s="438"/>
      <c r="GM960" s="438"/>
      <c r="GP960" s="438"/>
      <c r="GS960" s="438"/>
    </row>
    <row r="961" ht="12.75" customHeight="1">
      <c r="P961" s="438"/>
      <c r="Z961" s="197"/>
      <c r="AC961" s="438"/>
      <c r="AF961" s="438"/>
      <c r="AI961" s="438"/>
      <c r="AL961" s="438"/>
      <c r="AN961" s="438"/>
      <c r="AX961" s="197"/>
      <c r="BD961" s="197"/>
      <c r="BG961" s="438"/>
      <c r="BH961" s="438"/>
      <c r="BK961" s="438"/>
      <c r="BL961" s="438"/>
      <c r="BO961" s="438"/>
      <c r="BP961" s="438"/>
      <c r="BS961" s="438"/>
      <c r="BT961" s="438"/>
      <c r="BV961" s="438"/>
      <c r="CJ961" s="197"/>
      <c r="CL961" s="197"/>
      <c r="CM961" s="438"/>
      <c r="CP961" s="438"/>
      <c r="CS961" s="438"/>
      <c r="CV961" s="438"/>
      <c r="CX961" s="438"/>
      <c r="DG961" s="197"/>
      <c r="DI961" s="197"/>
      <c r="DJ961" s="438"/>
      <c r="DM961" s="438"/>
      <c r="DP961" s="438"/>
      <c r="DS961" s="438"/>
      <c r="DU961" s="438"/>
      <c r="EI961" s="197"/>
      <c r="EK961" s="197"/>
      <c r="EL961" s="197"/>
      <c r="EM961" s="438"/>
      <c r="EP961" s="197"/>
      <c r="EQ961" s="438"/>
      <c r="ET961" s="197"/>
      <c r="EU961" s="438"/>
      <c r="EX961" s="197"/>
      <c r="EY961" s="438"/>
      <c r="FA961" s="438"/>
      <c r="FJ961" s="197"/>
      <c r="FL961" s="197"/>
      <c r="FM961" s="438"/>
      <c r="FP961" s="438"/>
      <c r="FS961" s="438"/>
      <c r="FV961" s="438"/>
      <c r="FX961" s="438"/>
      <c r="GG961" s="197"/>
      <c r="GI961" s="197"/>
      <c r="GJ961" s="438"/>
      <c r="GM961" s="438"/>
      <c r="GP961" s="438"/>
      <c r="GS961" s="438"/>
    </row>
    <row r="962" ht="12.75" customHeight="1">
      <c r="P962" s="438"/>
      <c r="Z962" s="197"/>
      <c r="AC962" s="438"/>
      <c r="AF962" s="438"/>
      <c r="AI962" s="438"/>
      <c r="AL962" s="438"/>
      <c r="AN962" s="438"/>
      <c r="AX962" s="197"/>
      <c r="BD962" s="197"/>
      <c r="BG962" s="438"/>
      <c r="BH962" s="438"/>
      <c r="BK962" s="438"/>
      <c r="BL962" s="438"/>
      <c r="BO962" s="438"/>
      <c r="BP962" s="438"/>
      <c r="BS962" s="438"/>
      <c r="BT962" s="438"/>
      <c r="BV962" s="438"/>
      <c r="CJ962" s="197"/>
      <c r="CL962" s="197"/>
      <c r="CM962" s="438"/>
      <c r="CP962" s="438"/>
      <c r="CS962" s="438"/>
      <c r="CV962" s="438"/>
      <c r="CX962" s="438"/>
      <c r="DG962" s="197"/>
      <c r="DI962" s="197"/>
      <c r="DJ962" s="438"/>
      <c r="DM962" s="438"/>
      <c r="DP962" s="438"/>
      <c r="DS962" s="438"/>
      <c r="DU962" s="438"/>
      <c r="EI962" s="197"/>
      <c r="EK962" s="197"/>
      <c r="EL962" s="197"/>
      <c r="EM962" s="438"/>
      <c r="EP962" s="197"/>
      <c r="EQ962" s="438"/>
      <c r="ET962" s="197"/>
      <c r="EU962" s="438"/>
      <c r="EX962" s="197"/>
      <c r="EY962" s="438"/>
      <c r="FA962" s="438"/>
      <c r="FJ962" s="197"/>
      <c r="FL962" s="197"/>
      <c r="FM962" s="438"/>
      <c r="FP962" s="438"/>
      <c r="FS962" s="438"/>
      <c r="FV962" s="438"/>
      <c r="FX962" s="438"/>
      <c r="GG962" s="197"/>
      <c r="GI962" s="197"/>
      <c r="GJ962" s="438"/>
      <c r="GM962" s="438"/>
      <c r="GP962" s="438"/>
      <c r="GS962" s="438"/>
    </row>
    <row r="963" ht="12.75" customHeight="1">
      <c r="P963" s="438"/>
      <c r="Z963" s="197"/>
      <c r="AC963" s="438"/>
      <c r="AF963" s="438"/>
      <c r="AI963" s="438"/>
      <c r="AL963" s="438"/>
      <c r="AN963" s="438"/>
      <c r="AX963" s="197"/>
      <c r="BD963" s="197"/>
      <c r="BG963" s="438"/>
      <c r="BH963" s="438"/>
      <c r="BK963" s="438"/>
      <c r="BL963" s="438"/>
      <c r="BO963" s="438"/>
      <c r="BP963" s="438"/>
      <c r="BS963" s="438"/>
      <c r="BT963" s="438"/>
      <c r="BV963" s="438"/>
      <c r="CJ963" s="197"/>
      <c r="CL963" s="197"/>
      <c r="CM963" s="438"/>
      <c r="CP963" s="438"/>
      <c r="CS963" s="438"/>
      <c r="CV963" s="438"/>
      <c r="CX963" s="438"/>
      <c r="DG963" s="197"/>
      <c r="DI963" s="197"/>
      <c r="DJ963" s="438"/>
      <c r="DM963" s="438"/>
      <c r="DP963" s="438"/>
      <c r="DS963" s="438"/>
      <c r="DU963" s="438"/>
      <c r="EI963" s="197"/>
      <c r="EK963" s="197"/>
      <c r="EL963" s="197"/>
      <c r="EM963" s="438"/>
      <c r="EP963" s="197"/>
      <c r="EQ963" s="438"/>
      <c r="ET963" s="197"/>
      <c r="EU963" s="438"/>
      <c r="EX963" s="197"/>
      <c r="EY963" s="438"/>
      <c r="FA963" s="438"/>
      <c r="FJ963" s="197"/>
      <c r="FL963" s="197"/>
      <c r="FM963" s="438"/>
      <c r="FP963" s="438"/>
      <c r="FS963" s="438"/>
      <c r="FV963" s="438"/>
      <c r="FX963" s="438"/>
      <c r="GG963" s="197"/>
      <c r="GI963" s="197"/>
      <c r="GJ963" s="438"/>
      <c r="GM963" s="438"/>
      <c r="GP963" s="438"/>
      <c r="GS963" s="438"/>
    </row>
    <row r="964" ht="12.75" customHeight="1">
      <c r="P964" s="438"/>
      <c r="Z964" s="197"/>
      <c r="AC964" s="438"/>
      <c r="AF964" s="438"/>
      <c r="AI964" s="438"/>
      <c r="AL964" s="438"/>
      <c r="AN964" s="438"/>
      <c r="AX964" s="197"/>
      <c r="BD964" s="197"/>
      <c r="BG964" s="438"/>
      <c r="BH964" s="438"/>
      <c r="BK964" s="438"/>
      <c r="BL964" s="438"/>
      <c r="BO964" s="438"/>
      <c r="BP964" s="438"/>
      <c r="BS964" s="438"/>
      <c r="BT964" s="438"/>
      <c r="BV964" s="438"/>
      <c r="CJ964" s="197"/>
      <c r="CL964" s="197"/>
      <c r="CM964" s="438"/>
      <c r="CP964" s="438"/>
      <c r="CS964" s="438"/>
      <c r="CV964" s="438"/>
      <c r="CX964" s="438"/>
      <c r="DG964" s="197"/>
      <c r="DI964" s="197"/>
      <c r="DJ964" s="438"/>
      <c r="DM964" s="438"/>
      <c r="DP964" s="438"/>
      <c r="DS964" s="438"/>
      <c r="DU964" s="438"/>
      <c r="EI964" s="197"/>
      <c r="EK964" s="197"/>
      <c r="EL964" s="197"/>
      <c r="EM964" s="438"/>
      <c r="EP964" s="197"/>
      <c r="EQ964" s="438"/>
      <c r="ET964" s="197"/>
      <c r="EU964" s="438"/>
      <c r="EX964" s="197"/>
      <c r="EY964" s="438"/>
      <c r="FA964" s="438"/>
      <c r="FJ964" s="197"/>
      <c r="FL964" s="197"/>
      <c r="FM964" s="438"/>
      <c r="FP964" s="438"/>
      <c r="FS964" s="438"/>
      <c r="FV964" s="438"/>
      <c r="FX964" s="438"/>
      <c r="GG964" s="197"/>
      <c r="GI964" s="197"/>
      <c r="GJ964" s="438"/>
      <c r="GM964" s="438"/>
      <c r="GP964" s="438"/>
      <c r="GS964" s="438"/>
    </row>
    <row r="965" ht="12.75" customHeight="1">
      <c r="P965" s="438"/>
      <c r="Z965" s="197"/>
      <c r="AC965" s="438"/>
      <c r="AF965" s="438"/>
      <c r="AI965" s="438"/>
      <c r="AL965" s="438"/>
      <c r="AN965" s="438"/>
      <c r="AX965" s="197"/>
      <c r="BD965" s="197"/>
      <c r="BG965" s="438"/>
      <c r="BH965" s="438"/>
      <c r="BK965" s="438"/>
      <c r="BL965" s="438"/>
      <c r="BO965" s="438"/>
      <c r="BP965" s="438"/>
      <c r="BS965" s="438"/>
      <c r="BT965" s="438"/>
      <c r="BV965" s="438"/>
      <c r="CJ965" s="197"/>
      <c r="CL965" s="197"/>
      <c r="CM965" s="438"/>
      <c r="CP965" s="438"/>
      <c r="CS965" s="438"/>
      <c r="CV965" s="438"/>
      <c r="CX965" s="438"/>
      <c r="DG965" s="197"/>
      <c r="DI965" s="197"/>
      <c r="DJ965" s="438"/>
      <c r="DM965" s="438"/>
      <c r="DP965" s="438"/>
      <c r="DS965" s="438"/>
      <c r="DU965" s="438"/>
      <c r="EI965" s="197"/>
      <c r="EK965" s="197"/>
      <c r="EL965" s="197"/>
      <c r="EM965" s="438"/>
      <c r="EP965" s="197"/>
      <c r="EQ965" s="438"/>
      <c r="ET965" s="197"/>
      <c r="EU965" s="438"/>
      <c r="EX965" s="197"/>
      <c r="EY965" s="438"/>
      <c r="FA965" s="438"/>
      <c r="FJ965" s="197"/>
      <c r="FL965" s="197"/>
      <c r="FM965" s="438"/>
      <c r="FP965" s="438"/>
      <c r="FS965" s="438"/>
      <c r="FV965" s="438"/>
      <c r="FX965" s="438"/>
      <c r="GG965" s="197"/>
      <c r="GI965" s="197"/>
      <c r="GJ965" s="438"/>
      <c r="GM965" s="438"/>
      <c r="GP965" s="438"/>
      <c r="GS965" s="438"/>
    </row>
    <row r="966" ht="12.75" customHeight="1">
      <c r="P966" s="438"/>
      <c r="Z966" s="197"/>
      <c r="AC966" s="438"/>
      <c r="AF966" s="438"/>
      <c r="AI966" s="438"/>
      <c r="AL966" s="438"/>
      <c r="AN966" s="438"/>
      <c r="AX966" s="197"/>
      <c r="BD966" s="197"/>
      <c r="BG966" s="438"/>
      <c r="BH966" s="438"/>
      <c r="BK966" s="438"/>
      <c r="BL966" s="438"/>
      <c r="BO966" s="438"/>
      <c r="BP966" s="438"/>
      <c r="BS966" s="438"/>
      <c r="BT966" s="438"/>
      <c r="BV966" s="438"/>
      <c r="CJ966" s="197"/>
      <c r="CL966" s="197"/>
      <c r="CM966" s="438"/>
      <c r="CP966" s="438"/>
      <c r="CS966" s="438"/>
      <c r="CV966" s="438"/>
      <c r="CX966" s="438"/>
      <c r="DG966" s="197"/>
      <c r="DI966" s="197"/>
      <c r="DJ966" s="438"/>
      <c r="DM966" s="438"/>
      <c r="DP966" s="438"/>
      <c r="DS966" s="438"/>
      <c r="DU966" s="438"/>
      <c r="EI966" s="197"/>
      <c r="EK966" s="197"/>
      <c r="EL966" s="197"/>
      <c r="EM966" s="438"/>
      <c r="EP966" s="197"/>
      <c r="EQ966" s="438"/>
      <c r="ET966" s="197"/>
      <c r="EU966" s="438"/>
      <c r="EX966" s="197"/>
      <c r="EY966" s="438"/>
      <c r="FA966" s="438"/>
      <c r="FJ966" s="197"/>
      <c r="FL966" s="197"/>
      <c r="FM966" s="438"/>
      <c r="FP966" s="438"/>
      <c r="FS966" s="438"/>
      <c r="FV966" s="438"/>
      <c r="FX966" s="438"/>
      <c r="GG966" s="197"/>
      <c r="GI966" s="197"/>
      <c r="GJ966" s="438"/>
      <c r="GM966" s="438"/>
      <c r="GP966" s="438"/>
      <c r="GS966" s="438"/>
    </row>
    <row r="967" ht="12.75" customHeight="1">
      <c r="P967" s="438"/>
      <c r="Z967" s="197"/>
      <c r="AC967" s="438"/>
      <c r="AF967" s="438"/>
      <c r="AI967" s="438"/>
      <c r="AL967" s="438"/>
      <c r="AN967" s="438"/>
      <c r="AX967" s="197"/>
      <c r="BD967" s="197"/>
      <c r="BG967" s="438"/>
      <c r="BH967" s="438"/>
      <c r="BK967" s="438"/>
      <c r="BL967" s="438"/>
      <c r="BO967" s="438"/>
      <c r="BP967" s="438"/>
      <c r="BS967" s="438"/>
      <c r="BT967" s="438"/>
      <c r="BV967" s="438"/>
      <c r="CJ967" s="197"/>
      <c r="CL967" s="197"/>
      <c r="CM967" s="438"/>
      <c r="CP967" s="438"/>
      <c r="CS967" s="438"/>
      <c r="CV967" s="438"/>
      <c r="CX967" s="438"/>
      <c r="DG967" s="197"/>
      <c r="DI967" s="197"/>
      <c r="DJ967" s="438"/>
      <c r="DM967" s="438"/>
      <c r="DP967" s="438"/>
      <c r="DS967" s="438"/>
      <c r="DU967" s="438"/>
      <c r="EI967" s="197"/>
      <c r="EK967" s="197"/>
      <c r="EL967" s="197"/>
      <c r="EM967" s="438"/>
      <c r="EP967" s="197"/>
      <c r="EQ967" s="438"/>
      <c r="ET967" s="197"/>
      <c r="EU967" s="438"/>
      <c r="EX967" s="197"/>
      <c r="EY967" s="438"/>
      <c r="FA967" s="438"/>
      <c r="FJ967" s="197"/>
      <c r="FL967" s="197"/>
      <c r="FM967" s="438"/>
      <c r="FP967" s="438"/>
      <c r="FS967" s="438"/>
      <c r="FV967" s="438"/>
      <c r="FX967" s="438"/>
      <c r="GG967" s="197"/>
      <c r="GI967" s="197"/>
      <c r="GJ967" s="438"/>
      <c r="GM967" s="438"/>
      <c r="GP967" s="438"/>
      <c r="GS967" s="438"/>
    </row>
    <row r="968" ht="12.75" customHeight="1">
      <c r="P968" s="438"/>
      <c r="Z968" s="197"/>
      <c r="AC968" s="438"/>
      <c r="AF968" s="438"/>
      <c r="AI968" s="438"/>
      <c r="AL968" s="438"/>
      <c r="AN968" s="438"/>
      <c r="AX968" s="197"/>
      <c r="BD968" s="197"/>
      <c r="BG968" s="438"/>
      <c r="BH968" s="438"/>
      <c r="BK968" s="438"/>
      <c r="BL968" s="438"/>
      <c r="BO968" s="438"/>
      <c r="BP968" s="438"/>
      <c r="BS968" s="438"/>
      <c r="BT968" s="438"/>
      <c r="BV968" s="438"/>
      <c r="CJ968" s="197"/>
      <c r="CL968" s="197"/>
      <c r="CM968" s="438"/>
      <c r="CP968" s="438"/>
      <c r="CS968" s="438"/>
      <c r="CV968" s="438"/>
      <c r="CX968" s="438"/>
      <c r="DG968" s="197"/>
      <c r="DI968" s="197"/>
      <c r="DJ968" s="438"/>
      <c r="DM968" s="438"/>
      <c r="DP968" s="438"/>
      <c r="DS968" s="438"/>
      <c r="DU968" s="438"/>
      <c r="EI968" s="197"/>
      <c r="EK968" s="197"/>
      <c r="EL968" s="197"/>
      <c r="EM968" s="438"/>
      <c r="EP968" s="197"/>
      <c r="EQ968" s="438"/>
      <c r="ET968" s="197"/>
      <c r="EU968" s="438"/>
      <c r="EX968" s="197"/>
      <c r="EY968" s="438"/>
      <c r="FA968" s="438"/>
      <c r="FJ968" s="197"/>
      <c r="FL968" s="197"/>
      <c r="FM968" s="438"/>
      <c r="FP968" s="438"/>
      <c r="FS968" s="438"/>
      <c r="FV968" s="438"/>
      <c r="FX968" s="438"/>
      <c r="GG968" s="197"/>
      <c r="GI968" s="197"/>
      <c r="GJ968" s="438"/>
      <c r="GM968" s="438"/>
      <c r="GP968" s="438"/>
      <c r="GS968" s="438"/>
    </row>
    <row r="969" ht="12.75" customHeight="1">
      <c r="P969" s="438"/>
      <c r="Z969" s="197"/>
      <c r="AC969" s="438"/>
      <c r="AF969" s="438"/>
      <c r="AI969" s="438"/>
      <c r="AL969" s="438"/>
      <c r="AN969" s="438"/>
      <c r="AX969" s="197"/>
      <c r="BD969" s="197"/>
      <c r="BG969" s="438"/>
      <c r="BH969" s="438"/>
      <c r="BK969" s="438"/>
      <c r="BL969" s="438"/>
      <c r="BO969" s="438"/>
      <c r="BP969" s="438"/>
      <c r="BS969" s="438"/>
      <c r="BT969" s="438"/>
      <c r="BV969" s="438"/>
      <c r="CJ969" s="197"/>
      <c r="CL969" s="197"/>
      <c r="CM969" s="438"/>
      <c r="CP969" s="438"/>
      <c r="CS969" s="438"/>
      <c r="CV969" s="438"/>
      <c r="CX969" s="438"/>
      <c r="DG969" s="197"/>
      <c r="DI969" s="197"/>
      <c r="DJ969" s="438"/>
      <c r="DM969" s="438"/>
      <c r="DP969" s="438"/>
      <c r="DS969" s="438"/>
      <c r="DU969" s="438"/>
      <c r="EI969" s="197"/>
      <c r="EK969" s="197"/>
      <c r="EL969" s="197"/>
      <c r="EM969" s="438"/>
      <c r="EP969" s="197"/>
      <c r="EQ969" s="438"/>
      <c r="ET969" s="197"/>
      <c r="EU969" s="438"/>
      <c r="EX969" s="197"/>
      <c r="EY969" s="438"/>
      <c r="FA969" s="438"/>
      <c r="FJ969" s="197"/>
      <c r="FL969" s="197"/>
      <c r="FM969" s="438"/>
      <c r="FP969" s="438"/>
      <c r="FS969" s="438"/>
      <c r="FV969" s="438"/>
      <c r="FX969" s="438"/>
      <c r="GG969" s="197"/>
      <c r="GI969" s="197"/>
      <c r="GJ969" s="438"/>
      <c r="GM969" s="438"/>
      <c r="GP969" s="438"/>
      <c r="GS969" s="438"/>
    </row>
    <row r="970" ht="12.75" customHeight="1">
      <c r="P970" s="438"/>
      <c r="Z970" s="197"/>
      <c r="AC970" s="438"/>
      <c r="AF970" s="438"/>
      <c r="AI970" s="438"/>
      <c r="AL970" s="438"/>
      <c r="AN970" s="438"/>
      <c r="AX970" s="197"/>
      <c r="BD970" s="197"/>
      <c r="BG970" s="438"/>
      <c r="BH970" s="438"/>
      <c r="BK970" s="438"/>
      <c r="BL970" s="438"/>
      <c r="BO970" s="438"/>
      <c r="BP970" s="438"/>
      <c r="BS970" s="438"/>
      <c r="BT970" s="438"/>
      <c r="BV970" s="438"/>
      <c r="CJ970" s="197"/>
      <c r="CL970" s="197"/>
      <c r="CM970" s="438"/>
      <c r="CP970" s="438"/>
      <c r="CS970" s="438"/>
      <c r="CV970" s="438"/>
      <c r="CX970" s="438"/>
      <c r="DG970" s="197"/>
      <c r="DI970" s="197"/>
      <c r="DJ970" s="438"/>
      <c r="DM970" s="438"/>
      <c r="DP970" s="438"/>
      <c r="DS970" s="438"/>
      <c r="DU970" s="438"/>
      <c r="EI970" s="197"/>
      <c r="EK970" s="197"/>
      <c r="EL970" s="197"/>
      <c r="EM970" s="438"/>
      <c r="EP970" s="197"/>
      <c r="EQ970" s="438"/>
      <c r="ET970" s="197"/>
      <c r="EU970" s="438"/>
      <c r="EX970" s="197"/>
      <c r="EY970" s="438"/>
      <c r="FA970" s="438"/>
      <c r="FJ970" s="197"/>
      <c r="FL970" s="197"/>
      <c r="FM970" s="438"/>
      <c r="FP970" s="438"/>
      <c r="FS970" s="438"/>
      <c r="FV970" s="438"/>
      <c r="FX970" s="438"/>
      <c r="GG970" s="197"/>
      <c r="GI970" s="197"/>
      <c r="GJ970" s="438"/>
      <c r="GM970" s="438"/>
      <c r="GP970" s="438"/>
      <c r="GS970" s="438"/>
    </row>
    <row r="971" ht="12.75" customHeight="1">
      <c r="P971" s="438"/>
      <c r="Z971" s="197"/>
      <c r="AC971" s="438"/>
      <c r="AF971" s="438"/>
      <c r="AI971" s="438"/>
      <c r="AL971" s="438"/>
      <c r="AN971" s="438"/>
      <c r="AX971" s="197"/>
      <c r="BD971" s="197"/>
      <c r="BG971" s="438"/>
      <c r="BH971" s="438"/>
      <c r="BK971" s="438"/>
      <c r="BL971" s="438"/>
      <c r="BO971" s="438"/>
      <c r="BP971" s="438"/>
      <c r="BS971" s="438"/>
      <c r="BT971" s="438"/>
      <c r="BV971" s="438"/>
      <c r="CJ971" s="197"/>
      <c r="CL971" s="197"/>
      <c r="CM971" s="438"/>
      <c r="CP971" s="438"/>
      <c r="CS971" s="438"/>
      <c r="CV971" s="438"/>
      <c r="CX971" s="438"/>
      <c r="DG971" s="197"/>
      <c r="DI971" s="197"/>
      <c r="DJ971" s="438"/>
      <c r="DM971" s="438"/>
      <c r="DP971" s="438"/>
      <c r="DS971" s="438"/>
      <c r="DU971" s="438"/>
      <c r="EI971" s="197"/>
      <c r="EK971" s="197"/>
      <c r="EL971" s="197"/>
      <c r="EM971" s="438"/>
      <c r="EP971" s="197"/>
      <c r="EQ971" s="438"/>
      <c r="ET971" s="197"/>
      <c r="EU971" s="438"/>
      <c r="EX971" s="197"/>
      <c r="EY971" s="438"/>
      <c r="FA971" s="438"/>
      <c r="FJ971" s="197"/>
      <c r="FL971" s="197"/>
      <c r="FM971" s="438"/>
      <c r="FP971" s="438"/>
      <c r="FS971" s="438"/>
      <c r="FV971" s="438"/>
      <c r="FX971" s="438"/>
      <c r="GG971" s="197"/>
      <c r="GI971" s="197"/>
      <c r="GJ971" s="438"/>
      <c r="GM971" s="438"/>
      <c r="GP971" s="438"/>
      <c r="GS971" s="438"/>
    </row>
    <row r="972" ht="12.75" customHeight="1">
      <c r="P972" s="438"/>
      <c r="Z972" s="197"/>
      <c r="AC972" s="438"/>
      <c r="AF972" s="438"/>
      <c r="AI972" s="438"/>
      <c r="AL972" s="438"/>
      <c r="AN972" s="438"/>
      <c r="AX972" s="197"/>
      <c r="BD972" s="197"/>
      <c r="BG972" s="438"/>
      <c r="BH972" s="438"/>
      <c r="BK972" s="438"/>
      <c r="BL972" s="438"/>
      <c r="BO972" s="438"/>
      <c r="BP972" s="438"/>
      <c r="BS972" s="438"/>
      <c r="BT972" s="438"/>
      <c r="BV972" s="438"/>
      <c r="CJ972" s="197"/>
      <c r="CL972" s="197"/>
      <c r="CM972" s="438"/>
      <c r="CP972" s="438"/>
      <c r="CS972" s="438"/>
      <c r="CV972" s="438"/>
      <c r="CX972" s="438"/>
      <c r="DG972" s="197"/>
      <c r="DI972" s="197"/>
      <c r="DJ972" s="438"/>
      <c r="DM972" s="438"/>
      <c r="DP972" s="438"/>
      <c r="DS972" s="438"/>
      <c r="DU972" s="438"/>
      <c r="EI972" s="197"/>
      <c r="EK972" s="197"/>
      <c r="EL972" s="197"/>
      <c r="EM972" s="438"/>
      <c r="EP972" s="197"/>
      <c r="EQ972" s="438"/>
      <c r="ET972" s="197"/>
      <c r="EU972" s="438"/>
      <c r="EX972" s="197"/>
      <c r="EY972" s="438"/>
      <c r="FA972" s="438"/>
      <c r="FJ972" s="197"/>
      <c r="FL972" s="197"/>
      <c r="FM972" s="438"/>
      <c r="FP972" s="438"/>
      <c r="FS972" s="438"/>
      <c r="FV972" s="438"/>
      <c r="FX972" s="438"/>
      <c r="GG972" s="197"/>
      <c r="GI972" s="197"/>
      <c r="GJ972" s="438"/>
      <c r="GM972" s="438"/>
      <c r="GP972" s="438"/>
      <c r="GS972" s="438"/>
    </row>
    <row r="973" ht="12.75" customHeight="1">
      <c r="P973" s="438"/>
      <c r="Z973" s="197"/>
      <c r="AC973" s="438"/>
      <c r="AF973" s="438"/>
      <c r="AI973" s="438"/>
      <c r="AL973" s="438"/>
      <c r="AN973" s="438"/>
      <c r="AX973" s="197"/>
      <c r="BD973" s="197"/>
      <c r="BG973" s="438"/>
      <c r="BH973" s="438"/>
      <c r="BK973" s="438"/>
      <c r="BL973" s="438"/>
      <c r="BO973" s="438"/>
      <c r="BP973" s="438"/>
      <c r="BS973" s="438"/>
      <c r="BT973" s="438"/>
      <c r="BV973" s="438"/>
      <c r="CJ973" s="197"/>
      <c r="CL973" s="197"/>
      <c r="CM973" s="438"/>
      <c r="CP973" s="438"/>
      <c r="CS973" s="438"/>
      <c r="CV973" s="438"/>
      <c r="CX973" s="438"/>
      <c r="DG973" s="197"/>
      <c r="DI973" s="197"/>
      <c r="DJ973" s="438"/>
      <c r="DM973" s="438"/>
      <c r="DP973" s="438"/>
      <c r="DS973" s="438"/>
      <c r="DU973" s="438"/>
      <c r="EI973" s="197"/>
      <c r="EK973" s="197"/>
      <c r="EL973" s="197"/>
      <c r="EM973" s="438"/>
      <c r="EP973" s="197"/>
      <c r="EQ973" s="438"/>
      <c r="ET973" s="197"/>
      <c r="EU973" s="438"/>
      <c r="EX973" s="197"/>
      <c r="EY973" s="438"/>
      <c r="FA973" s="438"/>
      <c r="FJ973" s="197"/>
      <c r="FL973" s="197"/>
      <c r="FM973" s="438"/>
      <c r="FP973" s="438"/>
      <c r="FS973" s="438"/>
      <c r="FV973" s="438"/>
      <c r="FX973" s="438"/>
      <c r="GG973" s="197"/>
      <c r="GI973" s="197"/>
      <c r="GJ973" s="438"/>
      <c r="GM973" s="438"/>
      <c r="GP973" s="438"/>
      <c r="GS973" s="438"/>
    </row>
    <row r="974" ht="12.75" customHeight="1">
      <c r="P974" s="438"/>
      <c r="Z974" s="197"/>
      <c r="AC974" s="438"/>
      <c r="AF974" s="438"/>
      <c r="AI974" s="438"/>
      <c r="AL974" s="438"/>
      <c r="AN974" s="438"/>
      <c r="AX974" s="197"/>
      <c r="BD974" s="197"/>
      <c r="BG974" s="438"/>
      <c r="BH974" s="438"/>
      <c r="BK974" s="438"/>
      <c r="BL974" s="438"/>
      <c r="BO974" s="438"/>
      <c r="BP974" s="438"/>
      <c r="BS974" s="438"/>
      <c r="BT974" s="438"/>
      <c r="BV974" s="438"/>
      <c r="CJ974" s="197"/>
      <c r="CL974" s="197"/>
      <c r="CM974" s="438"/>
      <c r="CP974" s="438"/>
      <c r="CS974" s="438"/>
      <c r="CV974" s="438"/>
      <c r="CX974" s="438"/>
      <c r="DG974" s="197"/>
      <c r="DI974" s="197"/>
      <c r="DJ974" s="438"/>
      <c r="DM974" s="438"/>
      <c r="DP974" s="438"/>
      <c r="DS974" s="438"/>
      <c r="DU974" s="438"/>
      <c r="EI974" s="197"/>
      <c r="EK974" s="197"/>
      <c r="EL974" s="197"/>
      <c r="EM974" s="438"/>
      <c r="EP974" s="197"/>
      <c r="EQ974" s="438"/>
      <c r="ET974" s="197"/>
      <c r="EU974" s="438"/>
      <c r="EX974" s="197"/>
      <c r="EY974" s="438"/>
      <c r="FA974" s="438"/>
      <c r="FJ974" s="197"/>
      <c r="FL974" s="197"/>
      <c r="FM974" s="438"/>
      <c r="FP974" s="438"/>
      <c r="FS974" s="438"/>
      <c r="FV974" s="438"/>
      <c r="FX974" s="438"/>
      <c r="GG974" s="197"/>
      <c r="GI974" s="197"/>
      <c r="GJ974" s="438"/>
      <c r="GM974" s="438"/>
      <c r="GP974" s="438"/>
      <c r="GS974" s="438"/>
    </row>
    <row r="975" ht="12.75" customHeight="1">
      <c r="P975" s="438"/>
      <c r="Z975" s="197"/>
      <c r="AC975" s="438"/>
      <c r="AF975" s="438"/>
      <c r="AI975" s="438"/>
      <c r="AL975" s="438"/>
      <c r="AN975" s="438"/>
      <c r="AX975" s="197"/>
      <c r="BD975" s="197"/>
      <c r="BG975" s="438"/>
      <c r="BH975" s="438"/>
      <c r="BK975" s="438"/>
      <c r="BL975" s="438"/>
      <c r="BO975" s="438"/>
      <c r="BP975" s="438"/>
      <c r="BS975" s="438"/>
      <c r="BT975" s="438"/>
      <c r="BV975" s="438"/>
      <c r="CJ975" s="197"/>
      <c r="CL975" s="197"/>
      <c r="CM975" s="438"/>
      <c r="CP975" s="438"/>
      <c r="CS975" s="438"/>
      <c r="CV975" s="438"/>
      <c r="CX975" s="438"/>
      <c r="DG975" s="197"/>
      <c r="DI975" s="197"/>
      <c r="DJ975" s="438"/>
      <c r="DM975" s="438"/>
      <c r="DP975" s="438"/>
      <c r="DS975" s="438"/>
      <c r="DU975" s="438"/>
      <c r="EI975" s="197"/>
      <c r="EK975" s="197"/>
      <c r="EL975" s="197"/>
      <c r="EM975" s="438"/>
      <c r="EP975" s="197"/>
      <c r="EQ975" s="438"/>
      <c r="ET975" s="197"/>
      <c r="EU975" s="438"/>
      <c r="EX975" s="197"/>
      <c r="EY975" s="438"/>
      <c r="FA975" s="438"/>
      <c r="FJ975" s="197"/>
      <c r="FL975" s="197"/>
      <c r="FM975" s="438"/>
      <c r="FP975" s="438"/>
      <c r="FS975" s="438"/>
      <c r="FV975" s="438"/>
      <c r="FX975" s="438"/>
      <c r="GG975" s="197"/>
      <c r="GI975" s="197"/>
      <c r="GJ975" s="438"/>
      <c r="GM975" s="438"/>
      <c r="GP975" s="438"/>
      <c r="GS975" s="438"/>
    </row>
    <row r="976" ht="12.75" customHeight="1">
      <c r="P976" s="438"/>
      <c r="Z976" s="197"/>
      <c r="AC976" s="438"/>
      <c r="AF976" s="438"/>
      <c r="AI976" s="438"/>
      <c r="AL976" s="438"/>
      <c r="AN976" s="438"/>
      <c r="AX976" s="197"/>
      <c r="BD976" s="197"/>
      <c r="BG976" s="438"/>
      <c r="BH976" s="438"/>
      <c r="BK976" s="438"/>
      <c r="BL976" s="438"/>
      <c r="BO976" s="438"/>
      <c r="BP976" s="438"/>
      <c r="BS976" s="438"/>
      <c r="BT976" s="438"/>
      <c r="BV976" s="438"/>
      <c r="CJ976" s="197"/>
      <c r="CL976" s="197"/>
      <c r="CM976" s="438"/>
      <c r="CP976" s="438"/>
      <c r="CS976" s="438"/>
      <c r="CV976" s="438"/>
      <c r="CX976" s="438"/>
      <c r="DG976" s="197"/>
      <c r="DI976" s="197"/>
      <c r="DJ976" s="438"/>
      <c r="DM976" s="438"/>
      <c r="DP976" s="438"/>
      <c r="DS976" s="438"/>
      <c r="DU976" s="438"/>
      <c r="EI976" s="197"/>
      <c r="EK976" s="197"/>
      <c r="EL976" s="197"/>
      <c r="EM976" s="438"/>
      <c r="EP976" s="197"/>
      <c r="EQ976" s="438"/>
      <c r="ET976" s="197"/>
      <c r="EU976" s="438"/>
      <c r="EX976" s="197"/>
      <c r="EY976" s="438"/>
      <c r="FA976" s="438"/>
      <c r="FJ976" s="197"/>
      <c r="FL976" s="197"/>
      <c r="FM976" s="438"/>
      <c r="FP976" s="438"/>
      <c r="FS976" s="438"/>
      <c r="FV976" s="438"/>
      <c r="FX976" s="438"/>
      <c r="GG976" s="197"/>
      <c r="GI976" s="197"/>
      <c r="GJ976" s="438"/>
      <c r="GM976" s="438"/>
      <c r="GP976" s="438"/>
      <c r="GS976" s="438"/>
    </row>
    <row r="977" ht="12.75" customHeight="1">
      <c r="P977" s="438"/>
      <c r="Z977" s="197"/>
      <c r="AC977" s="438"/>
      <c r="AF977" s="438"/>
      <c r="AI977" s="438"/>
      <c r="AL977" s="438"/>
      <c r="AN977" s="438"/>
      <c r="AX977" s="197"/>
      <c r="BD977" s="197"/>
      <c r="BG977" s="438"/>
      <c r="BH977" s="438"/>
      <c r="BK977" s="438"/>
      <c r="BL977" s="438"/>
      <c r="BO977" s="438"/>
      <c r="BP977" s="438"/>
      <c r="BS977" s="438"/>
      <c r="BT977" s="438"/>
      <c r="BV977" s="438"/>
      <c r="CJ977" s="197"/>
      <c r="CL977" s="197"/>
      <c r="CM977" s="438"/>
      <c r="CP977" s="438"/>
      <c r="CS977" s="438"/>
      <c r="CV977" s="438"/>
      <c r="CX977" s="438"/>
      <c r="DG977" s="197"/>
      <c r="DI977" s="197"/>
      <c r="DJ977" s="438"/>
      <c r="DM977" s="438"/>
      <c r="DP977" s="438"/>
      <c r="DS977" s="438"/>
      <c r="DU977" s="438"/>
      <c r="EI977" s="197"/>
      <c r="EK977" s="197"/>
      <c r="EL977" s="197"/>
      <c r="EM977" s="438"/>
      <c r="EP977" s="197"/>
      <c r="EQ977" s="438"/>
      <c r="ET977" s="197"/>
      <c r="EU977" s="438"/>
      <c r="EX977" s="197"/>
      <c r="EY977" s="438"/>
      <c r="FA977" s="438"/>
      <c r="FJ977" s="197"/>
      <c r="FL977" s="197"/>
      <c r="FM977" s="438"/>
      <c r="FP977" s="438"/>
      <c r="FS977" s="438"/>
      <c r="FV977" s="438"/>
      <c r="FX977" s="438"/>
      <c r="GG977" s="197"/>
      <c r="GI977" s="197"/>
      <c r="GJ977" s="438"/>
      <c r="GM977" s="438"/>
      <c r="GP977" s="438"/>
      <c r="GS977" s="438"/>
    </row>
    <row r="978" ht="12.75" customHeight="1">
      <c r="P978" s="438"/>
      <c r="Z978" s="197"/>
      <c r="AC978" s="438"/>
      <c r="AF978" s="438"/>
      <c r="AI978" s="438"/>
      <c r="AL978" s="438"/>
      <c r="AN978" s="438"/>
      <c r="AX978" s="197"/>
      <c r="BD978" s="197"/>
      <c r="BG978" s="438"/>
      <c r="BH978" s="438"/>
      <c r="BK978" s="438"/>
      <c r="BL978" s="438"/>
      <c r="BO978" s="438"/>
      <c r="BP978" s="438"/>
      <c r="BS978" s="438"/>
      <c r="BT978" s="438"/>
      <c r="BV978" s="438"/>
      <c r="CJ978" s="197"/>
      <c r="CL978" s="197"/>
      <c r="CM978" s="438"/>
      <c r="CP978" s="438"/>
      <c r="CS978" s="438"/>
      <c r="CV978" s="438"/>
      <c r="CX978" s="438"/>
      <c r="DG978" s="197"/>
      <c r="DI978" s="197"/>
      <c r="DJ978" s="438"/>
      <c r="DM978" s="438"/>
      <c r="DP978" s="438"/>
      <c r="DS978" s="438"/>
      <c r="DU978" s="438"/>
      <c r="EI978" s="197"/>
      <c r="EK978" s="197"/>
      <c r="EL978" s="197"/>
      <c r="EM978" s="438"/>
      <c r="EP978" s="197"/>
      <c r="EQ978" s="438"/>
      <c r="ET978" s="197"/>
      <c r="EU978" s="438"/>
      <c r="EX978" s="197"/>
      <c r="EY978" s="438"/>
      <c r="FA978" s="438"/>
      <c r="FJ978" s="197"/>
      <c r="FL978" s="197"/>
      <c r="FM978" s="438"/>
      <c r="FP978" s="438"/>
      <c r="FS978" s="438"/>
      <c r="FV978" s="438"/>
      <c r="FX978" s="438"/>
      <c r="GG978" s="197"/>
      <c r="GI978" s="197"/>
      <c r="GJ978" s="438"/>
      <c r="GM978" s="438"/>
      <c r="GP978" s="438"/>
      <c r="GS978" s="438"/>
    </row>
    <row r="979" ht="12.75" customHeight="1">
      <c r="P979" s="438"/>
      <c r="Z979" s="197"/>
      <c r="AC979" s="438"/>
      <c r="AF979" s="438"/>
      <c r="AI979" s="438"/>
      <c r="AL979" s="438"/>
      <c r="AN979" s="438"/>
      <c r="AX979" s="197"/>
      <c r="BD979" s="197"/>
      <c r="BG979" s="438"/>
      <c r="BH979" s="438"/>
      <c r="BK979" s="438"/>
      <c r="BL979" s="438"/>
      <c r="BO979" s="438"/>
      <c r="BP979" s="438"/>
      <c r="BS979" s="438"/>
      <c r="BT979" s="438"/>
      <c r="BV979" s="438"/>
      <c r="CJ979" s="197"/>
      <c r="CL979" s="197"/>
      <c r="CM979" s="438"/>
      <c r="CP979" s="438"/>
      <c r="CS979" s="438"/>
      <c r="CV979" s="438"/>
      <c r="CX979" s="438"/>
      <c r="DG979" s="197"/>
      <c r="DI979" s="197"/>
      <c r="DJ979" s="438"/>
      <c r="DM979" s="438"/>
      <c r="DP979" s="438"/>
      <c r="DS979" s="438"/>
      <c r="DU979" s="438"/>
      <c r="EI979" s="197"/>
      <c r="EK979" s="197"/>
      <c r="EL979" s="197"/>
      <c r="EM979" s="438"/>
      <c r="EP979" s="197"/>
      <c r="EQ979" s="438"/>
      <c r="ET979" s="197"/>
      <c r="EU979" s="438"/>
      <c r="EX979" s="197"/>
      <c r="EY979" s="438"/>
      <c r="FA979" s="438"/>
      <c r="FJ979" s="197"/>
      <c r="FL979" s="197"/>
      <c r="FM979" s="438"/>
      <c r="FP979" s="438"/>
      <c r="FS979" s="438"/>
      <c r="FV979" s="438"/>
      <c r="FX979" s="438"/>
      <c r="GG979" s="197"/>
      <c r="GI979" s="197"/>
      <c r="GJ979" s="438"/>
      <c r="GM979" s="438"/>
      <c r="GP979" s="438"/>
      <c r="GS979" s="438"/>
    </row>
    <row r="980" ht="12.75" customHeight="1">
      <c r="P980" s="438"/>
      <c r="Z980" s="197"/>
      <c r="AC980" s="438"/>
      <c r="AF980" s="438"/>
      <c r="AI980" s="438"/>
      <c r="AL980" s="438"/>
      <c r="AN980" s="438"/>
      <c r="AX980" s="197"/>
      <c r="BD980" s="197"/>
      <c r="BG980" s="438"/>
      <c r="BH980" s="438"/>
      <c r="BK980" s="438"/>
      <c r="BL980" s="438"/>
      <c r="BO980" s="438"/>
      <c r="BP980" s="438"/>
      <c r="BS980" s="438"/>
      <c r="BT980" s="438"/>
      <c r="BV980" s="438"/>
      <c r="CJ980" s="197"/>
      <c r="CL980" s="197"/>
      <c r="CM980" s="438"/>
      <c r="CP980" s="438"/>
      <c r="CS980" s="438"/>
      <c r="CV980" s="438"/>
      <c r="CX980" s="438"/>
      <c r="DG980" s="197"/>
      <c r="DI980" s="197"/>
      <c r="DJ980" s="438"/>
      <c r="DM980" s="438"/>
      <c r="DP980" s="438"/>
      <c r="DS980" s="438"/>
      <c r="DU980" s="438"/>
      <c r="EI980" s="197"/>
      <c r="EK980" s="197"/>
      <c r="EL980" s="197"/>
      <c r="EM980" s="438"/>
      <c r="EP980" s="197"/>
      <c r="EQ980" s="438"/>
      <c r="ET980" s="197"/>
      <c r="EU980" s="438"/>
      <c r="EX980" s="197"/>
      <c r="EY980" s="438"/>
      <c r="FA980" s="438"/>
      <c r="FJ980" s="197"/>
      <c r="FL980" s="197"/>
      <c r="FM980" s="438"/>
      <c r="FP980" s="438"/>
      <c r="FS980" s="438"/>
      <c r="FV980" s="438"/>
      <c r="FX980" s="438"/>
      <c r="GG980" s="197"/>
      <c r="GI980" s="197"/>
      <c r="GJ980" s="438"/>
      <c r="GM980" s="438"/>
      <c r="GP980" s="438"/>
      <c r="GS980" s="438"/>
    </row>
    <row r="981" ht="12.75" customHeight="1">
      <c r="P981" s="438"/>
      <c r="Z981" s="197"/>
      <c r="AC981" s="438"/>
      <c r="AF981" s="438"/>
      <c r="AI981" s="438"/>
      <c r="AL981" s="438"/>
      <c r="AN981" s="438"/>
      <c r="AX981" s="197"/>
      <c r="BD981" s="197"/>
      <c r="BG981" s="438"/>
      <c r="BH981" s="438"/>
      <c r="BK981" s="438"/>
      <c r="BL981" s="438"/>
      <c r="BO981" s="438"/>
      <c r="BP981" s="438"/>
      <c r="BS981" s="438"/>
      <c r="BT981" s="438"/>
      <c r="BV981" s="438"/>
      <c r="CJ981" s="197"/>
      <c r="CL981" s="197"/>
      <c r="CM981" s="438"/>
      <c r="CP981" s="438"/>
      <c r="CS981" s="438"/>
      <c r="CV981" s="438"/>
      <c r="CX981" s="438"/>
      <c r="DG981" s="197"/>
      <c r="DI981" s="197"/>
      <c r="DJ981" s="438"/>
      <c r="DM981" s="438"/>
      <c r="DP981" s="438"/>
      <c r="DS981" s="438"/>
      <c r="DU981" s="438"/>
      <c r="EI981" s="197"/>
      <c r="EK981" s="197"/>
      <c r="EL981" s="197"/>
      <c r="EM981" s="438"/>
      <c r="EP981" s="197"/>
      <c r="EQ981" s="438"/>
      <c r="ET981" s="197"/>
      <c r="EU981" s="438"/>
      <c r="EX981" s="197"/>
      <c r="EY981" s="438"/>
      <c r="FA981" s="438"/>
      <c r="FJ981" s="197"/>
      <c r="FL981" s="197"/>
      <c r="FM981" s="438"/>
      <c r="FP981" s="438"/>
      <c r="FS981" s="438"/>
      <c r="FV981" s="438"/>
      <c r="FX981" s="438"/>
      <c r="GG981" s="197"/>
      <c r="GI981" s="197"/>
      <c r="GJ981" s="438"/>
      <c r="GM981" s="438"/>
      <c r="GP981" s="438"/>
      <c r="GS981" s="438"/>
    </row>
    <row r="982" ht="12.75" customHeight="1">
      <c r="P982" s="438"/>
      <c r="Z982" s="197"/>
      <c r="AC982" s="438"/>
      <c r="AF982" s="438"/>
      <c r="AI982" s="438"/>
      <c r="AL982" s="438"/>
      <c r="AN982" s="438"/>
      <c r="AX982" s="197"/>
      <c r="BD982" s="197"/>
      <c r="BG982" s="438"/>
      <c r="BH982" s="438"/>
      <c r="BK982" s="438"/>
      <c r="BL982" s="438"/>
      <c r="BO982" s="438"/>
      <c r="BP982" s="438"/>
      <c r="BS982" s="438"/>
      <c r="BT982" s="438"/>
      <c r="BV982" s="438"/>
      <c r="CJ982" s="197"/>
      <c r="CL982" s="197"/>
      <c r="CM982" s="438"/>
      <c r="CP982" s="438"/>
      <c r="CS982" s="438"/>
      <c r="CV982" s="438"/>
      <c r="CX982" s="438"/>
      <c r="DG982" s="197"/>
      <c r="DI982" s="197"/>
      <c r="DJ982" s="438"/>
      <c r="DM982" s="438"/>
      <c r="DP982" s="438"/>
      <c r="DS982" s="438"/>
      <c r="DU982" s="438"/>
      <c r="EI982" s="197"/>
      <c r="EK982" s="197"/>
      <c r="EL982" s="197"/>
      <c r="EM982" s="438"/>
      <c r="EP982" s="197"/>
      <c r="EQ982" s="438"/>
      <c r="ET982" s="197"/>
      <c r="EU982" s="438"/>
      <c r="EX982" s="197"/>
      <c r="EY982" s="438"/>
      <c r="FA982" s="438"/>
      <c r="FJ982" s="197"/>
      <c r="FL982" s="197"/>
      <c r="FM982" s="438"/>
      <c r="FP982" s="438"/>
      <c r="FS982" s="438"/>
      <c r="FV982" s="438"/>
      <c r="FX982" s="438"/>
      <c r="GG982" s="197"/>
      <c r="GI982" s="197"/>
      <c r="GJ982" s="438"/>
      <c r="GM982" s="438"/>
      <c r="GP982" s="438"/>
      <c r="GS982" s="438"/>
    </row>
    <row r="983" ht="12.75" customHeight="1">
      <c r="P983" s="438"/>
      <c r="Z983" s="197"/>
      <c r="AC983" s="438"/>
      <c r="AF983" s="438"/>
      <c r="AI983" s="438"/>
      <c r="AL983" s="438"/>
      <c r="AN983" s="438"/>
      <c r="AX983" s="197"/>
      <c r="BD983" s="197"/>
      <c r="BG983" s="438"/>
      <c r="BH983" s="438"/>
      <c r="BK983" s="438"/>
      <c r="BL983" s="438"/>
      <c r="BO983" s="438"/>
      <c r="BP983" s="438"/>
      <c r="BS983" s="438"/>
      <c r="BT983" s="438"/>
      <c r="BV983" s="438"/>
      <c r="CJ983" s="197"/>
      <c r="CL983" s="197"/>
      <c r="CM983" s="438"/>
      <c r="CP983" s="438"/>
      <c r="CS983" s="438"/>
      <c r="CV983" s="438"/>
      <c r="CX983" s="438"/>
      <c r="DG983" s="197"/>
      <c r="DI983" s="197"/>
      <c r="DJ983" s="438"/>
      <c r="DM983" s="438"/>
      <c r="DP983" s="438"/>
      <c r="DS983" s="438"/>
      <c r="DU983" s="438"/>
      <c r="EI983" s="197"/>
      <c r="EK983" s="197"/>
      <c r="EL983" s="197"/>
      <c r="EM983" s="438"/>
      <c r="EP983" s="197"/>
      <c r="EQ983" s="438"/>
      <c r="ET983" s="197"/>
      <c r="EU983" s="438"/>
      <c r="EX983" s="197"/>
      <c r="EY983" s="438"/>
      <c r="FA983" s="438"/>
      <c r="FJ983" s="197"/>
      <c r="FL983" s="197"/>
      <c r="FM983" s="438"/>
      <c r="FP983" s="438"/>
      <c r="FS983" s="438"/>
      <c r="FV983" s="438"/>
      <c r="FX983" s="438"/>
      <c r="GG983" s="197"/>
      <c r="GI983" s="197"/>
      <c r="GJ983" s="438"/>
      <c r="GM983" s="438"/>
      <c r="GP983" s="438"/>
      <c r="GS983" s="438"/>
    </row>
    <row r="984" ht="12.75" customHeight="1">
      <c r="P984" s="438"/>
      <c r="Z984" s="197"/>
      <c r="AC984" s="438"/>
      <c r="AF984" s="438"/>
      <c r="AI984" s="438"/>
      <c r="AL984" s="438"/>
      <c r="AN984" s="438"/>
      <c r="AX984" s="197"/>
      <c r="BD984" s="197"/>
      <c r="BG984" s="438"/>
      <c r="BH984" s="438"/>
      <c r="BK984" s="438"/>
      <c r="BL984" s="438"/>
      <c r="BO984" s="438"/>
      <c r="BP984" s="438"/>
      <c r="BS984" s="438"/>
      <c r="BT984" s="438"/>
      <c r="BV984" s="438"/>
      <c r="CJ984" s="197"/>
      <c r="CL984" s="197"/>
      <c r="CM984" s="438"/>
      <c r="CP984" s="438"/>
      <c r="CS984" s="438"/>
      <c r="CV984" s="438"/>
      <c r="CX984" s="438"/>
      <c r="DG984" s="197"/>
      <c r="DI984" s="197"/>
      <c r="DJ984" s="438"/>
      <c r="DM984" s="438"/>
      <c r="DP984" s="438"/>
      <c r="DS984" s="438"/>
      <c r="DU984" s="438"/>
      <c r="EI984" s="197"/>
      <c r="EK984" s="197"/>
      <c r="EL984" s="197"/>
      <c r="EM984" s="438"/>
      <c r="EP984" s="197"/>
      <c r="EQ984" s="438"/>
      <c r="ET984" s="197"/>
      <c r="EU984" s="438"/>
      <c r="EX984" s="197"/>
      <c r="EY984" s="438"/>
      <c r="FA984" s="438"/>
      <c r="FJ984" s="197"/>
      <c r="FL984" s="197"/>
      <c r="FM984" s="438"/>
      <c r="FP984" s="438"/>
      <c r="FS984" s="438"/>
      <c r="FV984" s="438"/>
      <c r="FX984" s="438"/>
      <c r="GG984" s="197"/>
      <c r="GI984" s="197"/>
      <c r="GJ984" s="438"/>
      <c r="GM984" s="438"/>
      <c r="GP984" s="438"/>
      <c r="GS984" s="438"/>
    </row>
    <row r="985" ht="12.75" customHeight="1">
      <c r="P985" s="438"/>
      <c r="Z985" s="197"/>
      <c r="AC985" s="438"/>
      <c r="AF985" s="438"/>
      <c r="AI985" s="438"/>
      <c r="AL985" s="438"/>
      <c r="AN985" s="438"/>
      <c r="AX985" s="197"/>
      <c r="BD985" s="197"/>
      <c r="BG985" s="438"/>
      <c r="BH985" s="438"/>
      <c r="BK985" s="438"/>
      <c r="BL985" s="438"/>
      <c r="BO985" s="438"/>
      <c r="BP985" s="438"/>
      <c r="BS985" s="438"/>
      <c r="BT985" s="438"/>
      <c r="BV985" s="438"/>
      <c r="CJ985" s="197"/>
      <c r="CL985" s="197"/>
      <c r="CM985" s="438"/>
      <c r="CP985" s="438"/>
      <c r="CS985" s="438"/>
      <c r="CV985" s="438"/>
      <c r="CX985" s="438"/>
      <c r="DG985" s="197"/>
      <c r="DI985" s="197"/>
      <c r="DJ985" s="438"/>
      <c r="DM985" s="438"/>
      <c r="DP985" s="438"/>
      <c r="DS985" s="438"/>
      <c r="DU985" s="438"/>
      <c r="EI985" s="197"/>
      <c r="EK985" s="197"/>
      <c r="EL985" s="197"/>
      <c r="EM985" s="438"/>
      <c r="EP985" s="197"/>
      <c r="EQ985" s="438"/>
      <c r="ET985" s="197"/>
      <c r="EU985" s="438"/>
      <c r="EX985" s="197"/>
      <c r="EY985" s="438"/>
      <c r="FA985" s="438"/>
      <c r="FJ985" s="197"/>
      <c r="FL985" s="197"/>
      <c r="FM985" s="438"/>
      <c r="FP985" s="438"/>
      <c r="FS985" s="438"/>
      <c r="FV985" s="438"/>
      <c r="FX985" s="438"/>
      <c r="GG985" s="197"/>
      <c r="GI985" s="197"/>
      <c r="GJ985" s="438"/>
      <c r="GM985" s="438"/>
      <c r="GP985" s="438"/>
      <c r="GS985" s="438"/>
    </row>
    <row r="986" ht="12.75" customHeight="1">
      <c r="P986" s="438"/>
      <c r="Z986" s="197"/>
      <c r="AC986" s="438"/>
      <c r="AF986" s="438"/>
      <c r="AI986" s="438"/>
      <c r="AL986" s="438"/>
      <c r="AN986" s="438"/>
      <c r="AX986" s="197"/>
      <c r="BD986" s="197"/>
      <c r="BG986" s="438"/>
      <c r="BH986" s="438"/>
      <c r="BK986" s="438"/>
      <c r="BL986" s="438"/>
      <c r="BO986" s="438"/>
      <c r="BP986" s="438"/>
      <c r="BS986" s="438"/>
      <c r="BT986" s="438"/>
      <c r="BV986" s="438"/>
      <c r="CJ986" s="197"/>
      <c r="CL986" s="197"/>
      <c r="CM986" s="438"/>
      <c r="CP986" s="438"/>
      <c r="CS986" s="438"/>
      <c r="CV986" s="438"/>
      <c r="CX986" s="438"/>
      <c r="DG986" s="197"/>
      <c r="DI986" s="197"/>
      <c r="DJ986" s="438"/>
      <c r="DM986" s="438"/>
      <c r="DP986" s="438"/>
      <c r="DS986" s="438"/>
      <c r="DU986" s="438"/>
      <c r="EI986" s="197"/>
      <c r="EK986" s="197"/>
      <c r="EL986" s="197"/>
      <c r="EM986" s="438"/>
      <c r="EP986" s="197"/>
      <c r="EQ986" s="438"/>
      <c r="ET986" s="197"/>
      <c r="EU986" s="438"/>
      <c r="EX986" s="197"/>
      <c r="EY986" s="438"/>
      <c r="FA986" s="438"/>
      <c r="FJ986" s="197"/>
      <c r="FL986" s="197"/>
      <c r="FM986" s="438"/>
      <c r="FP986" s="438"/>
      <c r="FS986" s="438"/>
      <c r="FV986" s="438"/>
      <c r="FX986" s="438"/>
      <c r="GG986" s="197"/>
      <c r="GI986" s="197"/>
      <c r="GJ986" s="438"/>
      <c r="GM986" s="438"/>
      <c r="GP986" s="438"/>
      <c r="GS986" s="438"/>
    </row>
    <row r="987" ht="12.75" customHeight="1">
      <c r="P987" s="438"/>
      <c r="Z987" s="197"/>
      <c r="AC987" s="438"/>
      <c r="AF987" s="438"/>
      <c r="AI987" s="438"/>
      <c r="AL987" s="438"/>
      <c r="AN987" s="438"/>
      <c r="AX987" s="197"/>
      <c r="BD987" s="197"/>
      <c r="BG987" s="438"/>
      <c r="BH987" s="438"/>
      <c r="BK987" s="438"/>
      <c r="BL987" s="438"/>
      <c r="BO987" s="438"/>
      <c r="BP987" s="438"/>
      <c r="BS987" s="438"/>
      <c r="BT987" s="438"/>
      <c r="BV987" s="438"/>
      <c r="CJ987" s="197"/>
      <c r="CL987" s="197"/>
      <c r="CM987" s="438"/>
      <c r="CP987" s="438"/>
      <c r="CS987" s="438"/>
      <c r="CV987" s="438"/>
      <c r="CX987" s="438"/>
      <c r="DG987" s="197"/>
      <c r="DI987" s="197"/>
      <c r="DJ987" s="438"/>
      <c r="DM987" s="438"/>
      <c r="DP987" s="438"/>
      <c r="DS987" s="438"/>
      <c r="DU987" s="438"/>
      <c r="EI987" s="197"/>
      <c r="EK987" s="197"/>
      <c r="EL987" s="197"/>
      <c r="EM987" s="438"/>
      <c r="EP987" s="197"/>
      <c r="EQ987" s="438"/>
      <c r="ET987" s="197"/>
      <c r="EU987" s="438"/>
      <c r="EX987" s="197"/>
      <c r="EY987" s="438"/>
      <c r="FA987" s="438"/>
      <c r="FJ987" s="197"/>
      <c r="FL987" s="197"/>
      <c r="FM987" s="438"/>
      <c r="FP987" s="438"/>
      <c r="FS987" s="438"/>
      <c r="FV987" s="438"/>
      <c r="FX987" s="438"/>
      <c r="GG987" s="197"/>
      <c r="GI987" s="197"/>
      <c r="GJ987" s="438"/>
      <c r="GM987" s="438"/>
      <c r="GP987" s="438"/>
      <c r="GS987" s="438"/>
    </row>
    <row r="988" ht="12.75" customHeight="1">
      <c r="P988" s="438"/>
      <c r="Z988" s="197"/>
      <c r="AC988" s="438"/>
      <c r="AF988" s="438"/>
      <c r="AI988" s="438"/>
      <c r="AL988" s="438"/>
      <c r="AN988" s="438"/>
      <c r="AX988" s="197"/>
      <c r="BD988" s="197"/>
      <c r="BG988" s="438"/>
      <c r="BH988" s="438"/>
      <c r="BK988" s="438"/>
      <c r="BL988" s="438"/>
      <c r="BO988" s="438"/>
      <c r="BP988" s="438"/>
      <c r="BS988" s="438"/>
      <c r="BT988" s="438"/>
      <c r="BV988" s="438"/>
      <c r="CJ988" s="197"/>
      <c r="CL988" s="197"/>
      <c r="CM988" s="438"/>
      <c r="CP988" s="438"/>
      <c r="CS988" s="438"/>
      <c r="CV988" s="438"/>
      <c r="CX988" s="438"/>
      <c r="DG988" s="197"/>
      <c r="DI988" s="197"/>
      <c r="DJ988" s="438"/>
      <c r="DM988" s="438"/>
      <c r="DP988" s="438"/>
      <c r="DS988" s="438"/>
      <c r="DU988" s="438"/>
      <c r="EI988" s="197"/>
      <c r="EK988" s="197"/>
      <c r="EL988" s="197"/>
      <c r="EM988" s="438"/>
      <c r="EP988" s="197"/>
      <c r="EQ988" s="438"/>
      <c r="ET988" s="197"/>
      <c r="EU988" s="438"/>
      <c r="EX988" s="197"/>
      <c r="EY988" s="438"/>
      <c r="FA988" s="438"/>
      <c r="FJ988" s="197"/>
      <c r="FL988" s="197"/>
      <c r="FM988" s="438"/>
      <c r="FP988" s="438"/>
      <c r="FS988" s="438"/>
      <c r="FV988" s="438"/>
      <c r="FX988" s="438"/>
      <c r="GG988" s="197"/>
      <c r="GI988" s="197"/>
      <c r="GJ988" s="438"/>
      <c r="GM988" s="438"/>
      <c r="GP988" s="438"/>
      <c r="GS988" s="438"/>
    </row>
    <row r="989" ht="12.75" customHeight="1">
      <c r="P989" s="438"/>
      <c r="Z989" s="197"/>
      <c r="AC989" s="438"/>
      <c r="AF989" s="438"/>
      <c r="AI989" s="438"/>
      <c r="AL989" s="438"/>
      <c r="AN989" s="438"/>
      <c r="AX989" s="197"/>
      <c r="BD989" s="197"/>
      <c r="BG989" s="438"/>
      <c r="BH989" s="438"/>
      <c r="BK989" s="438"/>
      <c r="BL989" s="438"/>
      <c r="BO989" s="438"/>
      <c r="BP989" s="438"/>
      <c r="BS989" s="438"/>
      <c r="BT989" s="438"/>
      <c r="BV989" s="438"/>
      <c r="CJ989" s="197"/>
      <c r="CL989" s="197"/>
      <c r="CM989" s="438"/>
      <c r="CP989" s="438"/>
      <c r="CS989" s="438"/>
      <c r="CV989" s="438"/>
      <c r="CX989" s="438"/>
      <c r="DG989" s="197"/>
      <c r="DI989" s="197"/>
      <c r="DJ989" s="438"/>
      <c r="DM989" s="438"/>
      <c r="DP989" s="438"/>
      <c r="DS989" s="438"/>
      <c r="DU989" s="438"/>
      <c r="EI989" s="197"/>
      <c r="EK989" s="197"/>
      <c r="EL989" s="197"/>
      <c r="EM989" s="438"/>
      <c r="EP989" s="197"/>
      <c r="EQ989" s="438"/>
      <c r="ET989" s="197"/>
      <c r="EU989" s="438"/>
      <c r="EX989" s="197"/>
      <c r="EY989" s="438"/>
      <c r="FA989" s="438"/>
      <c r="FJ989" s="197"/>
      <c r="FL989" s="197"/>
      <c r="FM989" s="438"/>
      <c r="FP989" s="438"/>
      <c r="FS989" s="438"/>
      <c r="FV989" s="438"/>
      <c r="FX989" s="438"/>
      <c r="GG989" s="197"/>
      <c r="GI989" s="197"/>
      <c r="GJ989" s="438"/>
      <c r="GM989" s="438"/>
      <c r="GP989" s="438"/>
      <c r="GS989" s="438"/>
    </row>
    <row r="990" ht="12.75" customHeight="1">
      <c r="P990" s="438"/>
      <c r="Z990" s="197"/>
      <c r="AC990" s="438"/>
      <c r="AF990" s="438"/>
      <c r="AI990" s="438"/>
      <c r="AL990" s="438"/>
      <c r="AN990" s="438"/>
      <c r="AX990" s="197"/>
      <c r="BD990" s="197"/>
      <c r="BG990" s="438"/>
      <c r="BH990" s="438"/>
      <c r="BK990" s="438"/>
      <c r="BL990" s="438"/>
      <c r="BO990" s="438"/>
      <c r="BP990" s="438"/>
      <c r="BS990" s="438"/>
      <c r="BT990" s="438"/>
      <c r="BV990" s="438"/>
      <c r="CJ990" s="197"/>
      <c r="CL990" s="197"/>
      <c r="CM990" s="438"/>
      <c r="CP990" s="438"/>
      <c r="CS990" s="438"/>
      <c r="CV990" s="438"/>
      <c r="CX990" s="438"/>
      <c r="DG990" s="197"/>
      <c r="DI990" s="197"/>
      <c r="DJ990" s="438"/>
      <c r="DM990" s="438"/>
      <c r="DP990" s="438"/>
      <c r="DS990" s="438"/>
      <c r="DU990" s="438"/>
      <c r="EI990" s="197"/>
      <c r="EK990" s="197"/>
      <c r="EL990" s="197"/>
      <c r="EM990" s="438"/>
      <c r="EP990" s="197"/>
      <c r="EQ990" s="438"/>
      <c r="ET990" s="197"/>
      <c r="EU990" s="438"/>
      <c r="EX990" s="197"/>
      <c r="EY990" s="438"/>
      <c r="FA990" s="438"/>
      <c r="FJ990" s="197"/>
      <c r="FL990" s="197"/>
      <c r="FM990" s="438"/>
      <c r="FP990" s="438"/>
      <c r="FS990" s="438"/>
      <c r="FV990" s="438"/>
      <c r="FX990" s="438"/>
      <c r="GG990" s="197"/>
      <c r="GI990" s="197"/>
      <c r="GJ990" s="438"/>
      <c r="GM990" s="438"/>
      <c r="GP990" s="438"/>
      <c r="GS990" s="438"/>
    </row>
    <row r="991" ht="12.75" customHeight="1">
      <c r="P991" s="438"/>
      <c r="Z991" s="197"/>
      <c r="AC991" s="438"/>
      <c r="AF991" s="438"/>
      <c r="AI991" s="438"/>
      <c r="AL991" s="438"/>
      <c r="AN991" s="438"/>
      <c r="AX991" s="197"/>
      <c r="BD991" s="197"/>
      <c r="BG991" s="438"/>
      <c r="BH991" s="438"/>
      <c r="BK991" s="438"/>
      <c r="BL991" s="438"/>
      <c r="BO991" s="438"/>
      <c r="BP991" s="438"/>
      <c r="BS991" s="438"/>
      <c r="BT991" s="438"/>
      <c r="BV991" s="438"/>
      <c r="CJ991" s="197"/>
      <c r="CL991" s="197"/>
      <c r="CM991" s="438"/>
      <c r="CP991" s="438"/>
      <c r="CS991" s="438"/>
      <c r="CV991" s="438"/>
      <c r="CX991" s="438"/>
      <c r="DG991" s="197"/>
      <c r="DI991" s="197"/>
      <c r="DJ991" s="438"/>
      <c r="DM991" s="438"/>
      <c r="DP991" s="438"/>
      <c r="DS991" s="438"/>
      <c r="DU991" s="438"/>
      <c r="EI991" s="197"/>
      <c r="EK991" s="197"/>
      <c r="EL991" s="197"/>
      <c r="EM991" s="438"/>
      <c r="EP991" s="197"/>
      <c r="EQ991" s="438"/>
      <c r="ET991" s="197"/>
      <c r="EU991" s="438"/>
      <c r="EX991" s="197"/>
      <c r="EY991" s="438"/>
      <c r="FA991" s="438"/>
      <c r="FJ991" s="197"/>
      <c r="FL991" s="197"/>
      <c r="FM991" s="438"/>
      <c r="FP991" s="438"/>
      <c r="FS991" s="438"/>
      <c r="FV991" s="438"/>
      <c r="FX991" s="438"/>
      <c r="GG991" s="197"/>
      <c r="GI991" s="197"/>
      <c r="GJ991" s="438"/>
      <c r="GM991" s="438"/>
      <c r="GP991" s="438"/>
      <c r="GS991" s="438"/>
    </row>
    <row r="992" ht="12.75" customHeight="1">
      <c r="P992" s="438"/>
      <c r="Z992" s="197"/>
      <c r="AC992" s="438"/>
      <c r="AF992" s="438"/>
      <c r="AI992" s="438"/>
      <c r="AL992" s="438"/>
      <c r="AN992" s="438"/>
      <c r="AX992" s="197"/>
      <c r="BD992" s="197"/>
      <c r="BG992" s="438"/>
      <c r="BH992" s="438"/>
      <c r="BK992" s="438"/>
      <c r="BL992" s="438"/>
      <c r="BO992" s="438"/>
      <c r="BP992" s="438"/>
      <c r="BS992" s="438"/>
      <c r="BT992" s="438"/>
      <c r="BV992" s="438"/>
      <c r="CJ992" s="197"/>
      <c r="CL992" s="197"/>
      <c r="CM992" s="438"/>
      <c r="CP992" s="438"/>
      <c r="CS992" s="438"/>
      <c r="CV992" s="438"/>
      <c r="CX992" s="438"/>
      <c r="DG992" s="197"/>
      <c r="DI992" s="197"/>
      <c r="DJ992" s="438"/>
      <c r="DM992" s="438"/>
      <c r="DP992" s="438"/>
      <c r="DS992" s="438"/>
      <c r="DU992" s="438"/>
      <c r="EI992" s="197"/>
      <c r="EK992" s="197"/>
      <c r="EL992" s="197"/>
      <c r="EM992" s="438"/>
      <c r="EP992" s="197"/>
      <c r="EQ992" s="438"/>
      <c r="ET992" s="197"/>
      <c r="EU992" s="438"/>
      <c r="EX992" s="197"/>
      <c r="EY992" s="438"/>
      <c r="FA992" s="438"/>
      <c r="FJ992" s="197"/>
      <c r="FL992" s="197"/>
      <c r="FM992" s="438"/>
      <c r="FP992" s="438"/>
      <c r="FS992" s="438"/>
      <c r="FV992" s="438"/>
      <c r="FX992" s="438"/>
      <c r="GG992" s="197"/>
      <c r="GI992" s="197"/>
      <c r="GJ992" s="438"/>
      <c r="GM992" s="438"/>
      <c r="GP992" s="438"/>
      <c r="GS992" s="438"/>
    </row>
    <row r="993" ht="12.75" customHeight="1">
      <c r="P993" s="438"/>
      <c r="Z993" s="197"/>
      <c r="AC993" s="438"/>
      <c r="AF993" s="438"/>
      <c r="AI993" s="438"/>
      <c r="AL993" s="438"/>
      <c r="AN993" s="438"/>
      <c r="AX993" s="197"/>
      <c r="BD993" s="197"/>
      <c r="BG993" s="438"/>
      <c r="BH993" s="438"/>
      <c r="BK993" s="438"/>
      <c r="BL993" s="438"/>
      <c r="BO993" s="438"/>
      <c r="BP993" s="438"/>
      <c r="BS993" s="438"/>
      <c r="BT993" s="438"/>
      <c r="BV993" s="438"/>
      <c r="CJ993" s="197"/>
      <c r="CL993" s="197"/>
      <c r="CM993" s="438"/>
      <c r="CP993" s="438"/>
      <c r="CS993" s="438"/>
      <c r="CV993" s="438"/>
      <c r="CX993" s="438"/>
      <c r="DG993" s="197"/>
      <c r="DI993" s="197"/>
      <c r="DJ993" s="438"/>
      <c r="DM993" s="438"/>
      <c r="DP993" s="438"/>
      <c r="DS993" s="438"/>
      <c r="DU993" s="438"/>
      <c r="EI993" s="197"/>
      <c r="EK993" s="197"/>
      <c r="EL993" s="197"/>
      <c r="EM993" s="438"/>
      <c r="EP993" s="197"/>
      <c r="EQ993" s="438"/>
      <c r="ET993" s="197"/>
      <c r="EU993" s="438"/>
      <c r="EX993" s="197"/>
      <c r="EY993" s="438"/>
      <c r="FA993" s="438"/>
      <c r="FJ993" s="197"/>
      <c r="FL993" s="197"/>
      <c r="FM993" s="438"/>
      <c r="FP993" s="438"/>
      <c r="FS993" s="438"/>
      <c r="FV993" s="438"/>
      <c r="FX993" s="438"/>
      <c r="GG993" s="197"/>
      <c r="GI993" s="197"/>
      <c r="GJ993" s="438"/>
      <c r="GM993" s="438"/>
      <c r="GP993" s="438"/>
      <c r="GS993" s="438"/>
    </row>
    <row r="994" ht="12.75" customHeight="1">
      <c r="P994" s="438"/>
      <c r="Z994" s="197"/>
      <c r="AC994" s="438"/>
      <c r="AF994" s="438"/>
      <c r="AI994" s="438"/>
      <c r="AL994" s="438"/>
      <c r="AN994" s="438"/>
      <c r="AX994" s="197"/>
      <c r="BD994" s="197"/>
      <c r="BG994" s="438"/>
      <c r="BH994" s="438"/>
      <c r="BK994" s="438"/>
      <c r="BL994" s="438"/>
      <c r="BO994" s="438"/>
      <c r="BP994" s="438"/>
      <c r="BS994" s="438"/>
      <c r="BT994" s="438"/>
      <c r="BV994" s="438"/>
      <c r="CJ994" s="197"/>
      <c r="CL994" s="197"/>
      <c r="CM994" s="438"/>
      <c r="CP994" s="438"/>
      <c r="CS994" s="438"/>
      <c r="CV994" s="438"/>
      <c r="CX994" s="438"/>
      <c r="DG994" s="197"/>
      <c r="DI994" s="197"/>
      <c r="DJ994" s="438"/>
      <c r="DM994" s="438"/>
      <c r="DP994" s="438"/>
      <c r="DS994" s="438"/>
      <c r="DU994" s="438"/>
      <c r="EI994" s="197"/>
      <c r="EK994" s="197"/>
      <c r="EL994" s="197"/>
      <c r="EM994" s="438"/>
      <c r="EP994" s="197"/>
      <c r="EQ994" s="438"/>
      <c r="ET994" s="197"/>
      <c r="EU994" s="438"/>
      <c r="EX994" s="197"/>
      <c r="EY994" s="438"/>
      <c r="FA994" s="438"/>
      <c r="FJ994" s="197"/>
      <c r="FL994" s="197"/>
      <c r="FM994" s="438"/>
      <c r="FP994" s="438"/>
      <c r="FS994" s="438"/>
      <c r="FV994" s="438"/>
      <c r="FX994" s="438"/>
      <c r="GG994" s="197"/>
      <c r="GI994" s="197"/>
      <c r="GJ994" s="438"/>
      <c r="GM994" s="438"/>
      <c r="GP994" s="438"/>
      <c r="GS994" s="438"/>
    </row>
    <row r="995" ht="12.75" customHeight="1">
      <c r="P995" s="438"/>
      <c r="Z995" s="197"/>
      <c r="AC995" s="438"/>
      <c r="AF995" s="438"/>
      <c r="AI995" s="438"/>
      <c r="AL995" s="438"/>
      <c r="AN995" s="438"/>
      <c r="AX995" s="197"/>
      <c r="BD995" s="197"/>
      <c r="BG995" s="438"/>
      <c r="BH995" s="438"/>
      <c r="BK995" s="438"/>
      <c r="BL995" s="438"/>
      <c r="BO995" s="438"/>
      <c r="BP995" s="438"/>
      <c r="BS995" s="438"/>
      <c r="BT995" s="438"/>
      <c r="BV995" s="438"/>
      <c r="CJ995" s="197"/>
      <c r="CL995" s="197"/>
      <c r="CM995" s="438"/>
      <c r="CP995" s="438"/>
      <c r="CS995" s="438"/>
      <c r="CV995" s="438"/>
      <c r="CX995" s="438"/>
      <c r="DG995" s="197"/>
      <c r="DI995" s="197"/>
      <c r="DJ995" s="438"/>
      <c r="DM995" s="438"/>
      <c r="DP995" s="438"/>
      <c r="DS995" s="438"/>
      <c r="DU995" s="438"/>
      <c r="EI995" s="197"/>
      <c r="EK995" s="197"/>
      <c r="EL995" s="197"/>
      <c r="EM995" s="438"/>
      <c r="EP995" s="197"/>
      <c r="EQ995" s="438"/>
      <c r="ET995" s="197"/>
      <c r="EU995" s="438"/>
      <c r="EX995" s="197"/>
      <c r="EY995" s="438"/>
      <c r="FA995" s="438"/>
      <c r="FJ995" s="197"/>
      <c r="FL995" s="197"/>
      <c r="FM995" s="438"/>
      <c r="FP995" s="438"/>
      <c r="FS995" s="438"/>
      <c r="FV995" s="438"/>
      <c r="FX995" s="438"/>
      <c r="GG995" s="197"/>
      <c r="GI995" s="197"/>
      <c r="GJ995" s="438"/>
      <c r="GM995" s="438"/>
      <c r="GP995" s="438"/>
      <c r="GS995" s="438"/>
    </row>
    <row r="996" ht="12.75" customHeight="1">
      <c r="P996" s="438"/>
      <c r="Z996" s="197"/>
      <c r="AC996" s="438"/>
      <c r="AF996" s="438"/>
      <c r="AI996" s="438"/>
      <c r="AL996" s="438"/>
      <c r="AN996" s="438"/>
      <c r="AX996" s="197"/>
      <c r="BD996" s="197"/>
      <c r="BG996" s="438"/>
      <c r="BH996" s="438"/>
      <c r="BK996" s="438"/>
      <c r="BL996" s="438"/>
      <c r="BO996" s="438"/>
      <c r="BP996" s="438"/>
      <c r="BS996" s="438"/>
      <c r="BT996" s="438"/>
      <c r="BV996" s="438"/>
      <c r="CJ996" s="197"/>
      <c r="CL996" s="197"/>
      <c r="CM996" s="438"/>
      <c r="CP996" s="438"/>
      <c r="CS996" s="438"/>
      <c r="CV996" s="438"/>
      <c r="CX996" s="438"/>
      <c r="DG996" s="197"/>
      <c r="DI996" s="197"/>
      <c r="DJ996" s="438"/>
      <c r="DM996" s="438"/>
      <c r="DP996" s="438"/>
      <c r="DS996" s="438"/>
      <c r="DU996" s="438"/>
      <c r="EI996" s="197"/>
      <c r="EK996" s="197"/>
      <c r="EL996" s="197"/>
      <c r="EM996" s="438"/>
      <c r="EP996" s="197"/>
      <c r="EQ996" s="438"/>
      <c r="ET996" s="197"/>
      <c r="EU996" s="438"/>
      <c r="EX996" s="197"/>
      <c r="EY996" s="438"/>
      <c r="FA996" s="438"/>
      <c r="FJ996" s="197"/>
      <c r="FL996" s="197"/>
      <c r="FM996" s="438"/>
      <c r="FP996" s="438"/>
      <c r="FS996" s="438"/>
      <c r="FV996" s="438"/>
      <c r="FX996" s="438"/>
      <c r="GG996" s="197"/>
      <c r="GI996" s="197"/>
      <c r="GJ996" s="438"/>
      <c r="GM996" s="438"/>
      <c r="GP996" s="438"/>
      <c r="GS996" s="438"/>
    </row>
    <row r="997" ht="12.75" customHeight="1">
      <c r="P997" s="438"/>
      <c r="Z997" s="197"/>
      <c r="AC997" s="438"/>
      <c r="AF997" s="438"/>
      <c r="AI997" s="438"/>
      <c r="AL997" s="438"/>
      <c r="AN997" s="438"/>
      <c r="AX997" s="197"/>
      <c r="BD997" s="197"/>
      <c r="BG997" s="438"/>
      <c r="BH997" s="438"/>
      <c r="BK997" s="438"/>
      <c r="BL997" s="438"/>
      <c r="BO997" s="438"/>
      <c r="BP997" s="438"/>
      <c r="BS997" s="438"/>
      <c r="BT997" s="438"/>
      <c r="BV997" s="438"/>
      <c r="CJ997" s="197"/>
      <c r="CL997" s="197"/>
      <c r="CM997" s="438"/>
      <c r="CP997" s="438"/>
      <c r="CS997" s="438"/>
      <c r="CV997" s="438"/>
      <c r="CX997" s="438"/>
      <c r="DG997" s="197"/>
      <c r="DI997" s="197"/>
      <c r="DJ997" s="438"/>
      <c r="DM997" s="438"/>
      <c r="DP997" s="438"/>
      <c r="DS997" s="438"/>
      <c r="DU997" s="438"/>
      <c r="EI997" s="197"/>
      <c r="EK997" s="197"/>
      <c r="EL997" s="197"/>
      <c r="EM997" s="438"/>
      <c r="EP997" s="197"/>
      <c r="EQ997" s="438"/>
      <c r="ET997" s="197"/>
      <c r="EU997" s="438"/>
      <c r="EX997" s="197"/>
      <c r="EY997" s="438"/>
      <c r="FA997" s="438"/>
      <c r="FJ997" s="197"/>
      <c r="FL997" s="197"/>
      <c r="FM997" s="438"/>
      <c r="FP997" s="438"/>
      <c r="FS997" s="438"/>
      <c r="FV997" s="438"/>
      <c r="FX997" s="438"/>
      <c r="GG997" s="197"/>
      <c r="GI997" s="197"/>
      <c r="GJ997" s="438"/>
      <c r="GM997" s="438"/>
      <c r="GP997" s="438"/>
      <c r="GS997" s="438"/>
    </row>
    <row r="998" ht="12.75" customHeight="1">
      <c r="P998" s="438"/>
      <c r="Z998" s="197"/>
      <c r="AC998" s="438"/>
      <c r="AF998" s="438"/>
      <c r="AI998" s="438"/>
      <c r="AL998" s="438"/>
      <c r="AN998" s="438"/>
      <c r="AX998" s="197"/>
      <c r="BD998" s="197"/>
      <c r="BG998" s="438"/>
      <c r="BH998" s="438"/>
      <c r="BK998" s="438"/>
      <c r="BL998" s="438"/>
      <c r="BO998" s="438"/>
      <c r="BP998" s="438"/>
      <c r="BS998" s="438"/>
      <c r="BT998" s="438"/>
      <c r="BV998" s="438"/>
      <c r="CJ998" s="197"/>
      <c r="CL998" s="197"/>
      <c r="CM998" s="438"/>
      <c r="CP998" s="438"/>
      <c r="CS998" s="438"/>
      <c r="CV998" s="438"/>
      <c r="CX998" s="438"/>
      <c r="DG998" s="197"/>
      <c r="DI998" s="197"/>
      <c r="DJ998" s="438"/>
      <c r="DM998" s="438"/>
      <c r="DP998" s="438"/>
      <c r="DS998" s="438"/>
      <c r="DU998" s="438"/>
      <c r="EI998" s="197"/>
      <c r="EK998" s="197"/>
      <c r="EL998" s="197"/>
      <c r="EM998" s="438"/>
      <c r="EP998" s="197"/>
      <c r="EQ998" s="438"/>
      <c r="ET998" s="197"/>
      <c r="EU998" s="438"/>
      <c r="EX998" s="197"/>
      <c r="EY998" s="438"/>
      <c r="FA998" s="438"/>
      <c r="FJ998" s="197"/>
      <c r="FL998" s="197"/>
      <c r="FM998" s="438"/>
      <c r="FP998" s="438"/>
      <c r="FS998" s="438"/>
      <c r="FV998" s="438"/>
      <c r="FX998" s="438"/>
      <c r="GG998" s="197"/>
      <c r="GI998" s="197"/>
      <c r="GJ998" s="438"/>
      <c r="GM998" s="438"/>
      <c r="GP998" s="438"/>
      <c r="GS998" s="438"/>
    </row>
    <row r="999" ht="12.75" customHeight="1">
      <c r="P999" s="438"/>
      <c r="Z999" s="197"/>
      <c r="AC999" s="438"/>
      <c r="AF999" s="438"/>
      <c r="AI999" s="438"/>
      <c r="AL999" s="438"/>
      <c r="AN999" s="438"/>
      <c r="AX999" s="197"/>
      <c r="BD999" s="197"/>
      <c r="BG999" s="438"/>
      <c r="BH999" s="438"/>
      <c r="BK999" s="438"/>
      <c r="BL999" s="438"/>
      <c r="BO999" s="438"/>
      <c r="BP999" s="438"/>
      <c r="BS999" s="438"/>
      <c r="BT999" s="438"/>
      <c r="BV999" s="438"/>
      <c r="CJ999" s="197"/>
      <c r="CL999" s="197"/>
      <c r="CM999" s="438"/>
      <c r="CP999" s="438"/>
      <c r="CS999" s="438"/>
      <c r="CV999" s="438"/>
      <c r="CX999" s="438"/>
      <c r="DG999" s="197"/>
      <c r="DI999" s="197"/>
      <c r="DJ999" s="438"/>
      <c r="DM999" s="438"/>
      <c r="DP999" s="438"/>
      <c r="DS999" s="438"/>
      <c r="DU999" s="438"/>
      <c r="EI999" s="197"/>
      <c r="EK999" s="197"/>
      <c r="EL999" s="197"/>
      <c r="EM999" s="438"/>
      <c r="EP999" s="197"/>
      <c r="EQ999" s="438"/>
      <c r="ET999" s="197"/>
      <c r="EU999" s="438"/>
      <c r="EX999" s="197"/>
      <c r="EY999" s="438"/>
      <c r="FA999" s="438"/>
      <c r="FJ999" s="197"/>
      <c r="FL999" s="197"/>
      <c r="FM999" s="438"/>
      <c r="FP999" s="438"/>
      <c r="FS999" s="438"/>
      <c r="FV999" s="438"/>
      <c r="FX999" s="438"/>
      <c r="GG999" s="197"/>
      <c r="GI999" s="197"/>
      <c r="GJ999" s="438"/>
      <c r="GM999" s="438"/>
      <c r="GP999" s="438"/>
      <c r="GS999" s="438"/>
    </row>
    <row r="1000" ht="12.75" customHeight="1">
      <c r="P1000" s="438"/>
      <c r="Z1000" s="197"/>
      <c r="AC1000" s="438"/>
      <c r="AF1000" s="438"/>
      <c r="AI1000" s="438"/>
      <c r="AL1000" s="438"/>
      <c r="AN1000" s="438"/>
      <c r="AX1000" s="197"/>
      <c r="BD1000" s="197"/>
      <c r="BG1000" s="438"/>
      <c r="BH1000" s="438"/>
      <c r="BK1000" s="438"/>
      <c r="BL1000" s="438"/>
      <c r="BO1000" s="438"/>
      <c r="BP1000" s="438"/>
      <c r="BS1000" s="438"/>
      <c r="BT1000" s="438"/>
      <c r="BV1000" s="438"/>
      <c r="CJ1000" s="197"/>
      <c r="CL1000" s="197"/>
      <c r="CM1000" s="438"/>
      <c r="CP1000" s="438"/>
      <c r="CS1000" s="438"/>
      <c r="CV1000" s="438"/>
      <c r="CX1000" s="438"/>
      <c r="DG1000" s="197"/>
      <c r="DI1000" s="197"/>
      <c r="DJ1000" s="438"/>
      <c r="DM1000" s="438"/>
      <c r="DP1000" s="438"/>
      <c r="DS1000" s="438"/>
      <c r="DU1000" s="438"/>
      <c r="EI1000" s="197"/>
      <c r="EK1000" s="197"/>
      <c r="EL1000" s="197"/>
      <c r="EM1000" s="438"/>
      <c r="EP1000" s="197"/>
      <c r="EQ1000" s="438"/>
      <c r="ET1000" s="197"/>
      <c r="EU1000" s="438"/>
      <c r="EX1000" s="197"/>
      <c r="EY1000" s="438"/>
      <c r="FA1000" s="438"/>
      <c r="FJ1000" s="197"/>
      <c r="FL1000" s="197"/>
      <c r="FM1000" s="438"/>
      <c r="FP1000" s="438"/>
      <c r="FS1000" s="438"/>
      <c r="FV1000" s="438"/>
      <c r="FX1000" s="438"/>
      <c r="GG1000" s="197"/>
      <c r="GI1000" s="197"/>
      <c r="GJ1000" s="438"/>
      <c r="GM1000" s="438"/>
      <c r="GP1000" s="438"/>
      <c r="GS1000" s="438"/>
    </row>
  </sheetData>
  <mergeCells count="9">
    <mergeCell ref="B24:G24"/>
    <mergeCell ref="B25:G25"/>
    <mergeCell ref="B1:GU1"/>
    <mergeCell ref="B2:GU2"/>
    <mergeCell ref="B3:GU3"/>
    <mergeCell ref="B4:GU4"/>
    <mergeCell ref="B5:GU5"/>
    <mergeCell ref="B6:GU6"/>
    <mergeCell ref="B23:G2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0"/>
  <cols>
    <col customWidth="1" min="1" max="1" width="4.38"/>
    <col customWidth="1" min="2" max="2" width="77.25"/>
    <col customWidth="1" min="3" max="4" width="10.25"/>
    <col customWidth="1" min="5" max="8" width="10.75"/>
    <col customWidth="1" min="9" max="26" width="8.0"/>
  </cols>
  <sheetData>
    <row r="1" ht="12.75" customHeight="1">
      <c r="A1" s="2" t="s">
        <v>1</v>
      </c>
    </row>
    <row r="2" ht="12.75" customHeight="1">
      <c r="A2" s="2" t="s">
        <v>6</v>
      </c>
    </row>
    <row r="3" ht="12.75" customHeight="1">
      <c r="A3" s="2"/>
      <c r="B3" s="2"/>
      <c r="C3" s="5"/>
      <c r="D3" s="5"/>
      <c r="E3" s="5"/>
      <c r="F3" s="5"/>
      <c r="G3" s="5"/>
      <c r="H3" s="5"/>
    </row>
    <row r="4" ht="18.0" customHeight="1">
      <c r="A4" s="2" t="s">
        <v>11</v>
      </c>
    </row>
    <row r="5" ht="12.75" customHeight="1">
      <c r="C5" s="5"/>
      <c r="D5" s="5"/>
      <c r="E5" s="5"/>
      <c r="F5" s="5"/>
      <c r="G5" s="5"/>
      <c r="H5" s="5"/>
    </row>
    <row r="6" ht="28.5" customHeight="1">
      <c r="A6" s="9" t="s">
        <v>15</v>
      </c>
      <c r="B6" s="9" t="s">
        <v>18</v>
      </c>
      <c r="C6" s="9" t="s">
        <v>20</v>
      </c>
      <c r="D6" s="9" t="s">
        <v>21</v>
      </c>
      <c r="E6" s="12" t="s">
        <v>23</v>
      </c>
      <c r="F6" s="13"/>
      <c r="G6" s="13"/>
      <c r="H6" s="8"/>
      <c r="I6" s="11"/>
    </row>
    <row r="7" ht="15.0" customHeight="1">
      <c r="A7" s="14"/>
      <c r="B7" s="14"/>
      <c r="C7" s="14"/>
      <c r="D7" s="15" t="s">
        <v>29</v>
      </c>
      <c r="E7" s="6" t="s">
        <v>32</v>
      </c>
      <c r="F7" s="6" t="s">
        <v>33</v>
      </c>
      <c r="G7" s="6" t="s">
        <v>34</v>
      </c>
      <c r="H7" s="6" t="s">
        <v>36</v>
      </c>
      <c r="I7" s="11"/>
    </row>
    <row r="8" ht="16.5" customHeight="1">
      <c r="A8" s="6">
        <v>1.0</v>
      </c>
      <c r="B8" s="6">
        <v>2.0</v>
      </c>
      <c r="C8" s="6">
        <v>3.0</v>
      </c>
      <c r="D8" s="6"/>
      <c r="E8" s="6">
        <v>4.0</v>
      </c>
      <c r="F8" s="6">
        <v>5.0</v>
      </c>
      <c r="G8" s="6">
        <v>6.0</v>
      </c>
      <c r="H8" s="6">
        <v>7.0</v>
      </c>
      <c r="I8" s="11"/>
    </row>
    <row r="9" ht="42.0" customHeight="1">
      <c r="A9" s="6">
        <v>1.0</v>
      </c>
      <c r="B9" s="18" t="s">
        <v>46</v>
      </c>
      <c r="C9" s="6" t="s">
        <v>49</v>
      </c>
      <c r="D9" s="20">
        <v>100.0</v>
      </c>
      <c r="E9" s="20">
        <v>100.0</v>
      </c>
      <c r="F9" s="20">
        <v>100.0</v>
      </c>
      <c r="G9" s="20">
        <v>100.0</v>
      </c>
      <c r="H9" s="20">
        <v>100.0</v>
      </c>
      <c r="I9" s="11"/>
    </row>
    <row r="10" ht="42.0" customHeight="1">
      <c r="A10" s="6">
        <v>2.0</v>
      </c>
      <c r="B10" s="23" t="s">
        <v>54</v>
      </c>
      <c r="C10" s="6" t="s">
        <v>49</v>
      </c>
      <c r="D10" s="20">
        <v>100.0</v>
      </c>
      <c r="E10" s="20">
        <v>100.0</v>
      </c>
      <c r="F10" s="20">
        <v>100.0</v>
      </c>
      <c r="G10" s="20">
        <v>100.0</v>
      </c>
      <c r="H10" s="20">
        <v>100.0</v>
      </c>
      <c r="I10" s="11"/>
    </row>
    <row r="11" ht="41.25" customHeight="1">
      <c r="A11" s="6">
        <v>3.0</v>
      </c>
      <c r="B11" s="23" t="s">
        <v>55</v>
      </c>
      <c r="C11" s="6" t="s">
        <v>49</v>
      </c>
      <c r="D11" s="20">
        <v>100.0</v>
      </c>
      <c r="E11" s="20">
        <v>100.0</v>
      </c>
      <c r="F11" s="20">
        <v>100.0</v>
      </c>
      <c r="G11" s="20">
        <v>100.0</v>
      </c>
      <c r="H11" s="20">
        <v>100.0</v>
      </c>
      <c r="I11" s="11"/>
    </row>
    <row r="12" ht="41.25" customHeight="1">
      <c r="A12" s="6">
        <v>4.0</v>
      </c>
      <c r="B12" s="23" t="s">
        <v>56</v>
      </c>
      <c r="C12" s="6" t="s">
        <v>49</v>
      </c>
      <c r="D12" s="20">
        <v>100.0</v>
      </c>
      <c r="E12" s="20">
        <v>100.0</v>
      </c>
      <c r="F12" s="20">
        <v>100.0</v>
      </c>
      <c r="G12" s="20">
        <v>100.0</v>
      </c>
      <c r="H12" s="20">
        <v>100.0</v>
      </c>
      <c r="I12" s="11"/>
    </row>
    <row r="13" ht="42.0" customHeight="1">
      <c r="A13" s="6">
        <v>5.0</v>
      </c>
      <c r="B13" s="23" t="s">
        <v>57</v>
      </c>
      <c r="C13" s="6" t="s">
        <v>49</v>
      </c>
      <c r="D13" s="20">
        <v>100.0</v>
      </c>
      <c r="E13" s="20">
        <v>100.0</v>
      </c>
      <c r="F13" s="20">
        <v>100.0</v>
      </c>
      <c r="G13" s="20">
        <v>100.0</v>
      </c>
      <c r="H13" s="20">
        <v>100.0</v>
      </c>
      <c r="I13" s="11"/>
    </row>
    <row r="14" ht="27.0" customHeight="1">
      <c r="A14" s="6">
        <v>6.0</v>
      </c>
      <c r="B14" s="18" t="s">
        <v>58</v>
      </c>
      <c r="C14" s="6" t="s">
        <v>75</v>
      </c>
      <c r="D14" s="31" t="str">
        <f>'Пояснительная 2020'!U11</f>
        <v>#DIV/0!</v>
      </c>
      <c r="E14" s="31">
        <f>'Пояснительная 2020'!AA11</f>
        <v>16.735316</v>
      </c>
      <c r="F14" s="31">
        <f>'Пояснительная 2020'!AD11</f>
        <v>14.39276333</v>
      </c>
      <c r="G14" s="31">
        <f>'Пояснительная 2020'!AG11</f>
        <v>14.30109667</v>
      </c>
      <c r="H14" s="31">
        <f>'Пояснительная 2020'!AJ11</f>
        <v>14.30109667</v>
      </c>
      <c r="I14" s="11"/>
    </row>
    <row r="15" ht="32.25" customHeight="1">
      <c r="A15" s="6">
        <v>7.0</v>
      </c>
      <c r="B15" s="18" t="s">
        <v>59</v>
      </c>
      <c r="C15" s="6" t="s">
        <v>79</v>
      </c>
      <c r="D15" s="36" t="str">
        <f>'Пояснительная 2020'!AU11</f>
        <v>#DIV/0!</v>
      </c>
      <c r="E15" s="36">
        <f>'Пояснительная 2020'!BF11</f>
        <v>0.05920507201</v>
      </c>
      <c r="F15" s="36">
        <f>'Пояснительная 2020'!BJ11</f>
        <v>0.05894166751</v>
      </c>
      <c r="G15" s="36">
        <f>'Пояснительная 2020'!BN11</f>
        <v>0.0584189109</v>
      </c>
      <c r="H15" s="36">
        <f>'Пояснительная 2020'!BR11</f>
        <v>0.0584189109</v>
      </c>
      <c r="I15" s="11"/>
    </row>
    <row r="16" ht="29.25" customHeight="1">
      <c r="A16" s="6">
        <v>8.0</v>
      </c>
      <c r="B16" s="18" t="s">
        <v>60</v>
      </c>
      <c r="C16" s="6" t="s">
        <v>103</v>
      </c>
      <c r="D16" s="43" t="str">
        <f>'Пояснительная 2020'!CE11</f>
        <v>#DIV/0!</v>
      </c>
      <c r="E16" s="43">
        <f>'Пояснительная 2020'!CK11</f>
        <v>4.753125</v>
      </c>
      <c r="F16" s="43">
        <f>'Пояснительная 2020'!CN11</f>
        <v>4.51125</v>
      </c>
      <c r="G16" s="43">
        <f>'Пояснительная 2020'!CQ11</f>
        <v>4.0375</v>
      </c>
      <c r="H16" s="43">
        <f>'Пояснительная 2020'!CT11</f>
        <v>4.0375</v>
      </c>
      <c r="I16" s="11"/>
    </row>
    <row r="17" ht="28.5" customHeight="1">
      <c r="A17" s="6">
        <v>9.0</v>
      </c>
      <c r="B17" s="18" t="s">
        <v>61</v>
      </c>
      <c r="C17" s="6" t="s">
        <v>103</v>
      </c>
      <c r="D17" s="51" t="str">
        <f>'Пояснительная 2020'!DB11</f>
        <v>#DIV/0!</v>
      </c>
      <c r="E17" s="31" t="str">
        <f>'Пояснительная 2020'!DH11</f>
        <v>#DIV/0!</v>
      </c>
      <c r="F17" s="31" t="str">
        <f>'Пояснительная 2020'!DK11</f>
        <v>#DIV/0!</v>
      </c>
      <c r="G17" s="31" t="str">
        <f>'Пояснительная 2020'!DN11</f>
        <v>#DIV/0!</v>
      </c>
      <c r="H17" s="31" t="str">
        <f>'Пояснительная 2020'!DQ11</f>
        <v>#DIV/0!</v>
      </c>
      <c r="I17" s="11"/>
    </row>
    <row r="18" ht="30.0" customHeight="1">
      <c r="A18" s="6">
        <v>10.0</v>
      </c>
      <c r="B18" s="18" t="s">
        <v>62</v>
      </c>
      <c r="C18" s="6" t="s">
        <v>103</v>
      </c>
      <c r="D18" s="51" t="str">
        <f>'Пояснительная 2020'!ED11</f>
        <v>#DIV/0!</v>
      </c>
      <c r="E18" s="31">
        <f>'Пояснительная 2020'!EJ11</f>
        <v>4.9825</v>
      </c>
      <c r="F18" s="31">
        <f>'Пояснительная 2020'!EN11</f>
        <v>4.64</v>
      </c>
      <c r="G18" s="31">
        <f>'Пояснительная 2020'!ER11</f>
        <v>3.9475</v>
      </c>
      <c r="H18" s="31">
        <f>'Пояснительная 2020'!EV11</f>
        <v>3.9475</v>
      </c>
      <c r="I18" s="11"/>
    </row>
    <row r="19" ht="30.0" customHeight="1">
      <c r="A19" s="6">
        <v>11.0</v>
      </c>
      <c r="B19" s="18" t="s">
        <v>169</v>
      </c>
      <c r="C19" s="6" t="s">
        <v>171</v>
      </c>
      <c r="D19" s="51" t="str">
        <f>'Пояснительная 2020'!FE11</f>
        <v>#DIV/0!</v>
      </c>
      <c r="E19" s="31">
        <f>'Пояснительная 2020'!FK11</f>
        <v>0.00002</v>
      </c>
      <c r="F19" s="31">
        <f>'Пояснительная 2020'!FN11</f>
        <v>0.00002</v>
      </c>
      <c r="G19" s="31">
        <f>'Пояснительная 2020'!FQ11</f>
        <v>0.00002</v>
      </c>
      <c r="H19" s="31">
        <f>'Пояснительная 2020'!FT11</f>
        <v>0.00002</v>
      </c>
      <c r="I19" s="11"/>
    </row>
    <row r="20" ht="30.0" customHeight="1">
      <c r="A20" s="6">
        <v>12.0</v>
      </c>
      <c r="B20" s="18" t="s">
        <v>196</v>
      </c>
      <c r="C20" s="6" t="s">
        <v>198</v>
      </c>
      <c r="D20" s="51" t="str">
        <f>'Пояснительная 2020'!GB11</f>
        <v>#DIV/0!</v>
      </c>
      <c r="E20" s="31" t="str">
        <f>'Пояснительная 2020'!GH11</f>
        <v>#DIV/0!</v>
      </c>
      <c r="F20" s="31" t="str">
        <f>'Пояснительная 2020'!GK11</f>
        <v>#DIV/0!</v>
      </c>
      <c r="G20" s="31" t="str">
        <f>'Пояснительная 2020'!GN11</f>
        <v>#DIV/0!</v>
      </c>
      <c r="H20" s="31" t="str">
        <f>'Пояснительная 2020'!GQ11</f>
        <v>#DIV/0!</v>
      </c>
      <c r="I20" s="11"/>
    </row>
    <row r="21" ht="58.5" customHeight="1">
      <c r="A21" s="6">
        <v>13.0</v>
      </c>
      <c r="B21" s="18" t="s">
        <v>65</v>
      </c>
      <c r="C21" s="6" t="s">
        <v>49</v>
      </c>
      <c r="D21" s="6"/>
      <c r="E21" s="20"/>
      <c r="F21" s="20"/>
      <c r="G21" s="20"/>
      <c r="H21" s="20"/>
      <c r="I21" s="11"/>
    </row>
    <row r="22" ht="42.0" customHeight="1">
      <c r="A22" s="6">
        <v>14.0</v>
      </c>
      <c r="B22" s="18" t="s">
        <v>66</v>
      </c>
      <c r="C22" s="6" t="s">
        <v>225</v>
      </c>
      <c r="D22" s="6"/>
      <c r="E22" s="60"/>
      <c r="F22" s="60"/>
      <c r="G22" s="60"/>
      <c r="H22" s="60"/>
      <c r="I22" s="11"/>
    </row>
    <row r="23" ht="81.75" customHeight="1">
      <c r="A23" s="6">
        <v>15.0</v>
      </c>
      <c r="B23" s="18" t="s">
        <v>67</v>
      </c>
      <c r="C23" s="6" t="s">
        <v>225</v>
      </c>
      <c r="D23" s="6"/>
      <c r="E23" s="60"/>
      <c r="F23" s="60"/>
      <c r="G23" s="60"/>
      <c r="H23" s="60"/>
      <c r="I23" s="11"/>
    </row>
    <row r="24" ht="42.75" customHeight="1">
      <c r="A24" s="6">
        <v>16.0</v>
      </c>
      <c r="B24" s="18" t="s">
        <v>68</v>
      </c>
      <c r="C24" s="6" t="s">
        <v>225</v>
      </c>
      <c r="D24" s="6"/>
      <c r="E24" s="60"/>
      <c r="F24" s="60"/>
      <c r="G24" s="60"/>
      <c r="H24" s="60"/>
      <c r="I24" s="11"/>
    </row>
    <row r="25" ht="12.75" customHeight="1">
      <c r="C25" s="5"/>
      <c r="D25" s="5"/>
      <c r="E25" s="5"/>
      <c r="F25" s="5"/>
      <c r="G25" s="5"/>
      <c r="H25" s="5"/>
    </row>
    <row r="26" ht="12.75" customHeight="1">
      <c r="C26" s="5"/>
      <c r="D26" s="5"/>
      <c r="E26" s="5"/>
      <c r="F26" s="5"/>
      <c r="G26" s="5"/>
      <c r="H26" s="5"/>
    </row>
    <row r="27" ht="12.75" customHeight="1">
      <c r="C27" s="5"/>
      <c r="D27" s="5"/>
      <c r="E27" s="5"/>
      <c r="F27" s="5"/>
      <c r="G27" s="5"/>
      <c r="H27" s="5"/>
    </row>
    <row r="28" ht="12.75" customHeight="1">
      <c r="C28" s="5"/>
      <c r="D28" s="5"/>
      <c r="E28" s="5"/>
      <c r="F28" s="5"/>
      <c r="G28" s="5"/>
      <c r="H28" s="5"/>
    </row>
    <row r="29" ht="12.75" customHeight="1">
      <c r="C29" s="5"/>
      <c r="D29" s="5"/>
      <c r="E29" s="5"/>
      <c r="F29" s="5"/>
      <c r="G29" s="5"/>
      <c r="H29" s="5"/>
    </row>
    <row r="30" ht="12.75" customHeight="1">
      <c r="C30" s="5"/>
      <c r="D30" s="5"/>
      <c r="E30" s="5"/>
      <c r="F30" s="5"/>
      <c r="G30" s="5"/>
      <c r="H30" s="5"/>
    </row>
    <row r="31" ht="12.75" customHeight="1">
      <c r="C31" s="5"/>
      <c r="D31" s="5"/>
      <c r="E31" s="5"/>
      <c r="F31" s="5"/>
      <c r="G31" s="5"/>
      <c r="H31" s="5"/>
    </row>
    <row r="32" ht="12.75" customHeight="1">
      <c r="C32" s="5"/>
      <c r="D32" s="5"/>
      <c r="E32" s="5"/>
      <c r="F32" s="5"/>
      <c r="G32" s="5"/>
      <c r="H32" s="5"/>
    </row>
    <row r="33" ht="12.75" customHeight="1">
      <c r="C33" s="5"/>
      <c r="D33" s="5"/>
      <c r="E33" s="5"/>
      <c r="F33" s="5"/>
      <c r="G33" s="5"/>
      <c r="H33" s="5"/>
    </row>
    <row r="34" ht="12.75" customHeight="1">
      <c r="C34" s="5"/>
      <c r="D34" s="5"/>
      <c r="E34" s="5"/>
      <c r="F34" s="5"/>
      <c r="G34" s="5"/>
      <c r="H34" s="5"/>
    </row>
    <row r="35" ht="12.75" customHeight="1">
      <c r="C35" s="5"/>
      <c r="D35" s="5"/>
      <c r="E35" s="5"/>
      <c r="F35" s="5"/>
      <c r="G35" s="5"/>
      <c r="H35" s="5"/>
    </row>
    <row r="36" ht="12.75" customHeight="1">
      <c r="C36" s="5"/>
      <c r="D36" s="5"/>
      <c r="E36" s="5"/>
      <c r="F36" s="5"/>
      <c r="G36" s="5"/>
      <c r="H36" s="5"/>
    </row>
    <row r="37" ht="12.75" customHeight="1">
      <c r="C37" s="5"/>
      <c r="D37" s="5"/>
      <c r="E37" s="5"/>
      <c r="F37" s="5"/>
      <c r="G37" s="5"/>
      <c r="H37" s="5"/>
    </row>
    <row r="38" ht="12.75" customHeight="1">
      <c r="C38" s="5"/>
      <c r="D38" s="5"/>
      <c r="E38" s="5"/>
      <c r="F38" s="5"/>
      <c r="G38" s="5"/>
      <c r="H38" s="5"/>
    </row>
    <row r="39" ht="12.75" customHeight="1">
      <c r="C39" s="5"/>
      <c r="D39" s="5"/>
      <c r="E39" s="5"/>
      <c r="F39" s="5"/>
      <c r="G39" s="5"/>
      <c r="H39" s="5"/>
    </row>
    <row r="40" ht="12.75" customHeight="1">
      <c r="C40" s="5"/>
      <c r="D40" s="5"/>
      <c r="E40" s="5"/>
      <c r="F40" s="5"/>
      <c r="G40" s="5"/>
      <c r="H40" s="5"/>
    </row>
    <row r="41" ht="12.75" customHeight="1">
      <c r="C41" s="5"/>
      <c r="D41" s="5"/>
      <c r="E41" s="5"/>
      <c r="F41" s="5"/>
      <c r="G41" s="5"/>
      <c r="H41" s="5"/>
    </row>
    <row r="42" ht="12.75" customHeight="1">
      <c r="C42" s="5"/>
      <c r="D42" s="5"/>
      <c r="E42" s="5"/>
      <c r="F42" s="5"/>
      <c r="G42" s="5"/>
      <c r="H42" s="5"/>
    </row>
    <row r="43" ht="12.75" customHeight="1">
      <c r="C43" s="5"/>
      <c r="D43" s="5"/>
      <c r="E43" s="5"/>
      <c r="F43" s="5"/>
      <c r="G43" s="5"/>
      <c r="H43" s="5"/>
    </row>
    <row r="44" ht="12.75" customHeight="1">
      <c r="C44" s="5"/>
      <c r="D44" s="5"/>
      <c r="E44" s="5"/>
      <c r="F44" s="5"/>
      <c r="G44" s="5"/>
      <c r="H44" s="5"/>
    </row>
    <row r="45" ht="12.75" customHeight="1">
      <c r="C45" s="5"/>
      <c r="D45" s="5"/>
      <c r="E45" s="5"/>
      <c r="F45" s="5"/>
      <c r="G45" s="5"/>
      <c r="H45" s="5"/>
    </row>
    <row r="46" ht="12.75" customHeight="1">
      <c r="C46" s="5"/>
      <c r="D46" s="5"/>
      <c r="E46" s="5"/>
      <c r="F46" s="5"/>
      <c r="G46" s="5"/>
      <c r="H46" s="5"/>
    </row>
    <row r="47" ht="12.75" customHeight="1">
      <c r="C47" s="5"/>
      <c r="D47" s="5"/>
      <c r="E47" s="5"/>
      <c r="F47" s="5"/>
      <c r="G47" s="5"/>
      <c r="H47" s="5"/>
    </row>
    <row r="48" ht="12.75" customHeight="1">
      <c r="C48" s="5"/>
      <c r="D48" s="5"/>
      <c r="E48" s="5"/>
      <c r="F48" s="5"/>
      <c r="G48" s="5"/>
      <c r="H48" s="5"/>
    </row>
    <row r="49" ht="12.75" customHeight="1">
      <c r="C49" s="5"/>
      <c r="D49" s="5"/>
      <c r="E49" s="5"/>
      <c r="F49" s="5"/>
      <c r="G49" s="5"/>
      <c r="H49" s="5"/>
    </row>
    <row r="50" ht="12.75" customHeight="1">
      <c r="C50" s="5"/>
      <c r="D50" s="5"/>
      <c r="E50" s="5"/>
      <c r="F50" s="5"/>
      <c r="G50" s="5"/>
      <c r="H50" s="5"/>
    </row>
    <row r="51" ht="12.75" customHeight="1">
      <c r="C51" s="5"/>
      <c r="D51" s="5"/>
      <c r="E51" s="5"/>
      <c r="F51" s="5"/>
      <c r="G51" s="5"/>
      <c r="H51" s="5"/>
    </row>
    <row r="52" ht="12.75" customHeight="1">
      <c r="C52" s="5"/>
      <c r="D52" s="5"/>
      <c r="E52" s="5"/>
      <c r="F52" s="5"/>
      <c r="G52" s="5"/>
      <c r="H52" s="5"/>
    </row>
    <row r="53" ht="12.75" customHeight="1">
      <c r="C53" s="5"/>
      <c r="D53" s="5"/>
      <c r="E53" s="5"/>
      <c r="F53" s="5"/>
      <c r="G53" s="5"/>
      <c r="H53" s="5"/>
    </row>
    <row r="54" ht="12.75" customHeight="1">
      <c r="C54" s="5"/>
      <c r="D54" s="5"/>
      <c r="E54" s="5"/>
      <c r="F54" s="5"/>
      <c r="G54" s="5"/>
      <c r="H54" s="5"/>
    </row>
    <row r="55" ht="12.75" customHeight="1">
      <c r="C55" s="5"/>
      <c r="D55" s="5"/>
      <c r="E55" s="5"/>
      <c r="F55" s="5"/>
      <c r="G55" s="5"/>
      <c r="H55" s="5"/>
    </row>
    <row r="56" ht="12.75" customHeight="1">
      <c r="C56" s="5"/>
      <c r="D56" s="5"/>
      <c r="E56" s="5"/>
      <c r="F56" s="5"/>
      <c r="G56" s="5"/>
      <c r="H56" s="5"/>
    </row>
    <row r="57" ht="12.75" customHeight="1">
      <c r="C57" s="5"/>
      <c r="D57" s="5"/>
      <c r="E57" s="5"/>
      <c r="F57" s="5"/>
      <c r="G57" s="5"/>
      <c r="H57" s="5"/>
    </row>
    <row r="58" ht="12.75" customHeight="1">
      <c r="C58" s="5"/>
      <c r="D58" s="5"/>
      <c r="E58" s="5"/>
      <c r="F58" s="5"/>
      <c r="G58" s="5"/>
      <c r="H58" s="5"/>
    </row>
    <row r="59" ht="12.75" customHeight="1">
      <c r="C59" s="5"/>
      <c r="D59" s="5"/>
      <c r="E59" s="5"/>
      <c r="F59" s="5"/>
      <c r="G59" s="5"/>
      <c r="H59" s="5"/>
    </row>
    <row r="60" ht="12.75" customHeight="1">
      <c r="C60" s="5"/>
      <c r="D60" s="5"/>
      <c r="E60" s="5"/>
      <c r="F60" s="5"/>
      <c r="G60" s="5"/>
      <c r="H60" s="5"/>
    </row>
    <row r="61" ht="12.75" customHeight="1">
      <c r="C61" s="5"/>
      <c r="D61" s="5"/>
      <c r="E61" s="5"/>
      <c r="F61" s="5"/>
      <c r="G61" s="5"/>
      <c r="H61" s="5"/>
    </row>
    <row r="62" ht="12.75" customHeight="1">
      <c r="C62" s="5"/>
      <c r="D62" s="5"/>
      <c r="E62" s="5"/>
      <c r="F62" s="5"/>
      <c r="G62" s="5"/>
      <c r="H62" s="5"/>
    </row>
    <row r="63" ht="12.75" customHeight="1">
      <c r="C63" s="5"/>
      <c r="D63" s="5"/>
      <c r="E63" s="5"/>
      <c r="F63" s="5"/>
      <c r="G63" s="5"/>
      <c r="H63" s="5"/>
    </row>
    <row r="64" ht="12.75" customHeight="1">
      <c r="C64" s="5"/>
      <c r="D64" s="5"/>
      <c r="E64" s="5"/>
      <c r="F64" s="5"/>
      <c r="G64" s="5"/>
      <c r="H64" s="5"/>
    </row>
    <row r="65" ht="12.75" customHeight="1">
      <c r="C65" s="5"/>
      <c r="D65" s="5"/>
      <c r="E65" s="5"/>
      <c r="F65" s="5"/>
      <c r="G65" s="5"/>
      <c r="H65" s="5"/>
    </row>
    <row r="66" ht="12.75" customHeight="1">
      <c r="C66" s="5"/>
      <c r="D66" s="5"/>
      <c r="E66" s="5"/>
      <c r="F66" s="5"/>
      <c r="G66" s="5"/>
      <c r="H66" s="5"/>
    </row>
    <row r="67" ht="12.75" customHeight="1">
      <c r="C67" s="5"/>
      <c r="D67" s="5"/>
      <c r="E67" s="5"/>
      <c r="F67" s="5"/>
      <c r="G67" s="5"/>
      <c r="H67" s="5"/>
    </row>
    <row r="68" ht="12.75" customHeight="1">
      <c r="C68" s="5"/>
      <c r="D68" s="5"/>
      <c r="E68" s="5"/>
      <c r="F68" s="5"/>
      <c r="G68" s="5"/>
      <c r="H68" s="5"/>
    </row>
    <row r="69" ht="12.75" customHeight="1">
      <c r="C69" s="5"/>
      <c r="D69" s="5"/>
      <c r="E69" s="5"/>
      <c r="F69" s="5"/>
      <c r="G69" s="5"/>
      <c r="H69" s="5"/>
    </row>
    <row r="70" ht="12.75" customHeight="1">
      <c r="C70" s="5"/>
      <c r="D70" s="5"/>
      <c r="E70" s="5"/>
      <c r="F70" s="5"/>
      <c r="G70" s="5"/>
      <c r="H70" s="5"/>
    </row>
    <row r="71" ht="12.75" customHeight="1">
      <c r="C71" s="5"/>
      <c r="D71" s="5"/>
      <c r="E71" s="5"/>
      <c r="F71" s="5"/>
      <c r="G71" s="5"/>
      <c r="H71" s="5"/>
    </row>
    <row r="72" ht="12.75" customHeight="1">
      <c r="C72" s="5"/>
      <c r="D72" s="5"/>
      <c r="E72" s="5"/>
      <c r="F72" s="5"/>
      <c r="G72" s="5"/>
      <c r="H72" s="5"/>
    </row>
    <row r="73" ht="12.75" customHeight="1">
      <c r="C73" s="5"/>
      <c r="D73" s="5"/>
      <c r="E73" s="5"/>
      <c r="F73" s="5"/>
      <c r="G73" s="5"/>
      <c r="H73" s="5"/>
    </row>
    <row r="74" ht="12.75" customHeight="1">
      <c r="C74" s="5"/>
      <c r="D74" s="5"/>
      <c r="E74" s="5"/>
      <c r="F74" s="5"/>
      <c r="G74" s="5"/>
      <c r="H74" s="5"/>
    </row>
    <row r="75" ht="12.75" customHeight="1">
      <c r="C75" s="5"/>
      <c r="D75" s="5"/>
      <c r="E75" s="5"/>
      <c r="F75" s="5"/>
      <c r="G75" s="5"/>
      <c r="H75" s="5"/>
    </row>
    <row r="76" ht="12.75" customHeight="1">
      <c r="C76" s="5"/>
      <c r="D76" s="5"/>
      <c r="E76" s="5"/>
      <c r="F76" s="5"/>
      <c r="G76" s="5"/>
      <c r="H76" s="5"/>
    </row>
    <row r="77" ht="12.75" customHeight="1">
      <c r="C77" s="5"/>
      <c r="D77" s="5"/>
      <c r="E77" s="5"/>
      <c r="F77" s="5"/>
      <c r="G77" s="5"/>
      <c r="H77" s="5"/>
    </row>
    <row r="78" ht="12.75" customHeight="1">
      <c r="C78" s="5"/>
      <c r="D78" s="5"/>
      <c r="E78" s="5"/>
      <c r="F78" s="5"/>
      <c r="G78" s="5"/>
      <c r="H78" s="5"/>
    </row>
    <row r="79" ht="12.75" customHeight="1">
      <c r="C79" s="5"/>
      <c r="D79" s="5"/>
      <c r="E79" s="5"/>
      <c r="F79" s="5"/>
      <c r="G79" s="5"/>
      <c r="H79" s="5"/>
    </row>
    <row r="80" ht="12.75" customHeight="1">
      <c r="C80" s="5"/>
      <c r="D80" s="5"/>
      <c r="E80" s="5"/>
      <c r="F80" s="5"/>
      <c r="G80" s="5"/>
      <c r="H80" s="5"/>
    </row>
    <row r="81" ht="12.75" customHeight="1">
      <c r="C81" s="5"/>
      <c r="D81" s="5"/>
      <c r="E81" s="5"/>
      <c r="F81" s="5"/>
      <c r="G81" s="5"/>
      <c r="H81" s="5"/>
    </row>
    <row r="82" ht="12.75" customHeight="1">
      <c r="C82" s="5"/>
      <c r="D82" s="5"/>
      <c r="E82" s="5"/>
      <c r="F82" s="5"/>
      <c r="G82" s="5"/>
      <c r="H82" s="5"/>
    </row>
    <row r="83" ht="12.75" customHeight="1">
      <c r="C83" s="5"/>
      <c r="D83" s="5"/>
      <c r="E83" s="5"/>
      <c r="F83" s="5"/>
      <c r="G83" s="5"/>
      <c r="H83" s="5"/>
    </row>
    <row r="84" ht="12.75" customHeight="1">
      <c r="C84" s="5"/>
      <c r="D84" s="5"/>
      <c r="E84" s="5"/>
      <c r="F84" s="5"/>
      <c r="G84" s="5"/>
      <c r="H84" s="5"/>
    </row>
    <row r="85" ht="12.75" customHeight="1">
      <c r="C85" s="5"/>
      <c r="D85" s="5"/>
      <c r="E85" s="5"/>
      <c r="F85" s="5"/>
      <c r="G85" s="5"/>
      <c r="H85" s="5"/>
    </row>
    <row r="86" ht="12.75" customHeight="1">
      <c r="C86" s="5"/>
      <c r="D86" s="5"/>
      <c r="E86" s="5"/>
      <c r="F86" s="5"/>
      <c r="G86" s="5"/>
      <c r="H86" s="5"/>
    </row>
    <row r="87" ht="12.75" customHeight="1">
      <c r="C87" s="5"/>
      <c r="D87" s="5"/>
      <c r="E87" s="5"/>
      <c r="F87" s="5"/>
      <c r="G87" s="5"/>
      <c r="H87" s="5"/>
    </row>
    <row r="88" ht="12.75" customHeight="1">
      <c r="C88" s="5"/>
      <c r="D88" s="5"/>
      <c r="E88" s="5"/>
      <c r="F88" s="5"/>
      <c r="G88" s="5"/>
      <c r="H88" s="5"/>
    </row>
    <row r="89" ht="12.75" customHeight="1">
      <c r="C89" s="5"/>
      <c r="D89" s="5"/>
      <c r="E89" s="5"/>
      <c r="F89" s="5"/>
      <c r="G89" s="5"/>
      <c r="H89" s="5"/>
    </row>
    <row r="90" ht="12.75" customHeight="1">
      <c r="C90" s="5"/>
      <c r="D90" s="5"/>
      <c r="E90" s="5"/>
      <c r="F90" s="5"/>
      <c r="G90" s="5"/>
      <c r="H90" s="5"/>
    </row>
    <row r="91" ht="12.75" customHeight="1">
      <c r="C91" s="5"/>
      <c r="D91" s="5"/>
      <c r="E91" s="5"/>
      <c r="F91" s="5"/>
      <c r="G91" s="5"/>
      <c r="H91" s="5"/>
    </row>
    <row r="92" ht="12.75" customHeight="1">
      <c r="C92" s="5"/>
      <c r="D92" s="5"/>
      <c r="E92" s="5"/>
      <c r="F92" s="5"/>
      <c r="G92" s="5"/>
      <c r="H92" s="5"/>
    </row>
    <row r="93" ht="12.75" customHeight="1">
      <c r="C93" s="5"/>
      <c r="D93" s="5"/>
      <c r="E93" s="5"/>
      <c r="F93" s="5"/>
      <c r="G93" s="5"/>
      <c r="H93" s="5"/>
    </row>
    <row r="94" ht="12.75" customHeight="1">
      <c r="C94" s="5"/>
      <c r="D94" s="5"/>
      <c r="E94" s="5"/>
      <c r="F94" s="5"/>
      <c r="G94" s="5"/>
      <c r="H94" s="5"/>
    </row>
    <row r="95" ht="12.75" customHeight="1">
      <c r="C95" s="5"/>
      <c r="D95" s="5"/>
      <c r="E95" s="5"/>
      <c r="F95" s="5"/>
      <c r="G95" s="5"/>
      <c r="H95" s="5"/>
    </row>
    <row r="96" ht="12.75" customHeight="1">
      <c r="C96" s="5"/>
      <c r="D96" s="5"/>
      <c r="E96" s="5"/>
      <c r="F96" s="5"/>
      <c r="G96" s="5"/>
      <c r="H96" s="5"/>
    </row>
    <row r="97" ht="12.75" customHeight="1">
      <c r="C97" s="5"/>
      <c r="D97" s="5"/>
      <c r="E97" s="5"/>
      <c r="F97" s="5"/>
      <c r="G97" s="5"/>
      <c r="H97" s="5"/>
    </row>
    <row r="98" ht="12.75" customHeight="1">
      <c r="C98" s="5"/>
      <c r="D98" s="5"/>
      <c r="E98" s="5"/>
      <c r="F98" s="5"/>
      <c r="G98" s="5"/>
      <c r="H98" s="5"/>
    </row>
    <row r="99" ht="12.75" customHeight="1">
      <c r="C99" s="5"/>
      <c r="D99" s="5"/>
      <c r="E99" s="5"/>
      <c r="F99" s="5"/>
      <c r="G99" s="5"/>
      <c r="H99" s="5"/>
    </row>
    <row r="100" ht="12.75" customHeight="1">
      <c r="C100" s="5"/>
      <c r="D100" s="5"/>
      <c r="E100" s="5"/>
      <c r="F100" s="5"/>
      <c r="G100" s="5"/>
      <c r="H100" s="5"/>
    </row>
    <row r="101" ht="12.75" customHeight="1">
      <c r="C101" s="5"/>
      <c r="D101" s="5"/>
      <c r="E101" s="5"/>
      <c r="F101" s="5"/>
      <c r="G101" s="5"/>
      <c r="H101" s="5"/>
    </row>
    <row r="102" ht="12.75" customHeight="1">
      <c r="C102" s="5"/>
      <c r="D102" s="5"/>
      <c r="E102" s="5"/>
      <c r="F102" s="5"/>
      <c r="G102" s="5"/>
      <c r="H102" s="5"/>
    </row>
    <row r="103" ht="12.75" customHeight="1">
      <c r="C103" s="5"/>
      <c r="D103" s="5"/>
      <c r="E103" s="5"/>
      <c r="F103" s="5"/>
      <c r="G103" s="5"/>
      <c r="H103" s="5"/>
    </row>
    <row r="104" ht="12.75" customHeight="1">
      <c r="C104" s="5"/>
      <c r="D104" s="5"/>
      <c r="E104" s="5"/>
      <c r="F104" s="5"/>
      <c r="G104" s="5"/>
      <c r="H104" s="5"/>
    </row>
    <row r="105" ht="12.75" customHeight="1">
      <c r="C105" s="5"/>
      <c r="D105" s="5"/>
      <c r="E105" s="5"/>
      <c r="F105" s="5"/>
      <c r="G105" s="5"/>
      <c r="H105" s="5"/>
    </row>
    <row r="106" ht="12.75" customHeight="1">
      <c r="C106" s="5"/>
      <c r="D106" s="5"/>
      <c r="E106" s="5"/>
      <c r="F106" s="5"/>
      <c r="G106" s="5"/>
      <c r="H106" s="5"/>
    </row>
    <row r="107" ht="12.75" customHeight="1">
      <c r="C107" s="5"/>
      <c r="D107" s="5"/>
      <c r="E107" s="5"/>
      <c r="F107" s="5"/>
      <c r="G107" s="5"/>
      <c r="H107" s="5"/>
    </row>
    <row r="108" ht="12.75" customHeight="1">
      <c r="C108" s="5"/>
      <c r="D108" s="5"/>
      <c r="E108" s="5"/>
      <c r="F108" s="5"/>
      <c r="G108" s="5"/>
      <c r="H108" s="5"/>
    </row>
    <row r="109" ht="12.75" customHeight="1">
      <c r="C109" s="5"/>
      <c r="D109" s="5"/>
      <c r="E109" s="5"/>
      <c r="F109" s="5"/>
      <c r="G109" s="5"/>
      <c r="H109" s="5"/>
    </row>
    <row r="110" ht="12.75" customHeight="1">
      <c r="C110" s="5"/>
      <c r="D110" s="5"/>
      <c r="E110" s="5"/>
      <c r="F110" s="5"/>
      <c r="G110" s="5"/>
      <c r="H110" s="5"/>
    </row>
    <row r="111" ht="12.75" customHeight="1">
      <c r="C111" s="5"/>
      <c r="D111" s="5"/>
      <c r="E111" s="5"/>
      <c r="F111" s="5"/>
      <c r="G111" s="5"/>
      <c r="H111" s="5"/>
    </row>
    <row r="112" ht="12.75" customHeight="1">
      <c r="C112" s="5"/>
      <c r="D112" s="5"/>
      <c r="E112" s="5"/>
      <c r="F112" s="5"/>
      <c r="G112" s="5"/>
      <c r="H112" s="5"/>
    </row>
    <row r="113" ht="12.75" customHeight="1">
      <c r="C113" s="5"/>
      <c r="D113" s="5"/>
      <c r="E113" s="5"/>
      <c r="F113" s="5"/>
      <c r="G113" s="5"/>
      <c r="H113" s="5"/>
    </row>
    <row r="114" ht="12.75" customHeight="1">
      <c r="C114" s="5"/>
      <c r="D114" s="5"/>
      <c r="E114" s="5"/>
      <c r="F114" s="5"/>
      <c r="G114" s="5"/>
      <c r="H114" s="5"/>
    </row>
    <row r="115" ht="12.75" customHeight="1">
      <c r="C115" s="5"/>
      <c r="D115" s="5"/>
      <c r="E115" s="5"/>
      <c r="F115" s="5"/>
      <c r="G115" s="5"/>
      <c r="H115" s="5"/>
    </row>
    <row r="116" ht="12.75" customHeight="1">
      <c r="C116" s="5"/>
      <c r="D116" s="5"/>
      <c r="E116" s="5"/>
      <c r="F116" s="5"/>
      <c r="G116" s="5"/>
      <c r="H116" s="5"/>
    </row>
    <row r="117" ht="12.75" customHeight="1">
      <c r="C117" s="5"/>
      <c r="D117" s="5"/>
      <c r="E117" s="5"/>
      <c r="F117" s="5"/>
      <c r="G117" s="5"/>
      <c r="H117" s="5"/>
    </row>
    <row r="118" ht="12.75" customHeight="1">
      <c r="C118" s="5"/>
      <c r="D118" s="5"/>
      <c r="E118" s="5"/>
      <c r="F118" s="5"/>
      <c r="G118" s="5"/>
      <c r="H118" s="5"/>
    </row>
    <row r="119" ht="12.75" customHeight="1">
      <c r="C119" s="5"/>
      <c r="D119" s="5"/>
      <c r="E119" s="5"/>
      <c r="F119" s="5"/>
      <c r="G119" s="5"/>
      <c r="H119" s="5"/>
    </row>
    <row r="120" ht="12.75" customHeight="1">
      <c r="C120" s="5"/>
      <c r="D120" s="5"/>
      <c r="E120" s="5"/>
      <c r="F120" s="5"/>
      <c r="G120" s="5"/>
      <c r="H120" s="5"/>
    </row>
    <row r="121" ht="12.75" customHeight="1">
      <c r="C121" s="5"/>
      <c r="D121" s="5"/>
      <c r="E121" s="5"/>
      <c r="F121" s="5"/>
      <c r="G121" s="5"/>
      <c r="H121" s="5"/>
    </row>
    <row r="122" ht="12.75" customHeight="1">
      <c r="C122" s="5"/>
      <c r="D122" s="5"/>
      <c r="E122" s="5"/>
      <c r="F122" s="5"/>
      <c r="G122" s="5"/>
      <c r="H122" s="5"/>
    </row>
    <row r="123" ht="12.75" customHeight="1">
      <c r="C123" s="5"/>
      <c r="D123" s="5"/>
      <c r="E123" s="5"/>
      <c r="F123" s="5"/>
      <c r="G123" s="5"/>
      <c r="H123" s="5"/>
    </row>
    <row r="124" ht="12.75" customHeight="1">
      <c r="C124" s="5"/>
      <c r="D124" s="5"/>
      <c r="E124" s="5"/>
      <c r="F124" s="5"/>
      <c r="G124" s="5"/>
      <c r="H124" s="5"/>
    </row>
    <row r="125" ht="12.75" customHeight="1">
      <c r="C125" s="5"/>
      <c r="D125" s="5"/>
      <c r="E125" s="5"/>
      <c r="F125" s="5"/>
      <c r="G125" s="5"/>
      <c r="H125" s="5"/>
    </row>
    <row r="126" ht="12.75" customHeight="1">
      <c r="C126" s="5"/>
      <c r="D126" s="5"/>
      <c r="E126" s="5"/>
      <c r="F126" s="5"/>
      <c r="G126" s="5"/>
      <c r="H126" s="5"/>
    </row>
    <row r="127" ht="12.75" customHeight="1">
      <c r="C127" s="5"/>
      <c r="D127" s="5"/>
      <c r="E127" s="5"/>
      <c r="F127" s="5"/>
      <c r="G127" s="5"/>
      <c r="H127" s="5"/>
    </row>
    <row r="128" ht="12.75" customHeight="1">
      <c r="C128" s="5"/>
      <c r="D128" s="5"/>
      <c r="E128" s="5"/>
      <c r="F128" s="5"/>
      <c r="G128" s="5"/>
      <c r="H128" s="5"/>
    </row>
    <row r="129" ht="12.75" customHeight="1">
      <c r="C129" s="5"/>
      <c r="D129" s="5"/>
      <c r="E129" s="5"/>
      <c r="F129" s="5"/>
      <c r="G129" s="5"/>
      <c r="H129" s="5"/>
    </row>
    <row r="130" ht="12.75" customHeight="1">
      <c r="C130" s="5"/>
      <c r="D130" s="5"/>
      <c r="E130" s="5"/>
      <c r="F130" s="5"/>
      <c r="G130" s="5"/>
      <c r="H130" s="5"/>
    </row>
    <row r="131" ht="12.75" customHeight="1">
      <c r="C131" s="5"/>
      <c r="D131" s="5"/>
      <c r="E131" s="5"/>
      <c r="F131" s="5"/>
      <c r="G131" s="5"/>
      <c r="H131" s="5"/>
    </row>
    <row r="132" ht="12.75" customHeight="1">
      <c r="C132" s="5"/>
      <c r="D132" s="5"/>
      <c r="E132" s="5"/>
      <c r="F132" s="5"/>
      <c r="G132" s="5"/>
      <c r="H132" s="5"/>
    </row>
    <row r="133" ht="12.75" customHeight="1">
      <c r="C133" s="5"/>
      <c r="D133" s="5"/>
      <c r="E133" s="5"/>
      <c r="F133" s="5"/>
      <c r="G133" s="5"/>
      <c r="H133" s="5"/>
    </row>
    <row r="134" ht="12.75" customHeight="1">
      <c r="C134" s="5"/>
      <c r="D134" s="5"/>
      <c r="E134" s="5"/>
      <c r="F134" s="5"/>
      <c r="G134" s="5"/>
      <c r="H134" s="5"/>
    </row>
    <row r="135" ht="12.75" customHeight="1">
      <c r="C135" s="5"/>
      <c r="D135" s="5"/>
      <c r="E135" s="5"/>
      <c r="F135" s="5"/>
      <c r="G135" s="5"/>
      <c r="H135" s="5"/>
    </row>
    <row r="136" ht="12.75" customHeight="1">
      <c r="C136" s="5"/>
      <c r="D136" s="5"/>
      <c r="E136" s="5"/>
      <c r="F136" s="5"/>
      <c r="G136" s="5"/>
      <c r="H136" s="5"/>
    </row>
    <row r="137" ht="12.75" customHeight="1">
      <c r="C137" s="5"/>
      <c r="D137" s="5"/>
      <c r="E137" s="5"/>
      <c r="F137" s="5"/>
      <c r="G137" s="5"/>
      <c r="H137" s="5"/>
    </row>
    <row r="138" ht="12.75" customHeight="1">
      <c r="C138" s="5"/>
      <c r="D138" s="5"/>
      <c r="E138" s="5"/>
      <c r="F138" s="5"/>
      <c r="G138" s="5"/>
      <c r="H138" s="5"/>
    </row>
    <row r="139" ht="12.75" customHeight="1">
      <c r="C139" s="5"/>
      <c r="D139" s="5"/>
      <c r="E139" s="5"/>
      <c r="F139" s="5"/>
      <c r="G139" s="5"/>
      <c r="H139" s="5"/>
    </row>
    <row r="140" ht="12.75" customHeight="1">
      <c r="C140" s="5"/>
      <c r="D140" s="5"/>
      <c r="E140" s="5"/>
      <c r="F140" s="5"/>
      <c r="G140" s="5"/>
      <c r="H140" s="5"/>
    </row>
    <row r="141" ht="12.75" customHeight="1">
      <c r="C141" s="5"/>
      <c r="D141" s="5"/>
      <c r="E141" s="5"/>
      <c r="F141" s="5"/>
      <c r="G141" s="5"/>
      <c r="H141" s="5"/>
    </row>
    <row r="142" ht="12.75" customHeight="1">
      <c r="C142" s="5"/>
      <c r="D142" s="5"/>
      <c r="E142" s="5"/>
      <c r="F142" s="5"/>
      <c r="G142" s="5"/>
      <c r="H142" s="5"/>
    </row>
    <row r="143" ht="12.75" customHeight="1">
      <c r="C143" s="5"/>
      <c r="D143" s="5"/>
      <c r="E143" s="5"/>
      <c r="F143" s="5"/>
      <c r="G143" s="5"/>
      <c r="H143" s="5"/>
    </row>
    <row r="144" ht="12.75" customHeight="1">
      <c r="C144" s="5"/>
      <c r="D144" s="5"/>
      <c r="E144" s="5"/>
      <c r="F144" s="5"/>
      <c r="G144" s="5"/>
      <c r="H144" s="5"/>
    </row>
    <row r="145" ht="12.75" customHeight="1">
      <c r="C145" s="5"/>
      <c r="D145" s="5"/>
      <c r="E145" s="5"/>
      <c r="F145" s="5"/>
      <c r="G145" s="5"/>
      <c r="H145" s="5"/>
    </row>
    <row r="146" ht="12.75" customHeight="1">
      <c r="C146" s="5"/>
      <c r="D146" s="5"/>
      <c r="E146" s="5"/>
      <c r="F146" s="5"/>
      <c r="G146" s="5"/>
      <c r="H146" s="5"/>
    </row>
    <row r="147" ht="12.75" customHeight="1">
      <c r="C147" s="5"/>
      <c r="D147" s="5"/>
      <c r="E147" s="5"/>
      <c r="F147" s="5"/>
      <c r="G147" s="5"/>
      <c r="H147" s="5"/>
    </row>
    <row r="148" ht="12.75" customHeight="1">
      <c r="C148" s="5"/>
      <c r="D148" s="5"/>
      <c r="E148" s="5"/>
      <c r="F148" s="5"/>
      <c r="G148" s="5"/>
      <c r="H148" s="5"/>
    </row>
    <row r="149" ht="12.75" customHeight="1">
      <c r="C149" s="5"/>
      <c r="D149" s="5"/>
      <c r="E149" s="5"/>
      <c r="F149" s="5"/>
      <c r="G149" s="5"/>
      <c r="H149" s="5"/>
    </row>
    <row r="150" ht="12.75" customHeight="1">
      <c r="C150" s="5"/>
      <c r="D150" s="5"/>
      <c r="E150" s="5"/>
      <c r="F150" s="5"/>
      <c r="G150" s="5"/>
      <c r="H150" s="5"/>
    </row>
    <row r="151" ht="12.75" customHeight="1">
      <c r="C151" s="5"/>
      <c r="D151" s="5"/>
      <c r="E151" s="5"/>
      <c r="F151" s="5"/>
      <c r="G151" s="5"/>
      <c r="H151" s="5"/>
    </row>
    <row r="152" ht="12.75" customHeight="1">
      <c r="C152" s="5"/>
      <c r="D152" s="5"/>
      <c r="E152" s="5"/>
      <c r="F152" s="5"/>
      <c r="G152" s="5"/>
      <c r="H152" s="5"/>
    </row>
    <row r="153" ht="12.75" customHeight="1">
      <c r="C153" s="5"/>
      <c r="D153" s="5"/>
      <c r="E153" s="5"/>
      <c r="F153" s="5"/>
      <c r="G153" s="5"/>
      <c r="H153" s="5"/>
    </row>
    <row r="154" ht="12.75" customHeight="1">
      <c r="C154" s="5"/>
      <c r="D154" s="5"/>
      <c r="E154" s="5"/>
      <c r="F154" s="5"/>
      <c r="G154" s="5"/>
      <c r="H154" s="5"/>
    </row>
    <row r="155" ht="12.75" customHeight="1">
      <c r="C155" s="5"/>
      <c r="D155" s="5"/>
      <c r="E155" s="5"/>
      <c r="F155" s="5"/>
      <c r="G155" s="5"/>
      <c r="H155" s="5"/>
    </row>
    <row r="156" ht="12.75" customHeight="1">
      <c r="C156" s="5"/>
      <c r="D156" s="5"/>
      <c r="E156" s="5"/>
      <c r="F156" s="5"/>
      <c r="G156" s="5"/>
      <c r="H156" s="5"/>
    </row>
    <row r="157" ht="12.75" customHeight="1">
      <c r="C157" s="5"/>
      <c r="D157" s="5"/>
      <c r="E157" s="5"/>
      <c r="F157" s="5"/>
      <c r="G157" s="5"/>
      <c r="H157" s="5"/>
    </row>
    <row r="158" ht="12.75" customHeight="1">
      <c r="C158" s="5"/>
      <c r="D158" s="5"/>
      <c r="E158" s="5"/>
      <c r="F158" s="5"/>
      <c r="G158" s="5"/>
      <c r="H158" s="5"/>
    </row>
    <row r="159" ht="12.75" customHeight="1">
      <c r="C159" s="5"/>
      <c r="D159" s="5"/>
      <c r="E159" s="5"/>
      <c r="F159" s="5"/>
      <c r="G159" s="5"/>
      <c r="H159" s="5"/>
    </row>
    <row r="160" ht="12.75" customHeight="1">
      <c r="C160" s="5"/>
      <c r="D160" s="5"/>
      <c r="E160" s="5"/>
      <c r="F160" s="5"/>
      <c r="G160" s="5"/>
      <c r="H160" s="5"/>
    </row>
    <row r="161" ht="12.75" customHeight="1">
      <c r="C161" s="5"/>
      <c r="D161" s="5"/>
      <c r="E161" s="5"/>
      <c r="F161" s="5"/>
      <c r="G161" s="5"/>
      <c r="H161" s="5"/>
    </row>
    <row r="162" ht="12.75" customHeight="1">
      <c r="C162" s="5"/>
      <c r="D162" s="5"/>
      <c r="E162" s="5"/>
      <c r="F162" s="5"/>
      <c r="G162" s="5"/>
      <c r="H162" s="5"/>
    </row>
    <row r="163" ht="12.75" customHeight="1">
      <c r="C163" s="5"/>
      <c r="D163" s="5"/>
      <c r="E163" s="5"/>
      <c r="F163" s="5"/>
      <c r="G163" s="5"/>
      <c r="H163" s="5"/>
    </row>
    <row r="164" ht="12.75" customHeight="1">
      <c r="C164" s="5"/>
      <c r="D164" s="5"/>
      <c r="E164" s="5"/>
      <c r="F164" s="5"/>
      <c r="G164" s="5"/>
      <c r="H164" s="5"/>
    </row>
    <row r="165" ht="12.75" customHeight="1">
      <c r="C165" s="5"/>
      <c r="D165" s="5"/>
      <c r="E165" s="5"/>
      <c r="F165" s="5"/>
      <c r="G165" s="5"/>
      <c r="H165" s="5"/>
    </row>
    <row r="166" ht="12.75" customHeight="1">
      <c r="C166" s="5"/>
      <c r="D166" s="5"/>
      <c r="E166" s="5"/>
      <c r="F166" s="5"/>
      <c r="G166" s="5"/>
      <c r="H166" s="5"/>
    </row>
    <row r="167" ht="12.75" customHeight="1">
      <c r="C167" s="5"/>
      <c r="D167" s="5"/>
      <c r="E167" s="5"/>
      <c r="F167" s="5"/>
      <c r="G167" s="5"/>
      <c r="H167" s="5"/>
    </row>
    <row r="168" ht="12.75" customHeight="1">
      <c r="C168" s="5"/>
      <c r="D168" s="5"/>
      <c r="E168" s="5"/>
      <c r="F168" s="5"/>
      <c r="G168" s="5"/>
      <c r="H168" s="5"/>
    </row>
    <row r="169" ht="12.75" customHeight="1">
      <c r="C169" s="5"/>
      <c r="D169" s="5"/>
      <c r="E169" s="5"/>
      <c r="F169" s="5"/>
      <c r="G169" s="5"/>
      <c r="H169" s="5"/>
    </row>
    <row r="170" ht="12.75" customHeight="1">
      <c r="C170" s="5"/>
      <c r="D170" s="5"/>
      <c r="E170" s="5"/>
      <c r="F170" s="5"/>
      <c r="G170" s="5"/>
      <c r="H170" s="5"/>
    </row>
    <row r="171" ht="12.75" customHeight="1">
      <c r="C171" s="5"/>
      <c r="D171" s="5"/>
      <c r="E171" s="5"/>
      <c r="F171" s="5"/>
      <c r="G171" s="5"/>
      <c r="H171" s="5"/>
    </row>
    <row r="172" ht="12.75" customHeight="1">
      <c r="C172" s="5"/>
      <c r="D172" s="5"/>
      <c r="E172" s="5"/>
      <c r="F172" s="5"/>
      <c r="G172" s="5"/>
      <c r="H172" s="5"/>
    </row>
    <row r="173" ht="12.75" customHeight="1">
      <c r="C173" s="5"/>
      <c r="D173" s="5"/>
      <c r="E173" s="5"/>
      <c r="F173" s="5"/>
      <c r="G173" s="5"/>
      <c r="H173" s="5"/>
    </row>
    <row r="174" ht="12.75" customHeight="1">
      <c r="C174" s="5"/>
      <c r="D174" s="5"/>
      <c r="E174" s="5"/>
      <c r="F174" s="5"/>
      <c r="G174" s="5"/>
      <c r="H174" s="5"/>
    </row>
    <row r="175" ht="12.75" customHeight="1">
      <c r="C175" s="5"/>
      <c r="D175" s="5"/>
      <c r="E175" s="5"/>
      <c r="F175" s="5"/>
      <c r="G175" s="5"/>
      <c r="H175" s="5"/>
    </row>
    <row r="176" ht="12.75" customHeight="1">
      <c r="C176" s="5"/>
      <c r="D176" s="5"/>
      <c r="E176" s="5"/>
      <c r="F176" s="5"/>
      <c r="G176" s="5"/>
      <c r="H176" s="5"/>
    </row>
    <row r="177" ht="12.75" customHeight="1">
      <c r="C177" s="5"/>
      <c r="D177" s="5"/>
      <c r="E177" s="5"/>
      <c r="F177" s="5"/>
      <c r="G177" s="5"/>
      <c r="H177" s="5"/>
    </row>
    <row r="178" ht="12.75" customHeight="1">
      <c r="C178" s="5"/>
      <c r="D178" s="5"/>
      <c r="E178" s="5"/>
      <c r="F178" s="5"/>
      <c r="G178" s="5"/>
      <c r="H178" s="5"/>
    </row>
    <row r="179" ht="12.75" customHeight="1">
      <c r="C179" s="5"/>
      <c r="D179" s="5"/>
      <c r="E179" s="5"/>
      <c r="F179" s="5"/>
      <c r="G179" s="5"/>
      <c r="H179" s="5"/>
    </row>
    <row r="180" ht="12.75" customHeight="1">
      <c r="C180" s="5"/>
      <c r="D180" s="5"/>
      <c r="E180" s="5"/>
      <c r="F180" s="5"/>
      <c r="G180" s="5"/>
      <c r="H180" s="5"/>
    </row>
    <row r="181" ht="12.75" customHeight="1">
      <c r="C181" s="5"/>
      <c r="D181" s="5"/>
      <c r="E181" s="5"/>
      <c r="F181" s="5"/>
      <c r="G181" s="5"/>
      <c r="H181" s="5"/>
    </row>
    <row r="182" ht="12.75" customHeight="1">
      <c r="C182" s="5"/>
      <c r="D182" s="5"/>
      <c r="E182" s="5"/>
      <c r="F182" s="5"/>
      <c r="G182" s="5"/>
      <c r="H182" s="5"/>
    </row>
    <row r="183" ht="12.75" customHeight="1">
      <c r="C183" s="5"/>
      <c r="D183" s="5"/>
      <c r="E183" s="5"/>
      <c r="F183" s="5"/>
      <c r="G183" s="5"/>
      <c r="H183" s="5"/>
    </row>
    <row r="184" ht="12.75" customHeight="1">
      <c r="C184" s="5"/>
      <c r="D184" s="5"/>
      <c r="E184" s="5"/>
      <c r="F184" s="5"/>
      <c r="G184" s="5"/>
      <c r="H184" s="5"/>
    </row>
    <row r="185" ht="12.75" customHeight="1">
      <c r="C185" s="5"/>
      <c r="D185" s="5"/>
      <c r="E185" s="5"/>
      <c r="F185" s="5"/>
      <c r="G185" s="5"/>
      <c r="H185" s="5"/>
    </row>
    <row r="186" ht="12.75" customHeight="1">
      <c r="C186" s="5"/>
      <c r="D186" s="5"/>
      <c r="E186" s="5"/>
      <c r="F186" s="5"/>
      <c r="G186" s="5"/>
      <c r="H186" s="5"/>
    </row>
    <row r="187" ht="12.75" customHeight="1">
      <c r="C187" s="5"/>
      <c r="D187" s="5"/>
      <c r="E187" s="5"/>
      <c r="F187" s="5"/>
      <c r="G187" s="5"/>
      <c r="H187" s="5"/>
    </row>
    <row r="188" ht="12.75" customHeight="1">
      <c r="C188" s="5"/>
      <c r="D188" s="5"/>
      <c r="E188" s="5"/>
      <c r="F188" s="5"/>
      <c r="G188" s="5"/>
      <c r="H188" s="5"/>
    </row>
    <row r="189" ht="12.75" customHeight="1">
      <c r="C189" s="5"/>
      <c r="D189" s="5"/>
      <c r="E189" s="5"/>
      <c r="F189" s="5"/>
      <c r="G189" s="5"/>
      <c r="H189" s="5"/>
    </row>
    <row r="190" ht="12.75" customHeight="1">
      <c r="C190" s="5"/>
      <c r="D190" s="5"/>
      <c r="E190" s="5"/>
      <c r="F190" s="5"/>
      <c r="G190" s="5"/>
      <c r="H190" s="5"/>
    </row>
    <row r="191" ht="12.75" customHeight="1">
      <c r="C191" s="5"/>
      <c r="D191" s="5"/>
      <c r="E191" s="5"/>
      <c r="F191" s="5"/>
      <c r="G191" s="5"/>
      <c r="H191" s="5"/>
    </row>
    <row r="192" ht="12.75" customHeight="1">
      <c r="C192" s="5"/>
      <c r="D192" s="5"/>
      <c r="E192" s="5"/>
      <c r="F192" s="5"/>
      <c r="G192" s="5"/>
      <c r="H192" s="5"/>
    </row>
    <row r="193" ht="12.75" customHeight="1">
      <c r="C193" s="5"/>
      <c r="D193" s="5"/>
      <c r="E193" s="5"/>
      <c r="F193" s="5"/>
      <c r="G193" s="5"/>
      <c r="H193" s="5"/>
    </row>
    <row r="194" ht="12.75" customHeight="1">
      <c r="C194" s="5"/>
      <c r="D194" s="5"/>
      <c r="E194" s="5"/>
      <c r="F194" s="5"/>
      <c r="G194" s="5"/>
      <c r="H194" s="5"/>
    </row>
    <row r="195" ht="12.75" customHeight="1">
      <c r="C195" s="5"/>
      <c r="D195" s="5"/>
      <c r="E195" s="5"/>
      <c r="F195" s="5"/>
      <c r="G195" s="5"/>
      <c r="H195" s="5"/>
    </row>
    <row r="196" ht="12.75" customHeight="1">
      <c r="C196" s="5"/>
      <c r="D196" s="5"/>
      <c r="E196" s="5"/>
      <c r="F196" s="5"/>
      <c r="G196" s="5"/>
      <c r="H196" s="5"/>
    </row>
    <row r="197" ht="12.75" customHeight="1">
      <c r="C197" s="5"/>
      <c r="D197" s="5"/>
      <c r="E197" s="5"/>
      <c r="F197" s="5"/>
      <c r="G197" s="5"/>
      <c r="H197" s="5"/>
    </row>
    <row r="198" ht="12.75" customHeight="1">
      <c r="C198" s="5"/>
      <c r="D198" s="5"/>
      <c r="E198" s="5"/>
      <c r="F198" s="5"/>
      <c r="G198" s="5"/>
      <c r="H198" s="5"/>
    </row>
    <row r="199" ht="12.75" customHeight="1">
      <c r="C199" s="5"/>
      <c r="D199" s="5"/>
      <c r="E199" s="5"/>
      <c r="F199" s="5"/>
      <c r="G199" s="5"/>
      <c r="H199" s="5"/>
    </row>
    <row r="200" ht="12.75" customHeight="1">
      <c r="C200" s="5"/>
      <c r="D200" s="5"/>
      <c r="E200" s="5"/>
      <c r="F200" s="5"/>
      <c r="G200" s="5"/>
      <c r="H200" s="5"/>
    </row>
    <row r="201" ht="12.75" customHeight="1">
      <c r="C201" s="5"/>
      <c r="D201" s="5"/>
      <c r="E201" s="5"/>
      <c r="F201" s="5"/>
      <c r="G201" s="5"/>
      <c r="H201" s="5"/>
    </row>
    <row r="202" ht="12.75" customHeight="1">
      <c r="C202" s="5"/>
      <c r="D202" s="5"/>
      <c r="E202" s="5"/>
      <c r="F202" s="5"/>
      <c r="G202" s="5"/>
      <c r="H202" s="5"/>
    </row>
    <row r="203" ht="12.75" customHeight="1">
      <c r="C203" s="5"/>
      <c r="D203" s="5"/>
      <c r="E203" s="5"/>
      <c r="F203" s="5"/>
      <c r="G203" s="5"/>
      <c r="H203" s="5"/>
    </row>
    <row r="204" ht="12.75" customHeight="1">
      <c r="C204" s="5"/>
      <c r="D204" s="5"/>
      <c r="E204" s="5"/>
      <c r="F204" s="5"/>
      <c r="G204" s="5"/>
      <c r="H204" s="5"/>
    </row>
    <row r="205" ht="12.75" customHeight="1">
      <c r="C205" s="5"/>
      <c r="D205" s="5"/>
      <c r="E205" s="5"/>
      <c r="F205" s="5"/>
      <c r="G205" s="5"/>
      <c r="H205" s="5"/>
    </row>
    <row r="206" ht="12.75" customHeight="1">
      <c r="C206" s="5"/>
      <c r="D206" s="5"/>
      <c r="E206" s="5"/>
      <c r="F206" s="5"/>
      <c r="G206" s="5"/>
      <c r="H206" s="5"/>
    </row>
    <row r="207" ht="12.75" customHeight="1">
      <c r="C207" s="5"/>
      <c r="D207" s="5"/>
      <c r="E207" s="5"/>
      <c r="F207" s="5"/>
      <c r="G207" s="5"/>
      <c r="H207" s="5"/>
    </row>
    <row r="208" ht="12.75" customHeight="1">
      <c r="C208" s="5"/>
      <c r="D208" s="5"/>
      <c r="E208" s="5"/>
      <c r="F208" s="5"/>
      <c r="G208" s="5"/>
      <c r="H208" s="5"/>
    </row>
    <row r="209" ht="12.75" customHeight="1">
      <c r="C209" s="5"/>
      <c r="D209" s="5"/>
      <c r="E209" s="5"/>
      <c r="F209" s="5"/>
      <c r="G209" s="5"/>
      <c r="H209" s="5"/>
    </row>
    <row r="210" ht="12.75" customHeight="1">
      <c r="C210" s="5"/>
      <c r="D210" s="5"/>
      <c r="E210" s="5"/>
      <c r="F210" s="5"/>
      <c r="G210" s="5"/>
      <c r="H210" s="5"/>
    </row>
    <row r="211" ht="12.75" customHeight="1">
      <c r="C211" s="5"/>
      <c r="D211" s="5"/>
      <c r="E211" s="5"/>
      <c r="F211" s="5"/>
      <c r="G211" s="5"/>
      <c r="H211" s="5"/>
    </row>
    <row r="212" ht="12.75" customHeight="1">
      <c r="C212" s="5"/>
      <c r="D212" s="5"/>
      <c r="E212" s="5"/>
      <c r="F212" s="5"/>
      <c r="G212" s="5"/>
      <c r="H212" s="5"/>
    </row>
    <row r="213" ht="12.75" customHeight="1">
      <c r="C213" s="5"/>
      <c r="D213" s="5"/>
      <c r="E213" s="5"/>
      <c r="F213" s="5"/>
      <c r="G213" s="5"/>
      <c r="H213" s="5"/>
    </row>
    <row r="214" ht="12.75" customHeight="1">
      <c r="C214" s="5"/>
      <c r="D214" s="5"/>
      <c r="E214" s="5"/>
      <c r="F214" s="5"/>
      <c r="G214" s="5"/>
      <c r="H214" s="5"/>
    </row>
    <row r="215" ht="12.75" customHeight="1">
      <c r="C215" s="5"/>
      <c r="D215" s="5"/>
      <c r="E215" s="5"/>
      <c r="F215" s="5"/>
      <c r="G215" s="5"/>
      <c r="H215" s="5"/>
    </row>
    <row r="216" ht="12.75" customHeight="1">
      <c r="C216" s="5"/>
      <c r="D216" s="5"/>
      <c r="E216" s="5"/>
      <c r="F216" s="5"/>
      <c r="G216" s="5"/>
      <c r="H216" s="5"/>
    </row>
    <row r="217" ht="12.75" customHeight="1">
      <c r="C217" s="5"/>
      <c r="D217" s="5"/>
      <c r="E217" s="5"/>
      <c r="F217" s="5"/>
      <c r="G217" s="5"/>
      <c r="H217" s="5"/>
    </row>
    <row r="218" ht="12.75" customHeight="1">
      <c r="C218" s="5"/>
      <c r="D218" s="5"/>
      <c r="E218" s="5"/>
      <c r="F218" s="5"/>
      <c r="G218" s="5"/>
      <c r="H218" s="5"/>
    </row>
    <row r="219" ht="12.75" customHeight="1">
      <c r="C219" s="5"/>
      <c r="D219" s="5"/>
      <c r="E219" s="5"/>
      <c r="F219" s="5"/>
      <c r="G219" s="5"/>
      <c r="H219" s="5"/>
    </row>
    <row r="220" ht="12.75" customHeight="1">
      <c r="C220" s="5"/>
      <c r="D220" s="5"/>
      <c r="E220" s="5"/>
      <c r="F220" s="5"/>
      <c r="G220" s="5"/>
      <c r="H220" s="5"/>
    </row>
    <row r="221" ht="12.75" customHeight="1">
      <c r="C221" s="5"/>
      <c r="D221" s="5"/>
      <c r="E221" s="5"/>
      <c r="F221" s="5"/>
      <c r="G221" s="5"/>
      <c r="H221" s="5"/>
    </row>
    <row r="222" ht="12.75" customHeight="1">
      <c r="C222" s="5"/>
      <c r="D222" s="5"/>
      <c r="E222" s="5"/>
      <c r="F222" s="5"/>
      <c r="G222" s="5"/>
      <c r="H222" s="5"/>
    </row>
    <row r="223" ht="12.75" customHeight="1">
      <c r="C223" s="5"/>
      <c r="D223" s="5"/>
      <c r="E223" s="5"/>
      <c r="F223" s="5"/>
      <c r="G223" s="5"/>
      <c r="H223" s="5"/>
    </row>
    <row r="224" ht="12.75" customHeight="1">
      <c r="C224" s="5"/>
      <c r="D224" s="5"/>
      <c r="E224" s="5"/>
      <c r="F224" s="5"/>
      <c r="G224" s="5"/>
      <c r="H224" s="5"/>
    </row>
    <row r="225" ht="12.75" customHeight="1">
      <c r="C225" s="5"/>
      <c r="D225" s="5"/>
      <c r="E225" s="5"/>
      <c r="F225" s="5"/>
      <c r="G225" s="5"/>
      <c r="H225" s="5"/>
    </row>
    <row r="226" ht="12.75" customHeight="1">
      <c r="C226" s="5"/>
      <c r="D226" s="5"/>
      <c r="E226" s="5"/>
      <c r="F226" s="5"/>
      <c r="G226" s="5"/>
      <c r="H226" s="5"/>
    </row>
    <row r="227" ht="12.75" customHeight="1">
      <c r="C227" s="5"/>
      <c r="D227" s="5"/>
      <c r="E227" s="5"/>
      <c r="F227" s="5"/>
      <c r="G227" s="5"/>
      <c r="H227" s="5"/>
    </row>
    <row r="228" ht="12.75" customHeight="1">
      <c r="C228" s="5"/>
      <c r="D228" s="5"/>
      <c r="E228" s="5"/>
      <c r="F228" s="5"/>
      <c r="G228" s="5"/>
      <c r="H228" s="5"/>
    </row>
    <row r="229" ht="12.75" customHeight="1">
      <c r="C229" s="5"/>
      <c r="D229" s="5"/>
      <c r="E229" s="5"/>
      <c r="F229" s="5"/>
      <c r="G229" s="5"/>
      <c r="H229" s="5"/>
    </row>
    <row r="230" ht="12.75" customHeight="1">
      <c r="C230" s="5"/>
      <c r="D230" s="5"/>
      <c r="E230" s="5"/>
      <c r="F230" s="5"/>
      <c r="G230" s="5"/>
      <c r="H230" s="5"/>
    </row>
    <row r="231" ht="12.75" customHeight="1">
      <c r="C231" s="5"/>
      <c r="D231" s="5"/>
      <c r="E231" s="5"/>
      <c r="F231" s="5"/>
      <c r="G231" s="5"/>
      <c r="H231" s="5"/>
    </row>
    <row r="232" ht="12.75" customHeight="1">
      <c r="C232" s="5"/>
      <c r="D232" s="5"/>
      <c r="E232" s="5"/>
      <c r="F232" s="5"/>
      <c r="G232" s="5"/>
      <c r="H232" s="5"/>
    </row>
    <row r="233" ht="12.75" customHeight="1">
      <c r="C233" s="5"/>
      <c r="D233" s="5"/>
      <c r="E233" s="5"/>
      <c r="F233" s="5"/>
      <c r="G233" s="5"/>
      <c r="H233" s="5"/>
    </row>
    <row r="234" ht="12.75" customHeight="1">
      <c r="C234" s="5"/>
      <c r="D234" s="5"/>
      <c r="E234" s="5"/>
      <c r="F234" s="5"/>
      <c r="G234" s="5"/>
      <c r="H234" s="5"/>
    </row>
    <row r="235" ht="12.75" customHeight="1">
      <c r="C235" s="5"/>
      <c r="D235" s="5"/>
      <c r="E235" s="5"/>
      <c r="F235" s="5"/>
      <c r="G235" s="5"/>
      <c r="H235" s="5"/>
    </row>
    <row r="236" ht="12.75" customHeight="1">
      <c r="C236" s="5"/>
      <c r="D236" s="5"/>
      <c r="E236" s="5"/>
      <c r="F236" s="5"/>
      <c r="G236" s="5"/>
      <c r="H236" s="5"/>
    </row>
    <row r="237" ht="12.75" customHeight="1">
      <c r="C237" s="5"/>
      <c r="D237" s="5"/>
      <c r="E237" s="5"/>
      <c r="F237" s="5"/>
      <c r="G237" s="5"/>
      <c r="H237" s="5"/>
    </row>
    <row r="238" ht="12.75" customHeight="1">
      <c r="C238" s="5"/>
      <c r="D238" s="5"/>
      <c r="E238" s="5"/>
      <c r="F238" s="5"/>
      <c r="G238" s="5"/>
      <c r="H238" s="5"/>
    </row>
    <row r="239" ht="12.75" customHeight="1">
      <c r="C239" s="5"/>
      <c r="D239" s="5"/>
      <c r="E239" s="5"/>
      <c r="F239" s="5"/>
      <c r="G239" s="5"/>
      <c r="H239" s="5"/>
    </row>
    <row r="240" ht="12.75" customHeight="1">
      <c r="C240" s="5"/>
      <c r="D240" s="5"/>
      <c r="E240" s="5"/>
      <c r="F240" s="5"/>
      <c r="G240" s="5"/>
      <c r="H240" s="5"/>
    </row>
    <row r="241" ht="12.75" customHeight="1">
      <c r="C241" s="5"/>
      <c r="D241" s="5"/>
      <c r="E241" s="5"/>
      <c r="F241" s="5"/>
      <c r="G241" s="5"/>
      <c r="H241" s="5"/>
    </row>
    <row r="242" ht="12.75" customHeight="1">
      <c r="C242" s="5"/>
      <c r="D242" s="5"/>
      <c r="E242" s="5"/>
      <c r="F242" s="5"/>
      <c r="G242" s="5"/>
      <c r="H242" s="5"/>
    </row>
    <row r="243" ht="12.75" customHeight="1">
      <c r="C243" s="5"/>
      <c r="D243" s="5"/>
      <c r="E243" s="5"/>
      <c r="F243" s="5"/>
      <c r="G243" s="5"/>
      <c r="H243" s="5"/>
    </row>
    <row r="244" ht="12.75" customHeight="1">
      <c r="C244" s="5"/>
      <c r="D244" s="5"/>
      <c r="E244" s="5"/>
      <c r="F244" s="5"/>
      <c r="G244" s="5"/>
      <c r="H244" s="5"/>
    </row>
    <row r="245" ht="12.75" customHeight="1">
      <c r="C245" s="5"/>
      <c r="D245" s="5"/>
      <c r="E245" s="5"/>
      <c r="F245" s="5"/>
      <c r="G245" s="5"/>
      <c r="H245" s="5"/>
    </row>
    <row r="246" ht="12.75" customHeight="1">
      <c r="C246" s="5"/>
      <c r="D246" s="5"/>
      <c r="E246" s="5"/>
      <c r="F246" s="5"/>
      <c r="G246" s="5"/>
      <c r="H246" s="5"/>
    </row>
    <row r="247" ht="12.75" customHeight="1">
      <c r="C247" s="5"/>
      <c r="D247" s="5"/>
      <c r="E247" s="5"/>
      <c r="F247" s="5"/>
      <c r="G247" s="5"/>
      <c r="H247" s="5"/>
    </row>
    <row r="248" ht="12.75" customHeight="1">
      <c r="C248" s="5"/>
      <c r="D248" s="5"/>
      <c r="E248" s="5"/>
      <c r="F248" s="5"/>
      <c r="G248" s="5"/>
      <c r="H248" s="5"/>
    </row>
    <row r="249" ht="12.75" customHeight="1">
      <c r="C249" s="5"/>
      <c r="D249" s="5"/>
      <c r="E249" s="5"/>
      <c r="F249" s="5"/>
      <c r="G249" s="5"/>
      <c r="H249" s="5"/>
    </row>
    <row r="250" ht="12.75" customHeight="1">
      <c r="C250" s="5"/>
      <c r="D250" s="5"/>
      <c r="E250" s="5"/>
      <c r="F250" s="5"/>
      <c r="G250" s="5"/>
      <c r="H250" s="5"/>
    </row>
    <row r="251" ht="12.75" customHeight="1">
      <c r="C251" s="5"/>
      <c r="D251" s="5"/>
      <c r="E251" s="5"/>
      <c r="F251" s="5"/>
      <c r="G251" s="5"/>
      <c r="H251" s="5"/>
    </row>
    <row r="252" ht="12.75" customHeight="1">
      <c r="C252" s="5"/>
      <c r="D252" s="5"/>
      <c r="E252" s="5"/>
      <c r="F252" s="5"/>
      <c r="G252" s="5"/>
      <c r="H252" s="5"/>
    </row>
    <row r="253" ht="12.75" customHeight="1">
      <c r="C253" s="5"/>
      <c r="D253" s="5"/>
      <c r="E253" s="5"/>
      <c r="F253" s="5"/>
      <c r="G253" s="5"/>
      <c r="H253" s="5"/>
    </row>
    <row r="254" ht="12.75" customHeight="1">
      <c r="C254" s="5"/>
      <c r="D254" s="5"/>
      <c r="E254" s="5"/>
      <c r="F254" s="5"/>
      <c r="G254" s="5"/>
      <c r="H254" s="5"/>
    </row>
    <row r="255" ht="12.75" customHeight="1">
      <c r="C255" s="5"/>
      <c r="D255" s="5"/>
      <c r="E255" s="5"/>
      <c r="F255" s="5"/>
      <c r="G255" s="5"/>
      <c r="H255" s="5"/>
    </row>
    <row r="256" ht="12.75" customHeight="1">
      <c r="C256" s="5"/>
      <c r="D256" s="5"/>
      <c r="E256" s="5"/>
      <c r="F256" s="5"/>
      <c r="G256" s="5"/>
      <c r="H256" s="5"/>
    </row>
    <row r="257" ht="12.75" customHeight="1">
      <c r="C257" s="5"/>
      <c r="D257" s="5"/>
      <c r="E257" s="5"/>
      <c r="F257" s="5"/>
      <c r="G257" s="5"/>
      <c r="H257" s="5"/>
    </row>
    <row r="258" ht="12.75" customHeight="1">
      <c r="C258" s="5"/>
      <c r="D258" s="5"/>
      <c r="E258" s="5"/>
      <c r="F258" s="5"/>
      <c r="G258" s="5"/>
      <c r="H258" s="5"/>
    </row>
    <row r="259" ht="12.75" customHeight="1">
      <c r="C259" s="5"/>
      <c r="D259" s="5"/>
      <c r="E259" s="5"/>
      <c r="F259" s="5"/>
      <c r="G259" s="5"/>
      <c r="H259" s="5"/>
    </row>
    <row r="260" ht="12.75" customHeight="1">
      <c r="C260" s="5"/>
      <c r="D260" s="5"/>
      <c r="E260" s="5"/>
      <c r="F260" s="5"/>
      <c r="G260" s="5"/>
      <c r="H260" s="5"/>
    </row>
    <row r="261" ht="12.75" customHeight="1">
      <c r="C261" s="5"/>
      <c r="D261" s="5"/>
      <c r="E261" s="5"/>
      <c r="F261" s="5"/>
      <c r="G261" s="5"/>
      <c r="H261" s="5"/>
    </row>
    <row r="262" ht="12.75" customHeight="1">
      <c r="C262" s="5"/>
      <c r="D262" s="5"/>
      <c r="E262" s="5"/>
      <c r="F262" s="5"/>
      <c r="G262" s="5"/>
      <c r="H262" s="5"/>
    </row>
    <row r="263" ht="12.75" customHeight="1">
      <c r="C263" s="5"/>
      <c r="D263" s="5"/>
      <c r="E263" s="5"/>
      <c r="F263" s="5"/>
      <c r="G263" s="5"/>
      <c r="H263" s="5"/>
    </row>
    <row r="264" ht="12.75" customHeight="1">
      <c r="C264" s="5"/>
      <c r="D264" s="5"/>
      <c r="E264" s="5"/>
      <c r="F264" s="5"/>
      <c r="G264" s="5"/>
      <c r="H264" s="5"/>
    </row>
    <row r="265" ht="12.75" customHeight="1">
      <c r="C265" s="5"/>
      <c r="D265" s="5"/>
      <c r="E265" s="5"/>
      <c r="F265" s="5"/>
      <c r="G265" s="5"/>
      <c r="H265" s="5"/>
    </row>
    <row r="266" ht="12.75" customHeight="1">
      <c r="C266" s="5"/>
      <c r="D266" s="5"/>
      <c r="E266" s="5"/>
      <c r="F266" s="5"/>
      <c r="G266" s="5"/>
      <c r="H266" s="5"/>
    </row>
    <row r="267" ht="12.75" customHeight="1">
      <c r="C267" s="5"/>
      <c r="D267" s="5"/>
      <c r="E267" s="5"/>
      <c r="F267" s="5"/>
      <c r="G267" s="5"/>
      <c r="H267" s="5"/>
    </row>
    <row r="268" ht="12.75" customHeight="1">
      <c r="C268" s="5"/>
      <c r="D268" s="5"/>
      <c r="E268" s="5"/>
      <c r="F268" s="5"/>
      <c r="G268" s="5"/>
      <c r="H268" s="5"/>
    </row>
    <row r="269" ht="12.75" customHeight="1">
      <c r="C269" s="5"/>
      <c r="D269" s="5"/>
      <c r="E269" s="5"/>
      <c r="F269" s="5"/>
      <c r="G269" s="5"/>
      <c r="H269" s="5"/>
    </row>
    <row r="270" ht="12.75" customHeight="1">
      <c r="C270" s="5"/>
      <c r="D270" s="5"/>
      <c r="E270" s="5"/>
      <c r="F270" s="5"/>
      <c r="G270" s="5"/>
      <c r="H270" s="5"/>
    </row>
    <row r="271" ht="12.75" customHeight="1">
      <c r="C271" s="5"/>
      <c r="D271" s="5"/>
      <c r="E271" s="5"/>
      <c r="F271" s="5"/>
      <c r="G271" s="5"/>
      <c r="H271" s="5"/>
    </row>
    <row r="272" ht="12.75" customHeight="1">
      <c r="C272" s="5"/>
      <c r="D272" s="5"/>
      <c r="E272" s="5"/>
      <c r="F272" s="5"/>
      <c r="G272" s="5"/>
      <c r="H272" s="5"/>
    </row>
    <row r="273" ht="12.75" customHeight="1">
      <c r="C273" s="5"/>
      <c r="D273" s="5"/>
      <c r="E273" s="5"/>
      <c r="F273" s="5"/>
      <c r="G273" s="5"/>
      <c r="H273" s="5"/>
    </row>
    <row r="274" ht="12.75" customHeight="1">
      <c r="C274" s="5"/>
      <c r="D274" s="5"/>
      <c r="E274" s="5"/>
      <c r="F274" s="5"/>
      <c r="G274" s="5"/>
      <c r="H274" s="5"/>
    </row>
    <row r="275" ht="12.75" customHeight="1">
      <c r="C275" s="5"/>
      <c r="D275" s="5"/>
      <c r="E275" s="5"/>
      <c r="F275" s="5"/>
      <c r="G275" s="5"/>
      <c r="H275" s="5"/>
    </row>
    <row r="276" ht="12.75" customHeight="1">
      <c r="C276" s="5"/>
      <c r="D276" s="5"/>
      <c r="E276" s="5"/>
      <c r="F276" s="5"/>
      <c r="G276" s="5"/>
      <c r="H276" s="5"/>
    </row>
    <row r="277" ht="12.75" customHeight="1">
      <c r="C277" s="5"/>
      <c r="D277" s="5"/>
      <c r="E277" s="5"/>
      <c r="F277" s="5"/>
      <c r="G277" s="5"/>
      <c r="H277" s="5"/>
    </row>
    <row r="278" ht="12.75" customHeight="1">
      <c r="C278" s="5"/>
      <c r="D278" s="5"/>
      <c r="E278" s="5"/>
      <c r="F278" s="5"/>
      <c r="G278" s="5"/>
      <c r="H278" s="5"/>
    </row>
    <row r="279" ht="12.75" customHeight="1">
      <c r="C279" s="5"/>
      <c r="D279" s="5"/>
      <c r="E279" s="5"/>
      <c r="F279" s="5"/>
      <c r="G279" s="5"/>
      <c r="H279" s="5"/>
    </row>
    <row r="280" ht="12.75" customHeight="1">
      <c r="C280" s="5"/>
      <c r="D280" s="5"/>
      <c r="E280" s="5"/>
      <c r="F280" s="5"/>
      <c r="G280" s="5"/>
      <c r="H280" s="5"/>
    </row>
    <row r="281" ht="12.75" customHeight="1">
      <c r="C281" s="5"/>
      <c r="D281" s="5"/>
      <c r="E281" s="5"/>
      <c r="F281" s="5"/>
      <c r="G281" s="5"/>
      <c r="H281" s="5"/>
    </row>
    <row r="282" ht="12.75" customHeight="1">
      <c r="C282" s="5"/>
      <c r="D282" s="5"/>
      <c r="E282" s="5"/>
      <c r="F282" s="5"/>
      <c r="G282" s="5"/>
      <c r="H282" s="5"/>
    </row>
    <row r="283" ht="12.75" customHeight="1">
      <c r="C283" s="5"/>
      <c r="D283" s="5"/>
      <c r="E283" s="5"/>
      <c r="F283" s="5"/>
      <c r="G283" s="5"/>
      <c r="H283" s="5"/>
    </row>
    <row r="284" ht="12.75" customHeight="1">
      <c r="C284" s="5"/>
      <c r="D284" s="5"/>
      <c r="E284" s="5"/>
      <c r="F284" s="5"/>
      <c r="G284" s="5"/>
      <c r="H284" s="5"/>
    </row>
    <row r="285" ht="12.75" customHeight="1">
      <c r="C285" s="5"/>
      <c r="D285" s="5"/>
      <c r="E285" s="5"/>
      <c r="F285" s="5"/>
      <c r="G285" s="5"/>
      <c r="H285" s="5"/>
    </row>
    <row r="286" ht="12.75" customHeight="1">
      <c r="C286" s="5"/>
      <c r="D286" s="5"/>
      <c r="E286" s="5"/>
      <c r="F286" s="5"/>
      <c r="G286" s="5"/>
      <c r="H286" s="5"/>
    </row>
    <row r="287" ht="12.75" customHeight="1">
      <c r="C287" s="5"/>
      <c r="D287" s="5"/>
      <c r="E287" s="5"/>
      <c r="F287" s="5"/>
      <c r="G287" s="5"/>
      <c r="H287" s="5"/>
    </row>
    <row r="288" ht="12.75" customHeight="1">
      <c r="C288" s="5"/>
      <c r="D288" s="5"/>
      <c r="E288" s="5"/>
      <c r="F288" s="5"/>
      <c r="G288" s="5"/>
      <c r="H288" s="5"/>
    </row>
    <row r="289" ht="12.75" customHeight="1">
      <c r="C289" s="5"/>
      <c r="D289" s="5"/>
      <c r="E289" s="5"/>
      <c r="F289" s="5"/>
      <c r="G289" s="5"/>
      <c r="H289" s="5"/>
    </row>
    <row r="290" ht="12.75" customHeight="1">
      <c r="C290" s="5"/>
      <c r="D290" s="5"/>
      <c r="E290" s="5"/>
      <c r="F290" s="5"/>
      <c r="G290" s="5"/>
      <c r="H290" s="5"/>
    </row>
    <row r="291" ht="12.75" customHeight="1">
      <c r="C291" s="5"/>
      <c r="D291" s="5"/>
      <c r="E291" s="5"/>
      <c r="F291" s="5"/>
      <c r="G291" s="5"/>
      <c r="H291" s="5"/>
    </row>
    <row r="292" ht="12.75" customHeight="1">
      <c r="C292" s="5"/>
      <c r="D292" s="5"/>
      <c r="E292" s="5"/>
      <c r="F292" s="5"/>
      <c r="G292" s="5"/>
      <c r="H292" s="5"/>
    </row>
    <row r="293" ht="12.75" customHeight="1">
      <c r="C293" s="5"/>
      <c r="D293" s="5"/>
      <c r="E293" s="5"/>
      <c r="F293" s="5"/>
      <c r="G293" s="5"/>
      <c r="H293" s="5"/>
    </row>
    <row r="294" ht="12.75" customHeight="1">
      <c r="C294" s="5"/>
      <c r="D294" s="5"/>
      <c r="E294" s="5"/>
      <c r="F294" s="5"/>
      <c r="G294" s="5"/>
      <c r="H294" s="5"/>
    </row>
    <row r="295" ht="12.75" customHeight="1">
      <c r="C295" s="5"/>
      <c r="D295" s="5"/>
      <c r="E295" s="5"/>
      <c r="F295" s="5"/>
      <c r="G295" s="5"/>
      <c r="H295" s="5"/>
    </row>
    <row r="296" ht="12.75" customHeight="1">
      <c r="C296" s="5"/>
      <c r="D296" s="5"/>
      <c r="E296" s="5"/>
      <c r="F296" s="5"/>
      <c r="G296" s="5"/>
      <c r="H296" s="5"/>
    </row>
    <row r="297" ht="12.75" customHeight="1">
      <c r="C297" s="5"/>
      <c r="D297" s="5"/>
      <c r="E297" s="5"/>
      <c r="F297" s="5"/>
      <c r="G297" s="5"/>
      <c r="H297" s="5"/>
    </row>
    <row r="298" ht="12.75" customHeight="1">
      <c r="C298" s="5"/>
      <c r="D298" s="5"/>
      <c r="E298" s="5"/>
      <c r="F298" s="5"/>
      <c r="G298" s="5"/>
      <c r="H298" s="5"/>
    </row>
    <row r="299" ht="12.75" customHeight="1">
      <c r="C299" s="5"/>
      <c r="D299" s="5"/>
      <c r="E299" s="5"/>
      <c r="F299" s="5"/>
      <c r="G299" s="5"/>
      <c r="H299" s="5"/>
    </row>
    <row r="300" ht="12.75" customHeight="1">
      <c r="C300" s="5"/>
      <c r="D300" s="5"/>
      <c r="E300" s="5"/>
      <c r="F300" s="5"/>
      <c r="G300" s="5"/>
      <c r="H300" s="5"/>
    </row>
    <row r="301" ht="12.75" customHeight="1">
      <c r="C301" s="5"/>
      <c r="D301" s="5"/>
      <c r="E301" s="5"/>
      <c r="F301" s="5"/>
      <c r="G301" s="5"/>
      <c r="H301" s="5"/>
    </row>
    <row r="302" ht="12.75" customHeight="1">
      <c r="C302" s="5"/>
      <c r="D302" s="5"/>
      <c r="E302" s="5"/>
      <c r="F302" s="5"/>
      <c r="G302" s="5"/>
      <c r="H302" s="5"/>
    </row>
    <row r="303" ht="12.75" customHeight="1">
      <c r="C303" s="5"/>
      <c r="D303" s="5"/>
      <c r="E303" s="5"/>
      <c r="F303" s="5"/>
      <c r="G303" s="5"/>
      <c r="H303" s="5"/>
    </row>
    <row r="304" ht="12.75" customHeight="1">
      <c r="C304" s="5"/>
      <c r="D304" s="5"/>
      <c r="E304" s="5"/>
      <c r="F304" s="5"/>
      <c r="G304" s="5"/>
      <c r="H304" s="5"/>
    </row>
    <row r="305" ht="12.75" customHeight="1">
      <c r="C305" s="5"/>
      <c r="D305" s="5"/>
      <c r="E305" s="5"/>
      <c r="F305" s="5"/>
      <c r="G305" s="5"/>
      <c r="H305" s="5"/>
    </row>
    <row r="306" ht="12.75" customHeight="1">
      <c r="C306" s="5"/>
      <c r="D306" s="5"/>
      <c r="E306" s="5"/>
      <c r="F306" s="5"/>
      <c r="G306" s="5"/>
      <c r="H306" s="5"/>
    </row>
    <row r="307" ht="12.75" customHeight="1">
      <c r="C307" s="5"/>
      <c r="D307" s="5"/>
      <c r="E307" s="5"/>
      <c r="F307" s="5"/>
      <c r="G307" s="5"/>
      <c r="H307" s="5"/>
    </row>
    <row r="308" ht="12.75" customHeight="1">
      <c r="C308" s="5"/>
      <c r="D308" s="5"/>
      <c r="E308" s="5"/>
      <c r="F308" s="5"/>
      <c r="G308" s="5"/>
      <c r="H308" s="5"/>
    </row>
    <row r="309" ht="12.75" customHeight="1">
      <c r="C309" s="5"/>
      <c r="D309" s="5"/>
      <c r="E309" s="5"/>
      <c r="F309" s="5"/>
      <c r="G309" s="5"/>
      <c r="H309" s="5"/>
    </row>
    <row r="310" ht="12.75" customHeight="1">
      <c r="C310" s="5"/>
      <c r="D310" s="5"/>
      <c r="E310" s="5"/>
      <c r="F310" s="5"/>
      <c r="G310" s="5"/>
      <c r="H310" s="5"/>
    </row>
    <row r="311" ht="12.75" customHeight="1">
      <c r="C311" s="5"/>
      <c r="D311" s="5"/>
      <c r="E311" s="5"/>
      <c r="F311" s="5"/>
      <c r="G311" s="5"/>
      <c r="H311" s="5"/>
    </row>
    <row r="312" ht="12.75" customHeight="1">
      <c r="C312" s="5"/>
      <c r="D312" s="5"/>
      <c r="E312" s="5"/>
      <c r="F312" s="5"/>
      <c r="G312" s="5"/>
      <c r="H312" s="5"/>
    </row>
    <row r="313" ht="12.75" customHeight="1">
      <c r="C313" s="5"/>
      <c r="D313" s="5"/>
      <c r="E313" s="5"/>
      <c r="F313" s="5"/>
      <c r="G313" s="5"/>
      <c r="H313" s="5"/>
    </row>
    <row r="314" ht="12.75" customHeight="1">
      <c r="C314" s="5"/>
      <c r="D314" s="5"/>
      <c r="E314" s="5"/>
      <c r="F314" s="5"/>
      <c r="G314" s="5"/>
      <c r="H314" s="5"/>
    </row>
    <row r="315" ht="12.75" customHeight="1">
      <c r="C315" s="5"/>
      <c r="D315" s="5"/>
      <c r="E315" s="5"/>
      <c r="F315" s="5"/>
      <c r="G315" s="5"/>
      <c r="H315" s="5"/>
    </row>
    <row r="316" ht="12.75" customHeight="1">
      <c r="C316" s="5"/>
      <c r="D316" s="5"/>
      <c r="E316" s="5"/>
      <c r="F316" s="5"/>
      <c r="G316" s="5"/>
      <c r="H316" s="5"/>
    </row>
    <row r="317" ht="12.75" customHeight="1">
      <c r="C317" s="5"/>
      <c r="D317" s="5"/>
      <c r="E317" s="5"/>
      <c r="F317" s="5"/>
      <c r="G317" s="5"/>
      <c r="H317" s="5"/>
    </row>
    <row r="318" ht="12.75" customHeight="1">
      <c r="C318" s="5"/>
      <c r="D318" s="5"/>
      <c r="E318" s="5"/>
      <c r="F318" s="5"/>
      <c r="G318" s="5"/>
      <c r="H318" s="5"/>
    </row>
    <row r="319" ht="12.75" customHeight="1">
      <c r="C319" s="5"/>
      <c r="D319" s="5"/>
      <c r="E319" s="5"/>
      <c r="F319" s="5"/>
      <c r="G319" s="5"/>
      <c r="H319" s="5"/>
    </row>
    <row r="320" ht="12.75" customHeight="1">
      <c r="C320" s="5"/>
      <c r="D320" s="5"/>
      <c r="E320" s="5"/>
      <c r="F320" s="5"/>
      <c r="G320" s="5"/>
      <c r="H320" s="5"/>
    </row>
    <row r="321" ht="12.75" customHeight="1">
      <c r="C321" s="5"/>
      <c r="D321" s="5"/>
      <c r="E321" s="5"/>
      <c r="F321" s="5"/>
      <c r="G321" s="5"/>
      <c r="H321" s="5"/>
    </row>
    <row r="322" ht="12.75" customHeight="1">
      <c r="C322" s="5"/>
      <c r="D322" s="5"/>
      <c r="E322" s="5"/>
      <c r="F322" s="5"/>
      <c r="G322" s="5"/>
      <c r="H322" s="5"/>
    </row>
    <row r="323" ht="12.75" customHeight="1">
      <c r="C323" s="5"/>
      <c r="D323" s="5"/>
      <c r="E323" s="5"/>
      <c r="F323" s="5"/>
      <c r="G323" s="5"/>
      <c r="H323" s="5"/>
    </row>
    <row r="324" ht="12.75" customHeight="1">
      <c r="C324" s="5"/>
      <c r="D324" s="5"/>
      <c r="E324" s="5"/>
      <c r="F324" s="5"/>
      <c r="G324" s="5"/>
      <c r="H324" s="5"/>
    </row>
    <row r="325" ht="12.75" customHeight="1">
      <c r="C325" s="5"/>
      <c r="D325" s="5"/>
      <c r="E325" s="5"/>
      <c r="F325" s="5"/>
      <c r="G325" s="5"/>
      <c r="H325" s="5"/>
    </row>
    <row r="326" ht="12.75" customHeight="1">
      <c r="C326" s="5"/>
      <c r="D326" s="5"/>
      <c r="E326" s="5"/>
      <c r="F326" s="5"/>
      <c r="G326" s="5"/>
      <c r="H326" s="5"/>
    </row>
    <row r="327" ht="12.75" customHeight="1">
      <c r="C327" s="5"/>
      <c r="D327" s="5"/>
      <c r="E327" s="5"/>
      <c r="F327" s="5"/>
      <c r="G327" s="5"/>
      <c r="H327" s="5"/>
    </row>
    <row r="328" ht="12.75" customHeight="1">
      <c r="C328" s="5"/>
      <c r="D328" s="5"/>
      <c r="E328" s="5"/>
      <c r="F328" s="5"/>
      <c r="G328" s="5"/>
      <c r="H328" s="5"/>
    </row>
    <row r="329" ht="12.75" customHeight="1">
      <c r="C329" s="5"/>
      <c r="D329" s="5"/>
      <c r="E329" s="5"/>
      <c r="F329" s="5"/>
      <c r="G329" s="5"/>
      <c r="H329" s="5"/>
    </row>
    <row r="330" ht="12.75" customHeight="1">
      <c r="C330" s="5"/>
      <c r="D330" s="5"/>
      <c r="E330" s="5"/>
      <c r="F330" s="5"/>
      <c r="G330" s="5"/>
      <c r="H330" s="5"/>
    </row>
    <row r="331" ht="12.75" customHeight="1">
      <c r="C331" s="5"/>
      <c r="D331" s="5"/>
      <c r="E331" s="5"/>
      <c r="F331" s="5"/>
      <c r="G331" s="5"/>
      <c r="H331" s="5"/>
    </row>
    <row r="332" ht="12.75" customHeight="1">
      <c r="C332" s="5"/>
      <c r="D332" s="5"/>
      <c r="E332" s="5"/>
      <c r="F332" s="5"/>
      <c r="G332" s="5"/>
      <c r="H332" s="5"/>
    </row>
    <row r="333" ht="12.75" customHeight="1">
      <c r="C333" s="5"/>
      <c r="D333" s="5"/>
      <c r="E333" s="5"/>
      <c r="F333" s="5"/>
      <c r="G333" s="5"/>
      <c r="H333" s="5"/>
    </row>
    <row r="334" ht="12.75" customHeight="1">
      <c r="C334" s="5"/>
      <c r="D334" s="5"/>
      <c r="E334" s="5"/>
      <c r="F334" s="5"/>
      <c r="G334" s="5"/>
      <c r="H334" s="5"/>
    </row>
    <row r="335" ht="12.75" customHeight="1">
      <c r="C335" s="5"/>
      <c r="D335" s="5"/>
      <c r="E335" s="5"/>
      <c r="F335" s="5"/>
      <c r="G335" s="5"/>
      <c r="H335" s="5"/>
    </row>
    <row r="336" ht="12.75" customHeight="1">
      <c r="C336" s="5"/>
      <c r="D336" s="5"/>
      <c r="E336" s="5"/>
      <c r="F336" s="5"/>
      <c r="G336" s="5"/>
      <c r="H336" s="5"/>
    </row>
    <row r="337" ht="12.75" customHeight="1">
      <c r="C337" s="5"/>
      <c r="D337" s="5"/>
      <c r="E337" s="5"/>
      <c r="F337" s="5"/>
      <c r="G337" s="5"/>
      <c r="H337" s="5"/>
    </row>
    <row r="338" ht="12.75" customHeight="1">
      <c r="C338" s="5"/>
      <c r="D338" s="5"/>
      <c r="E338" s="5"/>
      <c r="F338" s="5"/>
      <c r="G338" s="5"/>
      <c r="H338" s="5"/>
    </row>
    <row r="339" ht="12.75" customHeight="1">
      <c r="C339" s="5"/>
      <c r="D339" s="5"/>
      <c r="E339" s="5"/>
      <c r="F339" s="5"/>
      <c r="G339" s="5"/>
      <c r="H339" s="5"/>
    </row>
    <row r="340" ht="12.75" customHeight="1">
      <c r="C340" s="5"/>
      <c r="D340" s="5"/>
      <c r="E340" s="5"/>
      <c r="F340" s="5"/>
      <c r="G340" s="5"/>
      <c r="H340" s="5"/>
    </row>
    <row r="341" ht="12.75" customHeight="1">
      <c r="C341" s="5"/>
      <c r="D341" s="5"/>
      <c r="E341" s="5"/>
      <c r="F341" s="5"/>
      <c r="G341" s="5"/>
      <c r="H341" s="5"/>
    </row>
    <row r="342" ht="12.75" customHeight="1">
      <c r="C342" s="5"/>
      <c r="D342" s="5"/>
      <c r="E342" s="5"/>
      <c r="F342" s="5"/>
      <c r="G342" s="5"/>
      <c r="H342" s="5"/>
    </row>
    <row r="343" ht="12.75" customHeight="1">
      <c r="C343" s="5"/>
      <c r="D343" s="5"/>
      <c r="E343" s="5"/>
      <c r="F343" s="5"/>
      <c r="G343" s="5"/>
      <c r="H343" s="5"/>
    </row>
    <row r="344" ht="12.75" customHeight="1">
      <c r="C344" s="5"/>
      <c r="D344" s="5"/>
      <c r="E344" s="5"/>
      <c r="F344" s="5"/>
      <c r="G344" s="5"/>
      <c r="H344" s="5"/>
    </row>
    <row r="345" ht="12.75" customHeight="1">
      <c r="C345" s="5"/>
      <c r="D345" s="5"/>
      <c r="E345" s="5"/>
      <c r="F345" s="5"/>
      <c r="G345" s="5"/>
      <c r="H345" s="5"/>
    </row>
    <row r="346" ht="12.75" customHeight="1">
      <c r="C346" s="5"/>
      <c r="D346" s="5"/>
      <c r="E346" s="5"/>
      <c r="F346" s="5"/>
      <c r="G346" s="5"/>
      <c r="H346" s="5"/>
    </row>
    <row r="347" ht="12.75" customHeight="1">
      <c r="C347" s="5"/>
      <c r="D347" s="5"/>
      <c r="E347" s="5"/>
      <c r="F347" s="5"/>
      <c r="G347" s="5"/>
      <c r="H347" s="5"/>
    </row>
    <row r="348" ht="12.75" customHeight="1">
      <c r="C348" s="5"/>
      <c r="D348" s="5"/>
      <c r="E348" s="5"/>
      <c r="F348" s="5"/>
      <c r="G348" s="5"/>
      <c r="H348" s="5"/>
    </row>
    <row r="349" ht="12.75" customHeight="1">
      <c r="C349" s="5"/>
      <c r="D349" s="5"/>
      <c r="E349" s="5"/>
      <c r="F349" s="5"/>
      <c r="G349" s="5"/>
      <c r="H349" s="5"/>
    </row>
    <row r="350" ht="12.75" customHeight="1">
      <c r="C350" s="5"/>
      <c r="D350" s="5"/>
      <c r="E350" s="5"/>
      <c r="F350" s="5"/>
      <c r="G350" s="5"/>
      <c r="H350" s="5"/>
    </row>
    <row r="351" ht="12.75" customHeight="1">
      <c r="C351" s="5"/>
      <c r="D351" s="5"/>
      <c r="E351" s="5"/>
      <c r="F351" s="5"/>
      <c r="G351" s="5"/>
      <c r="H351" s="5"/>
    </row>
    <row r="352" ht="12.75" customHeight="1">
      <c r="C352" s="5"/>
      <c r="D352" s="5"/>
      <c r="E352" s="5"/>
      <c r="F352" s="5"/>
      <c r="G352" s="5"/>
      <c r="H352" s="5"/>
    </row>
    <row r="353" ht="12.75" customHeight="1">
      <c r="C353" s="5"/>
      <c r="D353" s="5"/>
      <c r="E353" s="5"/>
      <c r="F353" s="5"/>
      <c r="G353" s="5"/>
      <c r="H353" s="5"/>
    </row>
    <row r="354" ht="12.75" customHeight="1">
      <c r="C354" s="5"/>
      <c r="D354" s="5"/>
      <c r="E354" s="5"/>
      <c r="F354" s="5"/>
      <c r="G354" s="5"/>
      <c r="H354" s="5"/>
    </row>
    <row r="355" ht="12.75" customHeight="1">
      <c r="C355" s="5"/>
      <c r="D355" s="5"/>
      <c r="E355" s="5"/>
      <c r="F355" s="5"/>
      <c r="G355" s="5"/>
      <c r="H355" s="5"/>
    </row>
    <row r="356" ht="12.75" customHeight="1">
      <c r="C356" s="5"/>
      <c r="D356" s="5"/>
      <c r="E356" s="5"/>
      <c r="F356" s="5"/>
      <c r="G356" s="5"/>
      <c r="H356" s="5"/>
    </row>
    <row r="357" ht="12.75" customHeight="1">
      <c r="C357" s="5"/>
      <c r="D357" s="5"/>
      <c r="E357" s="5"/>
      <c r="F357" s="5"/>
      <c r="G357" s="5"/>
      <c r="H357" s="5"/>
    </row>
    <row r="358" ht="12.75" customHeight="1">
      <c r="C358" s="5"/>
      <c r="D358" s="5"/>
      <c r="E358" s="5"/>
      <c r="F358" s="5"/>
      <c r="G358" s="5"/>
      <c r="H358" s="5"/>
    </row>
    <row r="359" ht="12.75" customHeight="1">
      <c r="C359" s="5"/>
      <c r="D359" s="5"/>
      <c r="E359" s="5"/>
      <c r="F359" s="5"/>
      <c r="G359" s="5"/>
      <c r="H359" s="5"/>
    </row>
    <row r="360" ht="12.75" customHeight="1">
      <c r="C360" s="5"/>
      <c r="D360" s="5"/>
      <c r="E360" s="5"/>
      <c r="F360" s="5"/>
      <c r="G360" s="5"/>
      <c r="H360" s="5"/>
    </row>
    <row r="361" ht="12.75" customHeight="1">
      <c r="C361" s="5"/>
      <c r="D361" s="5"/>
      <c r="E361" s="5"/>
      <c r="F361" s="5"/>
      <c r="G361" s="5"/>
      <c r="H361" s="5"/>
    </row>
    <row r="362" ht="12.75" customHeight="1">
      <c r="C362" s="5"/>
      <c r="D362" s="5"/>
      <c r="E362" s="5"/>
      <c r="F362" s="5"/>
      <c r="G362" s="5"/>
      <c r="H362" s="5"/>
    </row>
    <row r="363" ht="12.75" customHeight="1">
      <c r="C363" s="5"/>
      <c r="D363" s="5"/>
      <c r="E363" s="5"/>
      <c r="F363" s="5"/>
      <c r="G363" s="5"/>
      <c r="H363" s="5"/>
    </row>
    <row r="364" ht="12.75" customHeight="1">
      <c r="C364" s="5"/>
      <c r="D364" s="5"/>
      <c r="E364" s="5"/>
      <c r="F364" s="5"/>
      <c r="G364" s="5"/>
      <c r="H364" s="5"/>
    </row>
    <row r="365" ht="12.75" customHeight="1">
      <c r="C365" s="5"/>
      <c r="D365" s="5"/>
      <c r="E365" s="5"/>
      <c r="F365" s="5"/>
      <c r="G365" s="5"/>
      <c r="H365" s="5"/>
    </row>
    <row r="366" ht="12.75" customHeight="1">
      <c r="C366" s="5"/>
      <c r="D366" s="5"/>
      <c r="E366" s="5"/>
      <c r="F366" s="5"/>
      <c r="G366" s="5"/>
      <c r="H366" s="5"/>
    </row>
    <row r="367" ht="12.75" customHeight="1">
      <c r="C367" s="5"/>
      <c r="D367" s="5"/>
      <c r="E367" s="5"/>
      <c r="F367" s="5"/>
      <c r="G367" s="5"/>
      <c r="H367" s="5"/>
    </row>
    <row r="368" ht="12.75" customHeight="1">
      <c r="C368" s="5"/>
      <c r="D368" s="5"/>
      <c r="E368" s="5"/>
      <c r="F368" s="5"/>
      <c r="G368" s="5"/>
      <c r="H368" s="5"/>
    </row>
    <row r="369" ht="12.75" customHeight="1">
      <c r="C369" s="5"/>
      <c r="D369" s="5"/>
      <c r="E369" s="5"/>
      <c r="F369" s="5"/>
      <c r="G369" s="5"/>
      <c r="H369" s="5"/>
    </row>
    <row r="370" ht="12.75" customHeight="1">
      <c r="C370" s="5"/>
      <c r="D370" s="5"/>
      <c r="E370" s="5"/>
      <c r="F370" s="5"/>
      <c r="G370" s="5"/>
      <c r="H370" s="5"/>
    </row>
    <row r="371" ht="12.75" customHeight="1">
      <c r="C371" s="5"/>
      <c r="D371" s="5"/>
      <c r="E371" s="5"/>
      <c r="F371" s="5"/>
      <c r="G371" s="5"/>
      <c r="H371" s="5"/>
    </row>
    <row r="372" ht="12.75" customHeight="1">
      <c r="C372" s="5"/>
      <c r="D372" s="5"/>
      <c r="E372" s="5"/>
      <c r="F372" s="5"/>
      <c r="G372" s="5"/>
      <c r="H372" s="5"/>
    </row>
    <row r="373" ht="12.75" customHeight="1">
      <c r="C373" s="5"/>
      <c r="D373" s="5"/>
      <c r="E373" s="5"/>
      <c r="F373" s="5"/>
      <c r="G373" s="5"/>
      <c r="H373" s="5"/>
    </row>
    <row r="374" ht="12.75" customHeight="1">
      <c r="C374" s="5"/>
      <c r="D374" s="5"/>
      <c r="E374" s="5"/>
      <c r="F374" s="5"/>
      <c r="G374" s="5"/>
      <c r="H374" s="5"/>
    </row>
    <row r="375" ht="12.75" customHeight="1">
      <c r="C375" s="5"/>
      <c r="D375" s="5"/>
      <c r="E375" s="5"/>
      <c r="F375" s="5"/>
      <c r="G375" s="5"/>
      <c r="H375" s="5"/>
    </row>
    <row r="376" ht="12.75" customHeight="1">
      <c r="C376" s="5"/>
      <c r="D376" s="5"/>
      <c r="E376" s="5"/>
      <c r="F376" s="5"/>
      <c r="G376" s="5"/>
      <c r="H376" s="5"/>
    </row>
    <row r="377" ht="12.75" customHeight="1">
      <c r="C377" s="5"/>
      <c r="D377" s="5"/>
      <c r="E377" s="5"/>
      <c r="F377" s="5"/>
      <c r="G377" s="5"/>
      <c r="H377" s="5"/>
    </row>
    <row r="378" ht="12.75" customHeight="1">
      <c r="C378" s="5"/>
      <c r="D378" s="5"/>
      <c r="E378" s="5"/>
      <c r="F378" s="5"/>
      <c r="G378" s="5"/>
      <c r="H378" s="5"/>
    </row>
    <row r="379" ht="12.75" customHeight="1">
      <c r="C379" s="5"/>
      <c r="D379" s="5"/>
      <c r="E379" s="5"/>
      <c r="F379" s="5"/>
      <c r="G379" s="5"/>
      <c r="H379" s="5"/>
    </row>
    <row r="380" ht="12.75" customHeight="1">
      <c r="C380" s="5"/>
      <c r="D380" s="5"/>
      <c r="E380" s="5"/>
      <c r="F380" s="5"/>
      <c r="G380" s="5"/>
      <c r="H380" s="5"/>
    </row>
    <row r="381" ht="12.75" customHeight="1">
      <c r="C381" s="5"/>
      <c r="D381" s="5"/>
      <c r="E381" s="5"/>
      <c r="F381" s="5"/>
      <c r="G381" s="5"/>
      <c r="H381" s="5"/>
    </row>
    <row r="382" ht="12.75" customHeight="1">
      <c r="C382" s="5"/>
      <c r="D382" s="5"/>
      <c r="E382" s="5"/>
      <c r="F382" s="5"/>
      <c r="G382" s="5"/>
      <c r="H382" s="5"/>
    </row>
    <row r="383" ht="12.75" customHeight="1">
      <c r="C383" s="5"/>
      <c r="D383" s="5"/>
      <c r="E383" s="5"/>
      <c r="F383" s="5"/>
      <c r="G383" s="5"/>
      <c r="H383" s="5"/>
    </row>
    <row r="384" ht="12.75" customHeight="1">
      <c r="C384" s="5"/>
      <c r="D384" s="5"/>
      <c r="E384" s="5"/>
      <c r="F384" s="5"/>
      <c r="G384" s="5"/>
      <c r="H384" s="5"/>
    </row>
    <row r="385" ht="12.75" customHeight="1">
      <c r="C385" s="5"/>
      <c r="D385" s="5"/>
      <c r="E385" s="5"/>
      <c r="F385" s="5"/>
      <c r="G385" s="5"/>
      <c r="H385" s="5"/>
    </row>
    <row r="386" ht="12.75" customHeight="1">
      <c r="C386" s="5"/>
      <c r="D386" s="5"/>
      <c r="E386" s="5"/>
      <c r="F386" s="5"/>
      <c r="G386" s="5"/>
      <c r="H386" s="5"/>
    </row>
    <row r="387" ht="12.75" customHeight="1">
      <c r="C387" s="5"/>
      <c r="D387" s="5"/>
      <c r="E387" s="5"/>
      <c r="F387" s="5"/>
      <c r="G387" s="5"/>
      <c r="H387" s="5"/>
    </row>
    <row r="388" ht="12.75" customHeight="1">
      <c r="C388" s="5"/>
      <c r="D388" s="5"/>
      <c r="E388" s="5"/>
      <c r="F388" s="5"/>
      <c r="G388" s="5"/>
      <c r="H388" s="5"/>
    </row>
    <row r="389" ht="12.75" customHeight="1">
      <c r="C389" s="5"/>
      <c r="D389" s="5"/>
      <c r="E389" s="5"/>
      <c r="F389" s="5"/>
      <c r="G389" s="5"/>
      <c r="H389" s="5"/>
    </row>
    <row r="390" ht="12.75" customHeight="1">
      <c r="C390" s="5"/>
      <c r="D390" s="5"/>
      <c r="E390" s="5"/>
      <c r="F390" s="5"/>
      <c r="G390" s="5"/>
      <c r="H390" s="5"/>
    </row>
    <row r="391" ht="12.75" customHeight="1">
      <c r="C391" s="5"/>
      <c r="D391" s="5"/>
      <c r="E391" s="5"/>
      <c r="F391" s="5"/>
      <c r="G391" s="5"/>
      <c r="H391" s="5"/>
    </row>
    <row r="392" ht="12.75" customHeight="1">
      <c r="C392" s="5"/>
      <c r="D392" s="5"/>
      <c r="E392" s="5"/>
      <c r="F392" s="5"/>
      <c r="G392" s="5"/>
      <c r="H392" s="5"/>
    </row>
    <row r="393" ht="12.75" customHeight="1">
      <c r="C393" s="5"/>
      <c r="D393" s="5"/>
      <c r="E393" s="5"/>
      <c r="F393" s="5"/>
      <c r="G393" s="5"/>
      <c r="H393" s="5"/>
    </row>
    <row r="394" ht="12.75" customHeight="1">
      <c r="C394" s="5"/>
      <c r="D394" s="5"/>
      <c r="E394" s="5"/>
      <c r="F394" s="5"/>
      <c r="G394" s="5"/>
      <c r="H394" s="5"/>
    </row>
    <row r="395" ht="12.75" customHeight="1">
      <c r="C395" s="5"/>
      <c r="D395" s="5"/>
      <c r="E395" s="5"/>
      <c r="F395" s="5"/>
      <c r="G395" s="5"/>
      <c r="H395" s="5"/>
    </row>
    <row r="396" ht="12.75" customHeight="1">
      <c r="C396" s="5"/>
      <c r="D396" s="5"/>
      <c r="E396" s="5"/>
      <c r="F396" s="5"/>
      <c r="G396" s="5"/>
      <c r="H396" s="5"/>
    </row>
    <row r="397" ht="12.75" customHeight="1">
      <c r="C397" s="5"/>
      <c r="D397" s="5"/>
      <c r="E397" s="5"/>
      <c r="F397" s="5"/>
      <c r="G397" s="5"/>
      <c r="H397" s="5"/>
    </row>
    <row r="398" ht="12.75" customHeight="1">
      <c r="C398" s="5"/>
      <c r="D398" s="5"/>
      <c r="E398" s="5"/>
      <c r="F398" s="5"/>
      <c r="G398" s="5"/>
      <c r="H398" s="5"/>
    </row>
    <row r="399" ht="12.75" customHeight="1">
      <c r="C399" s="5"/>
      <c r="D399" s="5"/>
      <c r="E399" s="5"/>
      <c r="F399" s="5"/>
      <c r="G399" s="5"/>
      <c r="H399" s="5"/>
    </row>
    <row r="400" ht="12.75" customHeight="1">
      <c r="C400" s="5"/>
      <c r="D400" s="5"/>
      <c r="E400" s="5"/>
      <c r="F400" s="5"/>
      <c r="G400" s="5"/>
      <c r="H400" s="5"/>
    </row>
    <row r="401" ht="12.75" customHeight="1">
      <c r="C401" s="5"/>
      <c r="D401" s="5"/>
      <c r="E401" s="5"/>
      <c r="F401" s="5"/>
      <c r="G401" s="5"/>
      <c r="H401" s="5"/>
    </row>
    <row r="402" ht="12.75" customHeight="1">
      <c r="C402" s="5"/>
      <c r="D402" s="5"/>
      <c r="E402" s="5"/>
      <c r="F402" s="5"/>
      <c r="G402" s="5"/>
      <c r="H402" s="5"/>
    </row>
    <row r="403" ht="12.75" customHeight="1">
      <c r="C403" s="5"/>
      <c r="D403" s="5"/>
      <c r="E403" s="5"/>
      <c r="F403" s="5"/>
      <c r="G403" s="5"/>
      <c r="H403" s="5"/>
    </row>
    <row r="404" ht="12.75" customHeight="1">
      <c r="C404" s="5"/>
      <c r="D404" s="5"/>
      <c r="E404" s="5"/>
      <c r="F404" s="5"/>
      <c r="G404" s="5"/>
      <c r="H404" s="5"/>
    </row>
    <row r="405" ht="12.75" customHeight="1">
      <c r="C405" s="5"/>
      <c r="D405" s="5"/>
      <c r="E405" s="5"/>
      <c r="F405" s="5"/>
      <c r="G405" s="5"/>
      <c r="H405" s="5"/>
    </row>
    <row r="406" ht="12.75" customHeight="1">
      <c r="C406" s="5"/>
      <c r="D406" s="5"/>
      <c r="E406" s="5"/>
      <c r="F406" s="5"/>
      <c r="G406" s="5"/>
      <c r="H406" s="5"/>
    </row>
    <row r="407" ht="12.75" customHeight="1">
      <c r="C407" s="5"/>
      <c r="D407" s="5"/>
      <c r="E407" s="5"/>
      <c r="F407" s="5"/>
      <c r="G407" s="5"/>
      <c r="H407" s="5"/>
    </row>
    <row r="408" ht="12.75" customHeight="1">
      <c r="C408" s="5"/>
      <c r="D408" s="5"/>
      <c r="E408" s="5"/>
      <c r="F408" s="5"/>
      <c r="G408" s="5"/>
      <c r="H408" s="5"/>
    </row>
    <row r="409" ht="12.75" customHeight="1">
      <c r="C409" s="5"/>
      <c r="D409" s="5"/>
      <c r="E409" s="5"/>
      <c r="F409" s="5"/>
      <c r="G409" s="5"/>
      <c r="H409" s="5"/>
    </row>
    <row r="410" ht="12.75" customHeight="1">
      <c r="C410" s="5"/>
      <c r="D410" s="5"/>
      <c r="E410" s="5"/>
      <c r="F410" s="5"/>
      <c r="G410" s="5"/>
      <c r="H410" s="5"/>
    </row>
    <row r="411" ht="12.75" customHeight="1">
      <c r="C411" s="5"/>
      <c r="D411" s="5"/>
      <c r="E411" s="5"/>
      <c r="F411" s="5"/>
      <c r="G411" s="5"/>
      <c r="H411" s="5"/>
    </row>
    <row r="412" ht="12.75" customHeight="1">
      <c r="C412" s="5"/>
      <c r="D412" s="5"/>
      <c r="E412" s="5"/>
      <c r="F412" s="5"/>
      <c r="G412" s="5"/>
      <c r="H412" s="5"/>
    </row>
    <row r="413" ht="12.75" customHeight="1">
      <c r="C413" s="5"/>
      <c r="D413" s="5"/>
      <c r="E413" s="5"/>
      <c r="F413" s="5"/>
      <c r="G413" s="5"/>
      <c r="H413" s="5"/>
    </row>
    <row r="414" ht="12.75" customHeight="1">
      <c r="C414" s="5"/>
      <c r="D414" s="5"/>
      <c r="E414" s="5"/>
      <c r="F414" s="5"/>
      <c r="G414" s="5"/>
      <c r="H414" s="5"/>
    </row>
    <row r="415" ht="12.75" customHeight="1">
      <c r="C415" s="5"/>
      <c r="D415" s="5"/>
      <c r="E415" s="5"/>
      <c r="F415" s="5"/>
      <c r="G415" s="5"/>
      <c r="H415" s="5"/>
    </row>
    <row r="416" ht="12.75" customHeight="1">
      <c r="C416" s="5"/>
      <c r="D416" s="5"/>
      <c r="E416" s="5"/>
      <c r="F416" s="5"/>
      <c r="G416" s="5"/>
      <c r="H416" s="5"/>
    </row>
    <row r="417" ht="12.75" customHeight="1">
      <c r="C417" s="5"/>
      <c r="D417" s="5"/>
      <c r="E417" s="5"/>
      <c r="F417" s="5"/>
      <c r="G417" s="5"/>
      <c r="H417" s="5"/>
    </row>
    <row r="418" ht="12.75" customHeight="1">
      <c r="C418" s="5"/>
      <c r="D418" s="5"/>
      <c r="E418" s="5"/>
      <c r="F418" s="5"/>
      <c r="G418" s="5"/>
      <c r="H418" s="5"/>
    </row>
    <row r="419" ht="12.75" customHeight="1">
      <c r="C419" s="5"/>
      <c r="D419" s="5"/>
      <c r="E419" s="5"/>
      <c r="F419" s="5"/>
      <c r="G419" s="5"/>
      <c r="H419" s="5"/>
    </row>
    <row r="420" ht="12.75" customHeight="1">
      <c r="C420" s="5"/>
      <c r="D420" s="5"/>
      <c r="E420" s="5"/>
      <c r="F420" s="5"/>
      <c r="G420" s="5"/>
      <c r="H420" s="5"/>
    </row>
    <row r="421" ht="12.75" customHeight="1">
      <c r="C421" s="5"/>
      <c r="D421" s="5"/>
      <c r="E421" s="5"/>
      <c r="F421" s="5"/>
      <c r="G421" s="5"/>
      <c r="H421" s="5"/>
    </row>
    <row r="422" ht="12.75" customHeight="1">
      <c r="C422" s="5"/>
      <c r="D422" s="5"/>
      <c r="E422" s="5"/>
      <c r="F422" s="5"/>
      <c r="G422" s="5"/>
      <c r="H422" s="5"/>
    </row>
    <row r="423" ht="12.75" customHeight="1">
      <c r="C423" s="5"/>
      <c r="D423" s="5"/>
      <c r="E423" s="5"/>
      <c r="F423" s="5"/>
      <c r="G423" s="5"/>
      <c r="H423" s="5"/>
    </row>
    <row r="424" ht="12.75" customHeight="1">
      <c r="C424" s="5"/>
      <c r="D424" s="5"/>
      <c r="E424" s="5"/>
      <c r="F424" s="5"/>
      <c r="G424" s="5"/>
      <c r="H424" s="5"/>
    </row>
    <row r="425" ht="12.75" customHeight="1">
      <c r="C425" s="5"/>
      <c r="D425" s="5"/>
      <c r="E425" s="5"/>
      <c r="F425" s="5"/>
      <c r="G425" s="5"/>
      <c r="H425" s="5"/>
    </row>
    <row r="426" ht="12.75" customHeight="1">
      <c r="C426" s="5"/>
      <c r="D426" s="5"/>
      <c r="E426" s="5"/>
      <c r="F426" s="5"/>
      <c r="G426" s="5"/>
      <c r="H426" s="5"/>
    </row>
    <row r="427" ht="12.75" customHeight="1">
      <c r="C427" s="5"/>
      <c r="D427" s="5"/>
      <c r="E427" s="5"/>
      <c r="F427" s="5"/>
      <c r="G427" s="5"/>
      <c r="H427" s="5"/>
    </row>
    <row r="428" ht="12.75" customHeight="1">
      <c r="C428" s="5"/>
      <c r="D428" s="5"/>
      <c r="E428" s="5"/>
      <c r="F428" s="5"/>
      <c r="G428" s="5"/>
      <c r="H428" s="5"/>
    </row>
    <row r="429" ht="12.75" customHeight="1">
      <c r="C429" s="5"/>
      <c r="D429" s="5"/>
      <c r="E429" s="5"/>
      <c r="F429" s="5"/>
      <c r="G429" s="5"/>
      <c r="H429" s="5"/>
    </row>
    <row r="430" ht="12.75" customHeight="1">
      <c r="C430" s="5"/>
      <c r="D430" s="5"/>
      <c r="E430" s="5"/>
      <c r="F430" s="5"/>
      <c r="G430" s="5"/>
      <c r="H430" s="5"/>
    </row>
    <row r="431" ht="12.75" customHeight="1">
      <c r="C431" s="5"/>
      <c r="D431" s="5"/>
      <c r="E431" s="5"/>
      <c r="F431" s="5"/>
      <c r="G431" s="5"/>
      <c r="H431" s="5"/>
    </row>
    <row r="432" ht="12.75" customHeight="1">
      <c r="C432" s="5"/>
      <c r="D432" s="5"/>
      <c r="E432" s="5"/>
      <c r="F432" s="5"/>
      <c r="G432" s="5"/>
      <c r="H432" s="5"/>
    </row>
    <row r="433" ht="12.75" customHeight="1">
      <c r="C433" s="5"/>
      <c r="D433" s="5"/>
      <c r="E433" s="5"/>
      <c r="F433" s="5"/>
      <c r="G433" s="5"/>
      <c r="H433" s="5"/>
    </row>
    <row r="434" ht="12.75" customHeight="1">
      <c r="C434" s="5"/>
      <c r="D434" s="5"/>
      <c r="E434" s="5"/>
      <c r="F434" s="5"/>
      <c r="G434" s="5"/>
      <c r="H434" s="5"/>
    </row>
    <row r="435" ht="12.75" customHeight="1">
      <c r="C435" s="5"/>
      <c r="D435" s="5"/>
      <c r="E435" s="5"/>
      <c r="F435" s="5"/>
      <c r="G435" s="5"/>
      <c r="H435" s="5"/>
    </row>
    <row r="436" ht="12.75" customHeight="1">
      <c r="C436" s="5"/>
      <c r="D436" s="5"/>
      <c r="E436" s="5"/>
      <c r="F436" s="5"/>
      <c r="G436" s="5"/>
      <c r="H436" s="5"/>
    </row>
    <row r="437" ht="12.75" customHeight="1">
      <c r="C437" s="5"/>
      <c r="D437" s="5"/>
      <c r="E437" s="5"/>
      <c r="F437" s="5"/>
      <c r="G437" s="5"/>
      <c r="H437" s="5"/>
    </row>
    <row r="438" ht="12.75" customHeight="1">
      <c r="C438" s="5"/>
      <c r="D438" s="5"/>
      <c r="E438" s="5"/>
      <c r="F438" s="5"/>
      <c r="G438" s="5"/>
      <c r="H438" s="5"/>
    </row>
    <row r="439" ht="12.75" customHeight="1">
      <c r="C439" s="5"/>
      <c r="D439" s="5"/>
      <c r="E439" s="5"/>
      <c r="F439" s="5"/>
      <c r="G439" s="5"/>
      <c r="H439" s="5"/>
    </row>
    <row r="440" ht="12.75" customHeight="1">
      <c r="C440" s="5"/>
      <c r="D440" s="5"/>
      <c r="E440" s="5"/>
      <c r="F440" s="5"/>
      <c r="G440" s="5"/>
      <c r="H440" s="5"/>
    </row>
    <row r="441" ht="12.75" customHeight="1">
      <c r="C441" s="5"/>
      <c r="D441" s="5"/>
      <c r="E441" s="5"/>
      <c r="F441" s="5"/>
      <c r="G441" s="5"/>
      <c r="H441" s="5"/>
    </row>
    <row r="442" ht="12.75" customHeight="1">
      <c r="C442" s="5"/>
      <c r="D442" s="5"/>
      <c r="E442" s="5"/>
      <c r="F442" s="5"/>
      <c r="G442" s="5"/>
      <c r="H442" s="5"/>
    </row>
    <row r="443" ht="12.75" customHeight="1">
      <c r="C443" s="5"/>
      <c r="D443" s="5"/>
      <c r="E443" s="5"/>
      <c r="F443" s="5"/>
      <c r="G443" s="5"/>
      <c r="H443" s="5"/>
    </row>
    <row r="444" ht="12.75" customHeight="1">
      <c r="C444" s="5"/>
      <c r="D444" s="5"/>
      <c r="E444" s="5"/>
      <c r="F444" s="5"/>
      <c r="G444" s="5"/>
      <c r="H444" s="5"/>
    </row>
    <row r="445" ht="12.75" customHeight="1">
      <c r="C445" s="5"/>
      <c r="D445" s="5"/>
      <c r="E445" s="5"/>
      <c r="F445" s="5"/>
      <c r="G445" s="5"/>
      <c r="H445" s="5"/>
    </row>
    <row r="446" ht="12.75" customHeight="1">
      <c r="C446" s="5"/>
      <c r="D446" s="5"/>
      <c r="E446" s="5"/>
      <c r="F446" s="5"/>
      <c r="G446" s="5"/>
      <c r="H446" s="5"/>
    </row>
    <row r="447" ht="12.75" customHeight="1">
      <c r="C447" s="5"/>
      <c r="D447" s="5"/>
      <c r="E447" s="5"/>
      <c r="F447" s="5"/>
      <c r="G447" s="5"/>
      <c r="H447" s="5"/>
    </row>
    <row r="448" ht="12.75" customHeight="1">
      <c r="C448" s="5"/>
      <c r="D448" s="5"/>
      <c r="E448" s="5"/>
      <c r="F448" s="5"/>
      <c r="G448" s="5"/>
      <c r="H448" s="5"/>
    </row>
    <row r="449" ht="12.75" customHeight="1">
      <c r="C449" s="5"/>
      <c r="D449" s="5"/>
      <c r="E449" s="5"/>
      <c r="F449" s="5"/>
      <c r="G449" s="5"/>
      <c r="H449" s="5"/>
    </row>
    <row r="450" ht="12.75" customHeight="1">
      <c r="C450" s="5"/>
      <c r="D450" s="5"/>
      <c r="E450" s="5"/>
      <c r="F450" s="5"/>
      <c r="G450" s="5"/>
      <c r="H450" s="5"/>
    </row>
    <row r="451" ht="12.75" customHeight="1">
      <c r="C451" s="5"/>
      <c r="D451" s="5"/>
      <c r="E451" s="5"/>
      <c r="F451" s="5"/>
      <c r="G451" s="5"/>
      <c r="H451" s="5"/>
    </row>
    <row r="452" ht="12.75" customHeight="1">
      <c r="C452" s="5"/>
      <c r="D452" s="5"/>
      <c r="E452" s="5"/>
      <c r="F452" s="5"/>
      <c r="G452" s="5"/>
      <c r="H452" s="5"/>
    </row>
    <row r="453" ht="12.75" customHeight="1">
      <c r="C453" s="5"/>
      <c r="D453" s="5"/>
      <c r="E453" s="5"/>
      <c r="F453" s="5"/>
      <c r="G453" s="5"/>
      <c r="H453" s="5"/>
    </row>
    <row r="454" ht="12.75" customHeight="1">
      <c r="C454" s="5"/>
      <c r="D454" s="5"/>
      <c r="E454" s="5"/>
      <c r="F454" s="5"/>
      <c r="G454" s="5"/>
      <c r="H454" s="5"/>
    </row>
    <row r="455" ht="12.75" customHeight="1">
      <c r="C455" s="5"/>
      <c r="D455" s="5"/>
      <c r="E455" s="5"/>
      <c r="F455" s="5"/>
      <c r="G455" s="5"/>
      <c r="H455" s="5"/>
    </row>
    <row r="456" ht="12.75" customHeight="1">
      <c r="C456" s="5"/>
      <c r="D456" s="5"/>
      <c r="E456" s="5"/>
      <c r="F456" s="5"/>
      <c r="G456" s="5"/>
      <c r="H456" s="5"/>
    </row>
    <row r="457" ht="12.75" customHeight="1">
      <c r="C457" s="5"/>
      <c r="D457" s="5"/>
      <c r="E457" s="5"/>
      <c r="F457" s="5"/>
      <c r="G457" s="5"/>
      <c r="H457" s="5"/>
    </row>
    <row r="458" ht="12.75" customHeight="1">
      <c r="C458" s="5"/>
      <c r="D458" s="5"/>
      <c r="E458" s="5"/>
      <c r="F458" s="5"/>
      <c r="G458" s="5"/>
      <c r="H458" s="5"/>
    </row>
    <row r="459" ht="12.75" customHeight="1">
      <c r="C459" s="5"/>
      <c r="D459" s="5"/>
      <c r="E459" s="5"/>
      <c r="F459" s="5"/>
      <c r="G459" s="5"/>
      <c r="H459" s="5"/>
    </row>
    <row r="460" ht="12.75" customHeight="1">
      <c r="C460" s="5"/>
      <c r="D460" s="5"/>
      <c r="E460" s="5"/>
      <c r="F460" s="5"/>
      <c r="G460" s="5"/>
      <c r="H460" s="5"/>
    </row>
    <row r="461" ht="12.75" customHeight="1">
      <c r="C461" s="5"/>
      <c r="D461" s="5"/>
      <c r="E461" s="5"/>
      <c r="F461" s="5"/>
      <c r="G461" s="5"/>
      <c r="H461" s="5"/>
    </row>
    <row r="462" ht="12.75" customHeight="1">
      <c r="C462" s="5"/>
      <c r="D462" s="5"/>
      <c r="E462" s="5"/>
      <c r="F462" s="5"/>
      <c r="G462" s="5"/>
      <c r="H462" s="5"/>
    </row>
    <row r="463" ht="12.75" customHeight="1">
      <c r="C463" s="5"/>
      <c r="D463" s="5"/>
      <c r="E463" s="5"/>
      <c r="F463" s="5"/>
      <c r="G463" s="5"/>
      <c r="H463" s="5"/>
    </row>
    <row r="464" ht="12.75" customHeight="1">
      <c r="C464" s="5"/>
      <c r="D464" s="5"/>
      <c r="E464" s="5"/>
      <c r="F464" s="5"/>
      <c r="G464" s="5"/>
      <c r="H464" s="5"/>
    </row>
    <row r="465" ht="12.75" customHeight="1">
      <c r="C465" s="5"/>
      <c r="D465" s="5"/>
      <c r="E465" s="5"/>
      <c r="F465" s="5"/>
      <c r="G465" s="5"/>
      <c r="H465" s="5"/>
    </row>
    <row r="466" ht="12.75" customHeight="1">
      <c r="C466" s="5"/>
      <c r="D466" s="5"/>
      <c r="E466" s="5"/>
      <c r="F466" s="5"/>
      <c r="G466" s="5"/>
      <c r="H466" s="5"/>
    </row>
    <row r="467" ht="12.75" customHeight="1">
      <c r="C467" s="5"/>
      <c r="D467" s="5"/>
      <c r="E467" s="5"/>
      <c r="F467" s="5"/>
      <c r="G467" s="5"/>
      <c r="H467" s="5"/>
    </row>
    <row r="468" ht="12.75" customHeight="1">
      <c r="C468" s="5"/>
      <c r="D468" s="5"/>
      <c r="E468" s="5"/>
      <c r="F468" s="5"/>
      <c r="G468" s="5"/>
      <c r="H468" s="5"/>
    </row>
    <row r="469" ht="12.75" customHeight="1">
      <c r="C469" s="5"/>
      <c r="D469" s="5"/>
      <c r="E469" s="5"/>
      <c r="F469" s="5"/>
      <c r="G469" s="5"/>
      <c r="H469" s="5"/>
    </row>
    <row r="470" ht="12.75" customHeight="1">
      <c r="C470" s="5"/>
      <c r="D470" s="5"/>
      <c r="E470" s="5"/>
      <c r="F470" s="5"/>
      <c r="G470" s="5"/>
      <c r="H470" s="5"/>
    </row>
    <row r="471" ht="12.75" customHeight="1">
      <c r="C471" s="5"/>
      <c r="D471" s="5"/>
      <c r="E471" s="5"/>
      <c r="F471" s="5"/>
      <c r="G471" s="5"/>
      <c r="H471" s="5"/>
    </row>
    <row r="472" ht="12.75" customHeight="1">
      <c r="C472" s="5"/>
      <c r="D472" s="5"/>
      <c r="E472" s="5"/>
      <c r="F472" s="5"/>
      <c r="G472" s="5"/>
      <c r="H472" s="5"/>
    </row>
    <row r="473" ht="12.75" customHeight="1">
      <c r="C473" s="5"/>
      <c r="D473" s="5"/>
      <c r="E473" s="5"/>
      <c r="F473" s="5"/>
      <c r="G473" s="5"/>
      <c r="H473" s="5"/>
    </row>
    <row r="474" ht="12.75" customHeight="1">
      <c r="C474" s="5"/>
      <c r="D474" s="5"/>
      <c r="E474" s="5"/>
      <c r="F474" s="5"/>
      <c r="G474" s="5"/>
      <c r="H474" s="5"/>
    </row>
    <row r="475" ht="12.75" customHeight="1">
      <c r="C475" s="5"/>
      <c r="D475" s="5"/>
      <c r="E475" s="5"/>
      <c r="F475" s="5"/>
      <c r="G475" s="5"/>
      <c r="H475" s="5"/>
    </row>
    <row r="476" ht="12.75" customHeight="1">
      <c r="C476" s="5"/>
      <c r="D476" s="5"/>
      <c r="E476" s="5"/>
      <c r="F476" s="5"/>
      <c r="G476" s="5"/>
      <c r="H476" s="5"/>
    </row>
    <row r="477" ht="12.75" customHeight="1">
      <c r="C477" s="5"/>
      <c r="D477" s="5"/>
      <c r="E477" s="5"/>
      <c r="F477" s="5"/>
      <c r="G477" s="5"/>
      <c r="H477" s="5"/>
    </row>
    <row r="478" ht="12.75" customHeight="1">
      <c r="C478" s="5"/>
      <c r="D478" s="5"/>
      <c r="E478" s="5"/>
      <c r="F478" s="5"/>
      <c r="G478" s="5"/>
      <c r="H478" s="5"/>
    </row>
    <row r="479" ht="12.75" customHeight="1">
      <c r="C479" s="5"/>
      <c r="D479" s="5"/>
      <c r="E479" s="5"/>
      <c r="F479" s="5"/>
      <c r="G479" s="5"/>
      <c r="H479" s="5"/>
    </row>
    <row r="480" ht="12.75" customHeight="1">
      <c r="C480" s="5"/>
      <c r="D480" s="5"/>
      <c r="E480" s="5"/>
      <c r="F480" s="5"/>
      <c r="G480" s="5"/>
      <c r="H480" s="5"/>
    </row>
    <row r="481" ht="12.75" customHeight="1">
      <c r="C481" s="5"/>
      <c r="D481" s="5"/>
      <c r="E481" s="5"/>
      <c r="F481" s="5"/>
      <c r="G481" s="5"/>
      <c r="H481" s="5"/>
    </row>
    <row r="482" ht="12.75" customHeight="1">
      <c r="C482" s="5"/>
      <c r="D482" s="5"/>
      <c r="E482" s="5"/>
      <c r="F482" s="5"/>
      <c r="G482" s="5"/>
      <c r="H482" s="5"/>
    </row>
    <row r="483" ht="12.75" customHeight="1">
      <c r="C483" s="5"/>
      <c r="D483" s="5"/>
      <c r="E483" s="5"/>
      <c r="F483" s="5"/>
      <c r="G483" s="5"/>
      <c r="H483" s="5"/>
    </row>
    <row r="484" ht="12.75" customHeight="1">
      <c r="C484" s="5"/>
      <c r="D484" s="5"/>
      <c r="E484" s="5"/>
      <c r="F484" s="5"/>
      <c r="G484" s="5"/>
      <c r="H484" s="5"/>
    </row>
    <row r="485" ht="12.75" customHeight="1">
      <c r="C485" s="5"/>
      <c r="D485" s="5"/>
      <c r="E485" s="5"/>
      <c r="F485" s="5"/>
      <c r="G485" s="5"/>
      <c r="H485" s="5"/>
    </row>
    <row r="486" ht="12.75" customHeight="1">
      <c r="C486" s="5"/>
      <c r="D486" s="5"/>
      <c r="E486" s="5"/>
      <c r="F486" s="5"/>
      <c r="G486" s="5"/>
      <c r="H486" s="5"/>
    </row>
    <row r="487" ht="12.75" customHeight="1">
      <c r="C487" s="5"/>
      <c r="D487" s="5"/>
      <c r="E487" s="5"/>
      <c r="F487" s="5"/>
      <c r="G487" s="5"/>
      <c r="H487" s="5"/>
    </row>
    <row r="488" ht="12.75" customHeight="1">
      <c r="C488" s="5"/>
      <c r="D488" s="5"/>
      <c r="E488" s="5"/>
      <c r="F488" s="5"/>
      <c r="G488" s="5"/>
      <c r="H488" s="5"/>
    </row>
    <row r="489" ht="12.75" customHeight="1">
      <c r="C489" s="5"/>
      <c r="D489" s="5"/>
      <c r="E489" s="5"/>
      <c r="F489" s="5"/>
      <c r="G489" s="5"/>
      <c r="H489" s="5"/>
    </row>
    <row r="490" ht="12.75" customHeight="1">
      <c r="C490" s="5"/>
      <c r="D490" s="5"/>
      <c r="E490" s="5"/>
      <c r="F490" s="5"/>
      <c r="G490" s="5"/>
      <c r="H490" s="5"/>
    </row>
    <row r="491" ht="12.75" customHeight="1">
      <c r="C491" s="5"/>
      <c r="D491" s="5"/>
      <c r="E491" s="5"/>
      <c r="F491" s="5"/>
      <c r="G491" s="5"/>
      <c r="H491" s="5"/>
    </row>
    <row r="492" ht="12.75" customHeight="1">
      <c r="C492" s="5"/>
      <c r="D492" s="5"/>
      <c r="E492" s="5"/>
      <c r="F492" s="5"/>
      <c r="G492" s="5"/>
      <c r="H492" s="5"/>
    </row>
    <row r="493" ht="12.75" customHeight="1">
      <c r="C493" s="5"/>
      <c r="D493" s="5"/>
      <c r="E493" s="5"/>
      <c r="F493" s="5"/>
      <c r="G493" s="5"/>
      <c r="H493" s="5"/>
    </row>
    <row r="494" ht="12.75" customHeight="1">
      <c r="C494" s="5"/>
      <c r="D494" s="5"/>
      <c r="E494" s="5"/>
      <c r="F494" s="5"/>
      <c r="G494" s="5"/>
      <c r="H494" s="5"/>
    </row>
    <row r="495" ht="12.75" customHeight="1">
      <c r="C495" s="5"/>
      <c r="D495" s="5"/>
      <c r="E495" s="5"/>
      <c r="F495" s="5"/>
      <c r="G495" s="5"/>
      <c r="H495" s="5"/>
    </row>
    <row r="496" ht="12.75" customHeight="1">
      <c r="C496" s="5"/>
      <c r="D496" s="5"/>
      <c r="E496" s="5"/>
      <c r="F496" s="5"/>
      <c r="G496" s="5"/>
      <c r="H496" s="5"/>
    </row>
    <row r="497" ht="12.75" customHeight="1">
      <c r="C497" s="5"/>
      <c r="D497" s="5"/>
      <c r="E497" s="5"/>
      <c r="F497" s="5"/>
      <c r="G497" s="5"/>
      <c r="H497" s="5"/>
    </row>
    <row r="498" ht="12.75" customHeight="1">
      <c r="C498" s="5"/>
      <c r="D498" s="5"/>
      <c r="E498" s="5"/>
      <c r="F498" s="5"/>
      <c r="G498" s="5"/>
      <c r="H498" s="5"/>
    </row>
    <row r="499" ht="12.75" customHeight="1">
      <c r="C499" s="5"/>
      <c r="D499" s="5"/>
      <c r="E499" s="5"/>
      <c r="F499" s="5"/>
      <c r="G499" s="5"/>
      <c r="H499" s="5"/>
    </row>
    <row r="500" ht="12.75" customHeight="1">
      <c r="C500" s="5"/>
      <c r="D500" s="5"/>
      <c r="E500" s="5"/>
      <c r="F500" s="5"/>
      <c r="G500" s="5"/>
      <c r="H500" s="5"/>
    </row>
    <row r="501" ht="12.75" customHeight="1">
      <c r="C501" s="5"/>
      <c r="D501" s="5"/>
      <c r="E501" s="5"/>
      <c r="F501" s="5"/>
      <c r="G501" s="5"/>
      <c r="H501" s="5"/>
    </row>
    <row r="502" ht="12.75" customHeight="1">
      <c r="C502" s="5"/>
      <c r="D502" s="5"/>
      <c r="E502" s="5"/>
      <c r="F502" s="5"/>
      <c r="G502" s="5"/>
      <c r="H502" s="5"/>
    </row>
    <row r="503" ht="12.75" customHeight="1">
      <c r="C503" s="5"/>
      <c r="D503" s="5"/>
      <c r="E503" s="5"/>
      <c r="F503" s="5"/>
      <c r="G503" s="5"/>
      <c r="H503" s="5"/>
    </row>
    <row r="504" ht="12.75" customHeight="1">
      <c r="C504" s="5"/>
      <c r="D504" s="5"/>
      <c r="E504" s="5"/>
      <c r="F504" s="5"/>
      <c r="G504" s="5"/>
      <c r="H504" s="5"/>
    </row>
    <row r="505" ht="12.75" customHeight="1">
      <c r="C505" s="5"/>
      <c r="D505" s="5"/>
      <c r="E505" s="5"/>
      <c r="F505" s="5"/>
      <c r="G505" s="5"/>
      <c r="H505" s="5"/>
    </row>
    <row r="506" ht="12.75" customHeight="1">
      <c r="C506" s="5"/>
      <c r="D506" s="5"/>
      <c r="E506" s="5"/>
      <c r="F506" s="5"/>
      <c r="G506" s="5"/>
      <c r="H506" s="5"/>
    </row>
    <row r="507" ht="12.75" customHeight="1">
      <c r="C507" s="5"/>
      <c r="D507" s="5"/>
      <c r="E507" s="5"/>
      <c r="F507" s="5"/>
      <c r="G507" s="5"/>
      <c r="H507" s="5"/>
    </row>
    <row r="508" ht="12.75" customHeight="1">
      <c r="C508" s="5"/>
      <c r="D508" s="5"/>
      <c r="E508" s="5"/>
      <c r="F508" s="5"/>
      <c r="G508" s="5"/>
      <c r="H508" s="5"/>
    </row>
    <row r="509" ht="12.75" customHeight="1">
      <c r="C509" s="5"/>
      <c r="D509" s="5"/>
      <c r="E509" s="5"/>
      <c r="F509" s="5"/>
      <c r="G509" s="5"/>
      <c r="H509" s="5"/>
    </row>
    <row r="510" ht="12.75" customHeight="1">
      <c r="C510" s="5"/>
      <c r="D510" s="5"/>
      <c r="E510" s="5"/>
      <c r="F510" s="5"/>
      <c r="G510" s="5"/>
      <c r="H510" s="5"/>
    </row>
    <row r="511" ht="12.75" customHeight="1">
      <c r="C511" s="5"/>
      <c r="D511" s="5"/>
      <c r="E511" s="5"/>
      <c r="F511" s="5"/>
      <c r="G511" s="5"/>
      <c r="H511" s="5"/>
    </row>
    <row r="512" ht="12.75" customHeight="1">
      <c r="C512" s="5"/>
      <c r="D512" s="5"/>
      <c r="E512" s="5"/>
      <c r="F512" s="5"/>
      <c r="G512" s="5"/>
      <c r="H512" s="5"/>
    </row>
    <row r="513" ht="12.75" customHeight="1">
      <c r="C513" s="5"/>
      <c r="D513" s="5"/>
      <c r="E513" s="5"/>
      <c r="F513" s="5"/>
      <c r="G513" s="5"/>
      <c r="H513" s="5"/>
    </row>
    <row r="514" ht="12.75" customHeight="1">
      <c r="C514" s="5"/>
      <c r="D514" s="5"/>
      <c r="E514" s="5"/>
      <c r="F514" s="5"/>
      <c r="G514" s="5"/>
      <c r="H514" s="5"/>
    </row>
    <row r="515" ht="12.75" customHeight="1">
      <c r="C515" s="5"/>
      <c r="D515" s="5"/>
      <c r="E515" s="5"/>
      <c r="F515" s="5"/>
      <c r="G515" s="5"/>
      <c r="H515" s="5"/>
    </row>
    <row r="516" ht="12.75" customHeight="1">
      <c r="C516" s="5"/>
      <c r="D516" s="5"/>
      <c r="E516" s="5"/>
      <c r="F516" s="5"/>
      <c r="G516" s="5"/>
      <c r="H516" s="5"/>
    </row>
    <row r="517" ht="12.75" customHeight="1">
      <c r="C517" s="5"/>
      <c r="D517" s="5"/>
      <c r="E517" s="5"/>
      <c r="F517" s="5"/>
      <c r="G517" s="5"/>
      <c r="H517" s="5"/>
    </row>
    <row r="518" ht="12.75" customHeight="1">
      <c r="C518" s="5"/>
      <c r="D518" s="5"/>
      <c r="E518" s="5"/>
      <c r="F518" s="5"/>
      <c r="G518" s="5"/>
      <c r="H518" s="5"/>
    </row>
    <row r="519" ht="12.75" customHeight="1">
      <c r="C519" s="5"/>
      <c r="D519" s="5"/>
      <c r="E519" s="5"/>
      <c r="F519" s="5"/>
      <c r="G519" s="5"/>
      <c r="H519" s="5"/>
    </row>
    <row r="520" ht="12.75" customHeight="1">
      <c r="C520" s="5"/>
      <c r="D520" s="5"/>
      <c r="E520" s="5"/>
      <c r="F520" s="5"/>
      <c r="G520" s="5"/>
      <c r="H520" s="5"/>
    </row>
    <row r="521" ht="12.75" customHeight="1">
      <c r="C521" s="5"/>
      <c r="D521" s="5"/>
      <c r="E521" s="5"/>
      <c r="F521" s="5"/>
      <c r="G521" s="5"/>
      <c r="H521" s="5"/>
    </row>
    <row r="522" ht="12.75" customHeight="1">
      <c r="C522" s="5"/>
      <c r="D522" s="5"/>
      <c r="E522" s="5"/>
      <c r="F522" s="5"/>
      <c r="G522" s="5"/>
      <c r="H522" s="5"/>
    </row>
    <row r="523" ht="12.75" customHeight="1">
      <c r="C523" s="5"/>
      <c r="D523" s="5"/>
      <c r="E523" s="5"/>
      <c r="F523" s="5"/>
      <c r="G523" s="5"/>
      <c r="H523" s="5"/>
    </row>
    <row r="524" ht="12.75" customHeight="1">
      <c r="C524" s="5"/>
      <c r="D524" s="5"/>
      <c r="E524" s="5"/>
      <c r="F524" s="5"/>
      <c r="G524" s="5"/>
      <c r="H524" s="5"/>
    </row>
    <row r="525" ht="12.75" customHeight="1">
      <c r="C525" s="5"/>
      <c r="D525" s="5"/>
      <c r="E525" s="5"/>
      <c r="F525" s="5"/>
      <c r="G525" s="5"/>
      <c r="H525" s="5"/>
    </row>
    <row r="526" ht="12.75" customHeight="1">
      <c r="C526" s="5"/>
      <c r="D526" s="5"/>
      <c r="E526" s="5"/>
      <c r="F526" s="5"/>
      <c r="G526" s="5"/>
      <c r="H526" s="5"/>
    </row>
    <row r="527" ht="12.75" customHeight="1">
      <c r="C527" s="5"/>
      <c r="D527" s="5"/>
      <c r="E527" s="5"/>
      <c r="F527" s="5"/>
      <c r="G527" s="5"/>
      <c r="H527" s="5"/>
    </row>
    <row r="528" ht="12.75" customHeight="1">
      <c r="C528" s="5"/>
      <c r="D528" s="5"/>
      <c r="E528" s="5"/>
      <c r="F528" s="5"/>
      <c r="G528" s="5"/>
      <c r="H528" s="5"/>
    </row>
    <row r="529" ht="12.75" customHeight="1">
      <c r="C529" s="5"/>
      <c r="D529" s="5"/>
      <c r="E529" s="5"/>
      <c r="F529" s="5"/>
      <c r="G529" s="5"/>
      <c r="H529" s="5"/>
    </row>
    <row r="530" ht="12.75" customHeight="1">
      <c r="C530" s="5"/>
      <c r="D530" s="5"/>
      <c r="E530" s="5"/>
      <c r="F530" s="5"/>
      <c r="G530" s="5"/>
      <c r="H530" s="5"/>
    </row>
    <row r="531" ht="12.75" customHeight="1">
      <c r="C531" s="5"/>
      <c r="D531" s="5"/>
      <c r="E531" s="5"/>
      <c r="F531" s="5"/>
      <c r="G531" s="5"/>
      <c r="H531" s="5"/>
    </row>
    <row r="532" ht="12.75" customHeight="1">
      <c r="C532" s="5"/>
      <c r="D532" s="5"/>
      <c r="E532" s="5"/>
      <c r="F532" s="5"/>
      <c r="G532" s="5"/>
      <c r="H532" s="5"/>
    </row>
    <row r="533" ht="12.75" customHeight="1">
      <c r="C533" s="5"/>
      <c r="D533" s="5"/>
      <c r="E533" s="5"/>
      <c r="F533" s="5"/>
      <c r="G533" s="5"/>
      <c r="H533" s="5"/>
    </row>
    <row r="534" ht="12.75" customHeight="1">
      <c r="C534" s="5"/>
      <c r="D534" s="5"/>
      <c r="E534" s="5"/>
      <c r="F534" s="5"/>
      <c r="G534" s="5"/>
      <c r="H534" s="5"/>
    </row>
    <row r="535" ht="12.75" customHeight="1">
      <c r="C535" s="5"/>
      <c r="D535" s="5"/>
      <c r="E535" s="5"/>
      <c r="F535" s="5"/>
      <c r="G535" s="5"/>
      <c r="H535" s="5"/>
    </row>
    <row r="536" ht="12.75" customHeight="1">
      <c r="C536" s="5"/>
      <c r="D536" s="5"/>
      <c r="E536" s="5"/>
      <c r="F536" s="5"/>
      <c r="G536" s="5"/>
      <c r="H536" s="5"/>
    </row>
    <row r="537" ht="12.75" customHeight="1">
      <c r="C537" s="5"/>
      <c r="D537" s="5"/>
      <c r="E537" s="5"/>
      <c r="F537" s="5"/>
      <c r="G537" s="5"/>
      <c r="H537" s="5"/>
    </row>
    <row r="538" ht="12.75" customHeight="1">
      <c r="C538" s="5"/>
      <c r="D538" s="5"/>
      <c r="E538" s="5"/>
      <c r="F538" s="5"/>
      <c r="G538" s="5"/>
      <c r="H538" s="5"/>
    </row>
    <row r="539" ht="12.75" customHeight="1">
      <c r="C539" s="5"/>
      <c r="D539" s="5"/>
      <c r="E539" s="5"/>
      <c r="F539" s="5"/>
      <c r="G539" s="5"/>
      <c r="H539" s="5"/>
    </row>
    <row r="540" ht="12.75" customHeight="1">
      <c r="C540" s="5"/>
      <c r="D540" s="5"/>
      <c r="E540" s="5"/>
      <c r="F540" s="5"/>
      <c r="G540" s="5"/>
      <c r="H540" s="5"/>
    </row>
    <row r="541" ht="12.75" customHeight="1">
      <c r="C541" s="5"/>
      <c r="D541" s="5"/>
      <c r="E541" s="5"/>
      <c r="F541" s="5"/>
      <c r="G541" s="5"/>
      <c r="H541" s="5"/>
    </row>
    <row r="542" ht="12.75" customHeight="1">
      <c r="C542" s="5"/>
      <c r="D542" s="5"/>
      <c r="E542" s="5"/>
      <c r="F542" s="5"/>
      <c r="G542" s="5"/>
      <c r="H542" s="5"/>
    </row>
    <row r="543" ht="12.75" customHeight="1">
      <c r="C543" s="5"/>
      <c r="D543" s="5"/>
      <c r="E543" s="5"/>
      <c r="F543" s="5"/>
      <c r="G543" s="5"/>
      <c r="H543" s="5"/>
    </row>
    <row r="544" ht="12.75" customHeight="1">
      <c r="C544" s="5"/>
      <c r="D544" s="5"/>
      <c r="E544" s="5"/>
      <c r="F544" s="5"/>
      <c r="G544" s="5"/>
      <c r="H544" s="5"/>
    </row>
    <row r="545" ht="12.75" customHeight="1">
      <c r="C545" s="5"/>
      <c r="D545" s="5"/>
      <c r="E545" s="5"/>
      <c r="F545" s="5"/>
      <c r="G545" s="5"/>
      <c r="H545" s="5"/>
    </row>
    <row r="546" ht="12.75" customHeight="1">
      <c r="C546" s="5"/>
      <c r="D546" s="5"/>
      <c r="E546" s="5"/>
      <c r="F546" s="5"/>
      <c r="G546" s="5"/>
      <c r="H546" s="5"/>
    </row>
    <row r="547" ht="12.75" customHeight="1">
      <c r="C547" s="5"/>
      <c r="D547" s="5"/>
      <c r="E547" s="5"/>
      <c r="F547" s="5"/>
      <c r="G547" s="5"/>
      <c r="H547" s="5"/>
    </row>
    <row r="548" ht="12.75" customHeight="1">
      <c r="C548" s="5"/>
      <c r="D548" s="5"/>
      <c r="E548" s="5"/>
      <c r="F548" s="5"/>
      <c r="G548" s="5"/>
      <c r="H548" s="5"/>
    </row>
    <row r="549" ht="12.75" customHeight="1">
      <c r="C549" s="5"/>
      <c r="D549" s="5"/>
      <c r="E549" s="5"/>
      <c r="F549" s="5"/>
      <c r="G549" s="5"/>
      <c r="H549" s="5"/>
    </row>
    <row r="550" ht="12.75" customHeight="1">
      <c r="C550" s="5"/>
      <c r="D550" s="5"/>
      <c r="E550" s="5"/>
      <c r="F550" s="5"/>
      <c r="G550" s="5"/>
      <c r="H550" s="5"/>
    </row>
    <row r="551" ht="12.75" customHeight="1">
      <c r="C551" s="5"/>
      <c r="D551" s="5"/>
      <c r="E551" s="5"/>
      <c r="F551" s="5"/>
      <c r="G551" s="5"/>
      <c r="H551" s="5"/>
    </row>
    <row r="552" ht="12.75" customHeight="1">
      <c r="C552" s="5"/>
      <c r="D552" s="5"/>
      <c r="E552" s="5"/>
      <c r="F552" s="5"/>
      <c r="G552" s="5"/>
      <c r="H552" s="5"/>
    </row>
    <row r="553" ht="12.75" customHeight="1">
      <c r="C553" s="5"/>
      <c r="D553" s="5"/>
      <c r="E553" s="5"/>
      <c r="F553" s="5"/>
      <c r="G553" s="5"/>
      <c r="H553" s="5"/>
    </row>
    <row r="554" ht="12.75" customHeight="1">
      <c r="C554" s="5"/>
      <c r="D554" s="5"/>
      <c r="E554" s="5"/>
      <c r="F554" s="5"/>
      <c r="G554" s="5"/>
      <c r="H554" s="5"/>
    </row>
    <row r="555" ht="12.75" customHeight="1">
      <c r="C555" s="5"/>
      <c r="D555" s="5"/>
      <c r="E555" s="5"/>
      <c r="F555" s="5"/>
      <c r="G555" s="5"/>
      <c r="H555" s="5"/>
    </row>
    <row r="556" ht="12.75" customHeight="1">
      <c r="C556" s="5"/>
      <c r="D556" s="5"/>
      <c r="E556" s="5"/>
      <c r="F556" s="5"/>
      <c r="G556" s="5"/>
      <c r="H556" s="5"/>
    </row>
    <row r="557" ht="12.75" customHeight="1">
      <c r="C557" s="5"/>
      <c r="D557" s="5"/>
      <c r="E557" s="5"/>
      <c r="F557" s="5"/>
      <c r="G557" s="5"/>
      <c r="H557" s="5"/>
    </row>
    <row r="558" ht="12.75" customHeight="1">
      <c r="C558" s="5"/>
      <c r="D558" s="5"/>
      <c r="E558" s="5"/>
      <c r="F558" s="5"/>
      <c r="G558" s="5"/>
      <c r="H558" s="5"/>
    </row>
    <row r="559" ht="12.75" customHeight="1">
      <c r="C559" s="5"/>
      <c r="D559" s="5"/>
      <c r="E559" s="5"/>
      <c r="F559" s="5"/>
      <c r="G559" s="5"/>
      <c r="H559" s="5"/>
    </row>
    <row r="560" ht="12.75" customHeight="1">
      <c r="C560" s="5"/>
      <c r="D560" s="5"/>
      <c r="E560" s="5"/>
      <c r="F560" s="5"/>
      <c r="G560" s="5"/>
      <c r="H560" s="5"/>
    </row>
    <row r="561" ht="12.75" customHeight="1">
      <c r="C561" s="5"/>
      <c r="D561" s="5"/>
      <c r="E561" s="5"/>
      <c r="F561" s="5"/>
      <c r="G561" s="5"/>
      <c r="H561" s="5"/>
    </row>
    <row r="562" ht="12.75" customHeight="1">
      <c r="C562" s="5"/>
      <c r="D562" s="5"/>
      <c r="E562" s="5"/>
      <c r="F562" s="5"/>
      <c r="G562" s="5"/>
      <c r="H562" s="5"/>
    </row>
    <row r="563" ht="12.75" customHeight="1">
      <c r="C563" s="5"/>
      <c r="D563" s="5"/>
      <c r="E563" s="5"/>
      <c r="F563" s="5"/>
      <c r="G563" s="5"/>
      <c r="H563" s="5"/>
    </row>
    <row r="564" ht="12.75" customHeight="1">
      <c r="C564" s="5"/>
      <c r="D564" s="5"/>
      <c r="E564" s="5"/>
      <c r="F564" s="5"/>
      <c r="G564" s="5"/>
      <c r="H564" s="5"/>
    </row>
    <row r="565" ht="12.75" customHeight="1">
      <c r="C565" s="5"/>
      <c r="D565" s="5"/>
      <c r="E565" s="5"/>
      <c r="F565" s="5"/>
      <c r="G565" s="5"/>
      <c r="H565" s="5"/>
    </row>
    <row r="566" ht="12.75" customHeight="1">
      <c r="C566" s="5"/>
      <c r="D566" s="5"/>
      <c r="E566" s="5"/>
      <c r="F566" s="5"/>
      <c r="G566" s="5"/>
      <c r="H566" s="5"/>
    </row>
    <row r="567" ht="12.75" customHeight="1">
      <c r="C567" s="5"/>
      <c r="D567" s="5"/>
      <c r="E567" s="5"/>
      <c r="F567" s="5"/>
      <c r="G567" s="5"/>
      <c r="H567" s="5"/>
    </row>
    <row r="568" ht="12.75" customHeight="1">
      <c r="C568" s="5"/>
      <c r="D568" s="5"/>
      <c r="E568" s="5"/>
      <c r="F568" s="5"/>
      <c r="G568" s="5"/>
      <c r="H568" s="5"/>
    </row>
    <row r="569" ht="12.75" customHeight="1">
      <c r="C569" s="5"/>
      <c r="D569" s="5"/>
      <c r="E569" s="5"/>
      <c r="F569" s="5"/>
      <c r="G569" s="5"/>
      <c r="H569" s="5"/>
    </row>
    <row r="570" ht="12.75" customHeight="1">
      <c r="C570" s="5"/>
      <c r="D570" s="5"/>
      <c r="E570" s="5"/>
      <c r="F570" s="5"/>
      <c r="G570" s="5"/>
      <c r="H570" s="5"/>
    </row>
    <row r="571" ht="12.75" customHeight="1">
      <c r="C571" s="5"/>
      <c r="D571" s="5"/>
      <c r="E571" s="5"/>
      <c r="F571" s="5"/>
      <c r="G571" s="5"/>
      <c r="H571" s="5"/>
    </row>
    <row r="572" ht="12.75" customHeight="1">
      <c r="C572" s="5"/>
      <c r="D572" s="5"/>
      <c r="E572" s="5"/>
      <c r="F572" s="5"/>
      <c r="G572" s="5"/>
      <c r="H572" s="5"/>
    </row>
    <row r="573" ht="12.75" customHeight="1">
      <c r="C573" s="5"/>
      <c r="D573" s="5"/>
      <c r="E573" s="5"/>
      <c r="F573" s="5"/>
      <c r="G573" s="5"/>
      <c r="H573" s="5"/>
    </row>
    <row r="574" ht="12.75" customHeight="1">
      <c r="C574" s="5"/>
      <c r="D574" s="5"/>
      <c r="E574" s="5"/>
      <c r="F574" s="5"/>
      <c r="G574" s="5"/>
      <c r="H574" s="5"/>
    </row>
    <row r="575" ht="12.75" customHeight="1">
      <c r="C575" s="5"/>
      <c r="D575" s="5"/>
      <c r="E575" s="5"/>
      <c r="F575" s="5"/>
      <c r="G575" s="5"/>
      <c r="H575" s="5"/>
    </row>
    <row r="576" ht="12.75" customHeight="1">
      <c r="C576" s="5"/>
      <c r="D576" s="5"/>
      <c r="E576" s="5"/>
      <c r="F576" s="5"/>
      <c r="G576" s="5"/>
      <c r="H576" s="5"/>
    </row>
    <row r="577" ht="12.75" customHeight="1">
      <c r="C577" s="5"/>
      <c r="D577" s="5"/>
      <c r="E577" s="5"/>
      <c r="F577" s="5"/>
      <c r="G577" s="5"/>
      <c r="H577" s="5"/>
    </row>
    <row r="578" ht="12.75" customHeight="1">
      <c r="C578" s="5"/>
      <c r="D578" s="5"/>
      <c r="E578" s="5"/>
      <c r="F578" s="5"/>
      <c r="G578" s="5"/>
      <c r="H578" s="5"/>
    </row>
    <row r="579" ht="12.75" customHeight="1">
      <c r="C579" s="5"/>
      <c r="D579" s="5"/>
      <c r="E579" s="5"/>
      <c r="F579" s="5"/>
      <c r="G579" s="5"/>
      <c r="H579" s="5"/>
    </row>
    <row r="580" ht="12.75" customHeight="1">
      <c r="C580" s="5"/>
      <c r="D580" s="5"/>
      <c r="E580" s="5"/>
      <c r="F580" s="5"/>
      <c r="G580" s="5"/>
      <c r="H580" s="5"/>
    </row>
    <row r="581" ht="12.75" customHeight="1">
      <c r="C581" s="5"/>
      <c r="D581" s="5"/>
      <c r="E581" s="5"/>
      <c r="F581" s="5"/>
      <c r="G581" s="5"/>
      <c r="H581" s="5"/>
    </row>
    <row r="582" ht="12.75" customHeight="1">
      <c r="C582" s="5"/>
      <c r="D582" s="5"/>
      <c r="E582" s="5"/>
      <c r="F582" s="5"/>
      <c r="G582" s="5"/>
      <c r="H582" s="5"/>
    </row>
    <row r="583" ht="12.75" customHeight="1">
      <c r="C583" s="5"/>
      <c r="D583" s="5"/>
      <c r="E583" s="5"/>
      <c r="F583" s="5"/>
      <c r="G583" s="5"/>
      <c r="H583" s="5"/>
    </row>
    <row r="584" ht="12.75" customHeight="1">
      <c r="C584" s="5"/>
      <c r="D584" s="5"/>
      <c r="E584" s="5"/>
      <c r="F584" s="5"/>
      <c r="G584" s="5"/>
      <c r="H584" s="5"/>
    </row>
    <row r="585" ht="12.75" customHeight="1">
      <c r="C585" s="5"/>
      <c r="D585" s="5"/>
      <c r="E585" s="5"/>
      <c r="F585" s="5"/>
      <c r="G585" s="5"/>
      <c r="H585" s="5"/>
    </row>
    <row r="586" ht="12.75" customHeight="1">
      <c r="C586" s="5"/>
      <c r="D586" s="5"/>
      <c r="E586" s="5"/>
      <c r="F586" s="5"/>
      <c r="G586" s="5"/>
      <c r="H586" s="5"/>
    </row>
    <row r="587" ht="12.75" customHeight="1">
      <c r="C587" s="5"/>
      <c r="D587" s="5"/>
      <c r="E587" s="5"/>
      <c r="F587" s="5"/>
      <c r="G587" s="5"/>
      <c r="H587" s="5"/>
    </row>
    <row r="588" ht="12.75" customHeight="1">
      <c r="C588" s="5"/>
      <c r="D588" s="5"/>
      <c r="E588" s="5"/>
      <c r="F588" s="5"/>
      <c r="G588" s="5"/>
      <c r="H588" s="5"/>
    </row>
    <row r="589" ht="12.75" customHeight="1">
      <c r="C589" s="5"/>
      <c r="D589" s="5"/>
      <c r="E589" s="5"/>
      <c r="F589" s="5"/>
      <c r="G589" s="5"/>
      <c r="H589" s="5"/>
    </row>
    <row r="590" ht="12.75" customHeight="1">
      <c r="C590" s="5"/>
      <c r="D590" s="5"/>
      <c r="E590" s="5"/>
      <c r="F590" s="5"/>
      <c r="G590" s="5"/>
      <c r="H590" s="5"/>
    </row>
    <row r="591" ht="12.75" customHeight="1">
      <c r="C591" s="5"/>
      <c r="D591" s="5"/>
      <c r="E591" s="5"/>
      <c r="F591" s="5"/>
      <c r="G591" s="5"/>
      <c r="H591" s="5"/>
    </row>
    <row r="592" ht="12.75" customHeight="1">
      <c r="C592" s="5"/>
      <c r="D592" s="5"/>
      <c r="E592" s="5"/>
      <c r="F592" s="5"/>
      <c r="G592" s="5"/>
      <c r="H592" s="5"/>
    </row>
    <row r="593" ht="12.75" customHeight="1">
      <c r="C593" s="5"/>
      <c r="D593" s="5"/>
      <c r="E593" s="5"/>
      <c r="F593" s="5"/>
      <c r="G593" s="5"/>
      <c r="H593" s="5"/>
    </row>
    <row r="594" ht="12.75" customHeight="1">
      <c r="C594" s="5"/>
      <c r="D594" s="5"/>
      <c r="E594" s="5"/>
      <c r="F594" s="5"/>
      <c r="G594" s="5"/>
      <c r="H594" s="5"/>
    </row>
    <row r="595" ht="12.75" customHeight="1">
      <c r="C595" s="5"/>
      <c r="D595" s="5"/>
      <c r="E595" s="5"/>
      <c r="F595" s="5"/>
      <c r="G595" s="5"/>
      <c r="H595" s="5"/>
    </row>
    <row r="596" ht="12.75" customHeight="1">
      <c r="C596" s="5"/>
      <c r="D596" s="5"/>
      <c r="E596" s="5"/>
      <c r="F596" s="5"/>
      <c r="G596" s="5"/>
      <c r="H596" s="5"/>
    </row>
    <row r="597" ht="12.75" customHeight="1">
      <c r="C597" s="5"/>
      <c r="D597" s="5"/>
      <c r="E597" s="5"/>
      <c r="F597" s="5"/>
      <c r="G597" s="5"/>
      <c r="H597" s="5"/>
    </row>
    <row r="598" ht="12.75" customHeight="1">
      <c r="C598" s="5"/>
      <c r="D598" s="5"/>
      <c r="E598" s="5"/>
      <c r="F598" s="5"/>
      <c r="G598" s="5"/>
      <c r="H598" s="5"/>
    </row>
    <row r="599" ht="12.75" customHeight="1">
      <c r="C599" s="5"/>
      <c r="D599" s="5"/>
      <c r="E599" s="5"/>
      <c r="F599" s="5"/>
      <c r="G599" s="5"/>
      <c r="H599" s="5"/>
    </row>
    <row r="600" ht="12.75" customHeight="1">
      <c r="C600" s="5"/>
      <c r="D600" s="5"/>
      <c r="E600" s="5"/>
      <c r="F600" s="5"/>
      <c r="G600" s="5"/>
      <c r="H600" s="5"/>
    </row>
    <row r="601" ht="12.75" customHeight="1">
      <c r="C601" s="5"/>
      <c r="D601" s="5"/>
      <c r="E601" s="5"/>
      <c r="F601" s="5"/>
      <c r="G601" s="5"/>
      <c r="H601" s="5"/>
    </row>
    <row r="602" ht="12.75" customHeight="1">
      <c r="C602" s="5"/>
      <c r="D602" s="5"/>
      <c r="E602" s="5"/>
      <c r="F602" s="5"/>
      <c r="G602" s="5"/>
      <c r="H602" s="5"/>
    </row>
    <row r="603" ht="12.75" customHeight="1">
      <c r="C603" s="5"/>
      <c r="D603" s="5"/>
      <c r="E603" s="5"/>
      <c r="F603" s="5"/>
      <c r="G603" s="5"/>
      <c r="H603" s="5"/>
    </row>
    <row r="604" ht="12.75" customHeight="1">
      <c r="C604" s="5"/>
      <c r="D604" s="5"/>
      <c r="E604" s="5"/>
      <c r="F604" s="5"/>
      <c r="G604" s="5"/>
      <c r="H604" s="5"/>
    </row>
    <row r="605" ht="12.75" customHeight="1">
      <c r="C605" s="5"/>
      <c r="D605" s="5"/>
      <c r="E605" s="5"/>
      <c r="F605" s="5"/>
      <c r="G605" s="5"/>
      <c r="H605" s="5"/>
    </row>
    <row r="606" ht="12.75" customHeight="1">
      <c r="C606" s="5"/>
      <c r="D606" s="5"/>
      <c r="E606" s="5"/>
      <c r="F606" s="5"/>
      <c r="G606" s="5"/>
      <c r="H606" s="5"/>
    </row>
    <row r="607" ht="12.75" customHeight="1">
      <c r="C607" s="5"/>
      <c r="D607" s="5"/>
      <c r="E607" s="5"/>
      <c r="F607" s="5"/>
      <c r="G607" s="5"/>
      <c r="H607" s="5"/>
    </row>
    <row r="608" ht="12.75" customHeight="1">
      <c r="C608" s="5"/>
      <c r="D608" s="5"/>
      <c r="E608" s="5"/>
      <c r="F608" s="5"/>
      <c r="G608" s="5"/>
      <c r="H608" s="5"/>
    </row>
    <row r="609" ht="12.75" customHeight="1">
      <c r="C609" s="5"/>
      <c r="D609" s="5"/>
      <c r="E609" s="5"/>
      <c r="F609" s="5"/>
      <c r="G609" s="5"/>
      <c r="H609" s="5"/>
    </row>
    <row r="610" ht="12.75" customHeight="1">
      <c r="C610" s="5"/>
      <c r="D610" s="5"/>
      <c r="E610" s="5"/>
      <c r="F610" s="5"/>
      <c r="G610" s="5"/>
      <c r="H610" s="5"/>
    </row>
    <row r="611" ht="12.75" customHeight="1">
      <c r="C611" s="5"/>
      <c r="D611" s="5"/>
      <c r="E611" s="5"/>
      <c r="F611" s="5"/>
      <c r="G611" s="5"/>
      <c r="H611" s="5"/>
    </row>
    <row r="612" ht="12.75" customHeight="1">
      <c r="C612" s="5"/>
      <c r="D612" s="5"/>
      <c r="E612" s="5"/>
      <c r="F612" s="5"/>
      <c r="G612" s="5"/>
      <c r="H612" s="5"/>
    </row>
    <row r="613" ht="12.75" customHeight="1">
      <c r="C613" s="5"/>
      <c r="D613" s="5"/>
      <c r="E613" s="5"/>
      <c r="F613" s="5"/>
      <c r="G613" s="5"/>
      <c r="H613" s="5"/>
    </row>
    <row r="614" ht="12.75" customHeight="1">
      <c r="C614" s="5"/>
      <c r="D614" s="5"/>
      <c r="E614" s="5"/>
      <c r="F614" s="5"/>
      <c r="G614" s="5"/>
      <c r="H614" s="5"/>
    </row>
    <row r="615" ht="12.75" customHeight="1">
      <c r="C615" s="5"/>
      <c r="D615" s="5"/>
      <c r="E615" s="5"/>
      <c r="F615" s="5"/>
      <c r="G615" s="5"/>
      <c r="H615" s="5"/>
    </row>
    <row r="616" ht="12.75" customHeight="1">
      <c r="C616" s="5"/>
      <c r="D616" s="5"/>
      <c r="E616" s="5"/>
      <c r="F616" s="5"/>
      <c r="G616" s="5"/>
      <c r="H616" s="5"/>
    </row>
    <row r="617" ht="12.75" customHeight="1">
      <c r="C617" s="5"/>
      <c r="D617" s="5"/>
      <c r="E617" s="5"/>
      <c r="F617" s="5"/>
      <c r="G617" s="5"/>
      <c r="H617" s="5"/>
    </row>
    <row r="618" ht="12.75" customHeight="1">
      <c r="C618" s="5"/>
      <c r="D618" s="5"/>
      <c r="E618" s="5"/>
      <c r="F618" s="5"/>
      <c r="G618" s="5"/>
      <c r="H618" s="5"/>
    </row>
    <row r="619" ht="12.75" customHeight="1">
      <c r="C619" s="5"/>
      <c r="D619" s="5"/>
      <c r="E619" s="5"/>
      <c r="F619" s="5"/>
      <c r="G619" s="5"/>
      <c r="H619" s="5"/>
    </row>
    <row r="620" ht="12.75" customHeight="1">
      <c r="C620" s="5"/>
      <c r="D620" s="5"/>
      <c r="E620" s="5"/>
      <c r="F620" s="5"/>
      <c r="G620" s="5"/>
      <c r="H620" s="5"/>
    </row>
    <row r="621" ht="12.75" customHeight="1">
      <c r="C621" s="5"/>
      <c r="D621" s="5"/>
      <c r="E621" s="5"/>
      <c r="F621" s="5"/>
      <c r="G621" s="5"/>
      <c r="H621" s="5"/>
    </row>
    <row r="622" ht="12.75" customHeight="1">
      <c r="C622" s="5"/>
      <c r="D622" s="5"/>
      <c r="E622" s="5"/>
      <c r="F622" s="5"/>
      <c r="G622" s="5"/>
      <c r="H622" s="5"/>
    </row>
    <row r="623" ht="12.75" customHeight="1">
      <c r="C623" s="5"/>
      <c r="D623" s="5"/>
      <c r="E623" s="5"/>
      <c r="F623" s="5"/>
      <c r="G623" s="5"/>
      <c r="H623" s="5"/>
    </row>
    <row r="624" ht="12.75" customHeight="1">
      <c r="C624" s="5"/>
      <c r="D624" s="5"/>
      <c r="E624" s="5"/>
      <c r="F624" s="5"/>
      <c r="G624" s="5"/>
      <c r="H624" s="5"/>
    </row>
    <row r="625" ht="12.75" customHeight="1">
      <c r="C625" s="5"/>
      <c r="D625" s="5"/>
      <c r="E625" s="5"/>
      <c r="F625" s="5"/>
      <c r="G625" s="5"/>
      <c r="H625" s="5"/>
    </row>
    <row r="626" ht="12.75" customHeight="1">
      <c r="C626" s="5"/>
      <c r="D626" s="5"/>
      <c r="E626" s="5"/>
      <c r="F626" s="5"/>
      <c r="G626" s="5"/>
      <c r="H626" s="5"/>
    </row>
    <row r="627" ht="12.75" customHeight="1">
      <c r="C627" s="5"/>
      <c r="D627" s="5"/>
      <c r="E627" s="5"/>
      <c r="F627" s="5"/>
      <c r="G627" s="5"/>
      <c r="H627" s="5"/>
    </row>
    <row r="628" ht="12.75" customHeight="1">
      <c r="C628" s="5"/>
      <c r="D628" s="5"/>
      <c r="E628" s="5"/>
      <c r="F628" s="5"/>
      <c r="G628" s="5"/>
      <c r="H628" s="5"/>
    </row>
    <row r="629" ht="12.75" customHeight="1">
      <c r="C629" s="5"/>
      <c r="D629" s="5"/>
      <c r="E629" s="5"/>
      <c r="F629" s="5"/>
      <c r="G629" s="5"/>
      <c r="H629" s="5"/>
    </row>
    <row r="630" ht="12.75" customHeight="1">
      <c r="C630" s="5"/>
      <c r="D630" s="5"/>
      <c r="E630" s="5"/>
      <c r="F630" s="5"/>
      <c r="G630" s="5"/>
      <c r="H630" s="5"/>
    </row>
    <row r="631" ht="12.75" customHeight="1">
      <c r="C631" s="5"/>
      <c r="D631" s="5"/>
      <c r="E631" s="5"/>
      <c r="F631" s="5"/>
      <c r="G631" s="5"/>
      <c r="H631" s="5"/>
    </row>
    <row r="632" ht="12.75" customHeight="1">
      <c r="C632" s="5"/>
      <c r="D632" s="5"/>
      <c r="E632" s="5"/>
      <c r="F632" s="5"/>
      <c r="G632" s="5"/>
      <c r="H632" s="5"/>
    </row>
    <row r="633" ht="12.75" customHeight="1">
      <c r="C633" s="5"/>
      <c r="D633" s="5"/>
      <c r="E633" s="5"/>
      <c r="F633" s="5"/>
      <c r="G633" s="5"/>
      <c r="H633" s="5"/>
    </row>
    <row r="634" ht="12.75" customHeight="1">
      <c r="C634" s="5"/>
      <c r="D634" s="5"/>
      <c r="E634" s="5"/>
      <c r="F634" s="5"/>
      <c r="G634" s="5"/>
      <c r="H634" s="5"/>
    </row>
    <row r="635" ht="12.75" customHeight="1">
      <c r="C635" s="5"/>
      <c r="D635" s="5"/>
      <c r="E635" s="5"/>
      <c r="F635" s="5"/>
      <c r="G635" s="5"/>
      <c r="H635" s="5"/>
    </row>
    <row r="636" ht="12.75" customHeight="1">
      <c r="C636" s="5"/>
      <c r="D636" s="5"/>
      <c r="E636" s="5"/>
      <c r="F636" s="5"/>
      <c r="G636" s="5"/>
      <c r="H636" s="5"/>
    </row>
    <row r="637" ht="12.75" customHeight="1">
      <c r="C637" s="5"/>
      <c r="D637" s="5"/>
      <c r="E637" s="5"/>
      <c r="F637" s="5"/>
      <c r="G637" s="5"/>
      <c r="H637" s="5"/>
    </row>
    <row r="638" ht="12.75" customHeight="1">
      <c r="C638" s="5"/>
      <c r="D638" s="5"/>
      <c r="E638" s="5"/>
      <c r="F638" s="5"/>
      <c r="G638" s="5"/>
      <c r="H638" s="5"/>
    </row>
    <row r="639" ht="12.75" customHeight="1">
      <c r="C639" s="5"/>
      <c r="D639" s="5"/>
      <c r="E639" s="5"/>
      <c r="F639" s="5"/>
      <c r="G639" s="5"/>
      <c r="H639" s="5"/>
    </row>
    <row r="640" ht="12.75" customHeight="1">
      <c r="C640" s="5"/>
      <c r="D640" s="5"/>
      <c r="E640" s="5"/>
      <c r="F640" s="5"/>
      <c r="G640" s="5"/>
      <c r="H640" s="5"/>
    </row>
    <row r="641" ht="12.75" customHeight="1">
      <c r="C641" s="5"/>
      <c r="D641" s="5"/>
      <c r="E641" s="5"/>
      <c r="F641" s="5"/>
      <c r="G641" s="5"/>
      <c r="H641" s="5"/>
    </row>
    <row r="642" ht="12.75" customHeight="1">
      <c r="C642" s="5"/>
      <c r="D642" s="5"/>
      <c r="E642" s="5"/>
      <c r="F642" s="5"/>
      <c r="G642" s="5"/>
      <c r="H642" s="5"/>
    </row>
    <row r="643" ht="12.75" customHeight="1">
      <c r="C643" s="5"/>
      <c r="D643" s="5"/>
      <c r="E643" s="5"/>
      <c r="F643" s="5"/>
      <c r="G643" s="5"/>
      <c r="H643" s="5"/>
    </row>
    <row r="644" ht="12.75" customHeight="1">
      <c r="C644" s="5"/>
      <c r="D644" s="5"/>
      <c r="E644" s="5"/>
      <c r="F644" s="5"/>
      <c r="G644" s="5"/>
      <c r="H644" s="5"/>
    </row>
    <row r="645" ht="12.75" customHeight="1">
      <c r="C645" s="5"/>
      <c r="D645" s="5"/>
      <c r="E645" s="5"/>
      <c r="F645" s="5"/>
      <c r="G645" s="5"/>
      <c r="H645" s="5"/>
    </row>
    <row r="646" ht="12.75" customHeight="1">
      <c r="C646" s="5"/>
      <c r="D646" s="5"/>
      <c r="E646" s="5"/>
      <c r="F646" s="5"/>
      <c r="G646" s="5"/>
      <c r="H646" s="5"/>
    </row>
    <row r="647" ht="12.75" customHeight="1">
      <c r="C647" s="5"/>
      <c r="D647" s="5"/>
      <c r="E647" s="5"/>
      <c r="F647" s="5"/>
      <c r="G647" s="5"/>
      <c r="H647" s="5"/>
    </row>
    <row r="648" ht="12.75" customHeight="1">
      <c r="C648" s="5"/>
      <c r="D648" s="5"/>
      <c r="E648" s="5"/>
      <c r="F648" s="5"/>
      <c r="G648" s="5"/>
      <c r="H648" s="5"/>
    </row>
    <row r="649" ht="12.75" customHeight="1">
      <c r="C649" s="5"/>
      <c r="D649" s="5"/>
      <c r="E649" s="5"/>
      <c r="F649" s="5"/>
      <c r="G649" s="5"/>
      <c r="H649" s="5"/>
    </row>
    <row r="650" ht="12.75" customHeight="1">
      <c r="C650" s="5"/>
      <c r="D650" s="5"/>
      <c r="E650" s="5"/>
      <c r="F650" s="5"/>
      <c r="G650" s="5"/>
      <c r="H650" s="5"/>
    </row>
    <row r="651" ht="12.75" customHeight="1">
      <c r="C651" s="5"/>
      <c r="D651" s="5"/>
      <c r="E651" s="5"/>
      <c r="F651" s="5"/>
      <c r="G651" s="5"/>
      <c r="H651" s="5"/>
    </row>
    <row r="652" ht="12.75" customHeight="1">
      <c r="C652" s="5"/>
      <c r="D652" s="5"/>
      <c r="E652" s="5"/>
      <c r="F652" s="5"/>
      <c r="G652" s="5"/>
      <c r="H652" s="5"/>
    </row>
    <row r="653" ht="12.75" customHeight="1">
      <c r="C653" s="5"/>
      <c r="D653" s="5"/>
      <c r="E653" s="5"/>
      <c r="F653" s="5"/>
      <c r="G653" s="5"/>
      <c r="H653" s="5"/>
    </row>
    <row r="654" ht="12.75" customHeight="1">
      <c r="C654" s="5"/>
      <c r="D654" s="5"/>
      <c r="E654" s="5"/>
      <c r="F654" s="5"/>
      <c r="G654" s="5"/>
      <c r="H654" s="5"/>
    </row>
    <row r="655" ht="12.75" customHeight="1">
      <c r="C655" s="5"/>
      <c r="D655" s="5"/>
      <c r="E655" s="5"/>
      <c r="F655" s="5"/>
      <c r="G655" s="5"/>
      <c r="H655" s="5"/>
    </row>
    <row r="656" ht="12.75" customHeight="1">
      <c r="C656" s="5"/>
      <c r="D656" s="5"/>
      <c r="E656" s="5"/>
      <c r="F656" s="5"/>
      <c r="G656" s="5"/>
      <c r="H656" s="5"/>
    </row>
    <row r="657" ht="12.75" customHeight="1">
      <c r="C657" s="5"/>
      <c r="D657" s="5"/>
      <c r="E657" s="5"/>
      <c r="F657" s="5"/>
      <c r="G657" s="5"/>
      <c r="H657" s="5"/>
    </row>
    <row r="658" ht="12.75" customHeight="1">
      <c r="C658" s="5"/>
      <c r="D658" s="5"/>
      <c r="E658" s="5"/>
      <c r="F658" s="5"/>
      <c r="G658" s="5"/>
      <c r="H658" s="5"/>
    </row>
    <row r="659" ht="12.75" customHeight="1">
      <c r="C659" s="5"/>
      <c r="D659" s="5"/>
      <c r="E659" s="5"/>
      <c r="F659" s="5"/>
      <c r="G659" s="5"/>
      <c r="H659" s="5"/>
    </row>
    <row r="660" ht="12.75" customHeight="1">
      <c r="C660" s="5"/>
      <c r="D660" s="5"/>
      <c r="E660" s="5"/>
      <c r="F660" s="5"/>
      <c r="G660" s="5"/>
      <c r="H660" s="5"/>
    </row>
    <row r="661" ht="12.75" customHeight="1">
      <c r="C661" s="5"/>
      <c r="D661" s="5"/>
      <c r="E661" s="5"/>
      <c r="F661" s="5"/>
      <c r="G661" s="5"/>
      <c r="H661" s="5"/>
    </row>
    <row r="662" ht="12.75" customHeight="1">
      <c r="C662" s="5"/>
      <c r="D662" s="5"/>
      <c r="E662" s="5"/>
      <c r="F662" s="5"/>
      <c r="G662" s="5"/>
      <c r="H662" s="5"/>
    </row>
    <row r="663" ht="12.75" customHeight="1">
      <c r="C663" s="5"/>
      <c r="D663" s="5"/>
      <c r="E663" s="5"/>
      <c r="F663" s="5"/>
      <c r="G663" s="5"/>
      <c r="H663" s="5"/>
    </row>
    <row r="664" ht="12.75" customHeight="1">
      <c r="C664" s="5"/>
      <c r="D664" s="5"/>
      <c r="E664" s="5"/>
      <c r="F664" s="5"/>
      <c r="G664" s="5"/>
      <c r="H664" s="5"/>
    </row>
    <row r="665" ht="12.75" customHeight="1">
      <c r="C665" s="5"/>
      <c r="D665" s="5"/>
      <c r="E665" s="5"/>
      <c r="F665" s="5"/>
      <c r="G665" s="5"/>
      <c r="H665" s="5"/>
    </row>
    <row r="666" ht="12.75" customHeight="1">
      <c r="C666" s="5"/>
      <c r="D666" s="5"/>
      <c r="E666" s="5"/>
      <c r="F666" s="5"/>
      <c r="G666" s="5"/>
      <c r="H666" s="5"/>
    </row>
    <row r="667" ht="12.75" customHeight="1">
      <c r="C667" s="5"/>
      <c r="D667" s="5"/>
      <c r="E667" s="5"/>
      <c r="F667" s="5"/>
      <c r="G667" s="5"/>
      <c r="H667" s="5"/>
    </row>
    <row r="668" ht="12.75" customHeight="1">
      <c r="C668" s="5"/>
      <c r="D668" s="5"/>
      <c r="E668" s="5"/>
      <c r="F668" s="5"/>
      <c r="G668" s="5"/>
      <c r="H668" s="5"/>
    </row>
    <row r="669" ht="12.75" customHeight="1">
      <c r="C669" s="5"/>
      <c r="D669" s="5"/>
      <c r="E669" s="5"/>
      <c r="F669" s="5"/>
      <c r="G669" s="5"/>
      <c r="H669" s="5"/>
    </row>
    <row r="670" ht="12.75" customHeight="1">
      <c r="C670" s="5"/>
      <c r="D670" s="5"/>
      <c r="E670" s="5"/>
      <c r="F670" s="5"/>
      <c r="G670" s="5"/>
      <c r="H670" s="5"/>
    </row>
    <row r="671" ht="12.75" customHeight="1">
      <c r="C671" s="5"/>
      <c r="D671" s="5"/>
      <c r="E671" s="5"/>
      <c r="F671" s="5"/>
      <c r="G671" s="5"/>
      <c r="H671" s="5"/>
    </row>
    <row r="672" ht="12.75" customHeight="1">
      <c r="C672" s="5"/>
      <c r="D672" s="5"/>
      <c r="E672" s="5"/>
      <c r="F672" s="5"/>
      <c r="G672" s="5"/>
      <c r="H672" s="5"/>
    </row>
    <row r="673" ht="12.75" customHeight="1">
      <c r="C673" s="5"/>
      <c r="D673" s="5"/>
      <c r="E673" s="5"/>
      <c r="F673" s="5"/>
      <c r="G673" s="5"/>
      <c r="H673" s="5"/>
    </row>
    <row r="674" ht="12.75" customHeight="1">
      <c r="C674" s="5"/>
      <c r="D674" s="5"/>
      <c r="E674" s="5"/>
      <c r="F674" s="5"/>
      <c r="G674" s="5"/>
      <c r="H674" s="5"/>
    </row>
    <row r="675" ht="12.75" customHeight="1">
      <c r="C675" s="5"/>
      <c r="D675" s="5"/>
      <c r="E675" s="5"/>
      <c r="F675" s="5"/>
      <c r="G675" s="5"/>
      <c r="H675" s="5"/>
    </row>
    <row r="676" ht="12.75" customHeight="1">
      <c r="C676" s="5"/>
      <c r="D676" s="5"/>
      <c r="E676" s="5"/>
      <c r="F676" s="5"/>
      <c r="G676" s="5"/>
      <c r="H676" s="5"/>
    </row>
    <row r="677" ht="12.75" customHeight="1">
      <c r="C677" s="5"/>
      <c r="D677" s="5"/>
      <c r="E677" s="5"/>
      <c r="F677" s="5"/>
      <c r="G677" s="5"/>
      <c r="H677" s="5"/>
    </row>
    <row r="678" ht="12.75" customHeight="1">
      <c r="C678" s="5"/>
      <c r="D678" s="5"/>
      <c r="E678" s="5"/>
      <c r="F678" s="5"/>
      <c r="G678" s="5"/>
      <c r="H678" s="5"/>
    </row>
    <row r="679" ht="12.75" customHeight="1">
      <c r="C679" s="5"/>
      <c r="D679" s="5"/>
      <c r="E679" s="5"/>
      <c r="F679" s="5"/>
      <c r="G679" s="5"/>
      <c r="H679" s="5"/>
    </row>
    <row r="680" ht="12.75" customHeight="1">
      <c r="C680" s="5"/>
      <c r="D680" s="5"/>
      <c r="E680" s="5"/>
      <c r="F680" s="5"/>
      <c r="G680" s="5"/>
      <c r="H680" s="5"/>
    </row>
    <row r="681" ht="12.75" customHeight="1">
      <c r="C681" s="5"/>
      <c r="D681" s="5"/>
      <c r="E681" s="5"/>
      <c r="F681" s="5"/>
      <c r="G681" s="5"/>
      <c r="H681" s="5"/>
    </row>
    <row r="682" ht="12.75" customHeight="1">
      <c r="C682" s="5"/>
      <c r="D682" s="5"/>
      <c r="E682" s="5"/>
      <c r="F682" s="5"/>
      <c r="G682" s="5"/>
      <c r="H682" s="5"/>
    </row>
    <row r="683" ht="12.75" customHeight="1">
      <c r="C683" s="5"/>
      <c r="D683" s="5"/>
      <c r="E683" s="5"/>
      <c r="F683" s="5"/>
      <c r="G683" s="5"/>
      <c r="H683" s="5"/>
    </row>
    <row r="684" ht="12.75" customHeight="1">
      <c r="C684" s="5"/>
      <c r="D684" s="5"/>
      <c r="E684" s="5"/>
      <c r="F684" s="5"/>
      <c r="G684" s="5"/>
      <c r="H684" s="5"/>
    </row>
    <row r="685" ht="12.75" customHeight="1">
      <c r="C685" s="5"/>
      <c r="D685" s="5"/>
      <c r="E685" s="5"/>
      <c r="F685" s="5"/>
      <c r="G685" s="5"/>
      <c r="H685" s="5"/>
    </row>
    <row r="686" ht="12.75" customHeight="1">
      <c r="C686" s="5"/>
      <c r="D686" s="5"/>
      <c r="E686" s="5"/>
      <c r="F686" s="5"/>
      <c r="G686" s="5"/>
      <c r="H686" s="5"/>
    </row>
    <row r="687" ht="12.75" customHeight="1">
      <c r="C687" s="5"/>
      <c r="D687" s="5"/>
      <c r="E687" s="5"/>
      <c r="F687" s="5"/>
      <c r="G687" s="5"/>
      <c r="H687" s="5"/>
    </row>
    <row r="688" ht="12.75" customHeight="1">
      <c r="C688" s="5"/>
      <c r="D688" s="5"/>
      <c r="E688" s="5"/>
      <c r="F688" s="5"/>
      <c r="G688" s="5"/>
      <c r="H688" s="5"/>
    </row>
    <row r="689" ht="12.75" customHeight="1">
      <c r="C689" s="5"/>
      <c r="D689" s="5"/>
      <c r="E689" s="5"/>
      <c r="F689" s="5"/>
      <c r="G689" s="5"/>
      <c r="H689" s="5"/>
    </row>
    <row r="690" ht="12.75" customHeight="1">
      <c r="C690" s="5"/>
      <c r="D690" s="5"/>
      <c r="E690" s="5"/>
      <c r="F690" s="5"/>
      <c r="G690" s="5"/>
      <c r="H690" s="5"/>
    </row>
    <row r="691" ht="12.75" customHeight="1">
      <c r="C691" s="5"/>
      <c r="D691" s="5"/>
      <c r="E691" s="5"/>
      <c r="F691" s="5"/>
      <c r="G691" s="5"/>
      <c r="H691" s="5"/>
    </row>
    <row r="692" ht="12.75" customHeight="1">
      <c r="C692" s="5"/>
      <c r="D692" s="5"/>
      <c r="E692" s="5"/>
      <c r="F692" s="5"/>
      <c r="G692" s="5"/>
      <c r="H692" s="5"/>
    </row>
    <row r="693" ht="12.75" customHeight="1">
      <c r="C693" s="5"/>
      <c r="D693" s="5"/>
      <c r="E693" s="5"/>
      <c r="F693" s="5"/>
      <c r="G693" s="5"/>
      <c r="H693" s="5"/>
    </row>
    <row r="694" ht="12.75" customHeight="1">
      <c r="C694" s="5"/>
      <c r="D694" s="5"/>
      <c r="E694" s="5"/>
      <c r="F694" s="5"/>
      <c r="G694" s="5"/>
      <c r="H694" s="5"/>
    </row>
    <row r="695" ht="12.75" customHeight="1">
      <c r="C695" s="5"/>
      <c r="D695" s="5"/>
      <c r="E695" s="5"/>
      <c r="F695" s="5"/>
      <c r="G695" s="5"/>
      <c r="H695" s="5"/>
    </row>
    <row r="696" ht="12.75" customHeight="1">
      <c r="C696" s="5"/>
      <c r="D696" s="5"/>
      <c r="E696" s="5"/>
      <c r="F696" s="5"/>
      <c r="G696" s="5"/>
      <c r="H696" s="5"/>
    </row>
    <row r="697" ht="12.75" customHeight="1">
      <c r="C697" s="5"/>
      <c r="D697" s="5"/>
      <c r="E697" s="5"/>
      <c r="F697" s="5"/>
      <c r="G697" s="5"/>
      <c r="H697" s="5"/>
    </row>
    <row r="698" ht="12.75" customHeight="1">
      <c r="C698" s="5"/>
      <c r="D698" s="5"/>
      <c r="E698" s="5"/>
      <c r="F698" s="5"/>
      <c r="G698" s="5"/>
      <c r="H698" s="5"/>
    </row>
    <row r="699" ht="12.75" customHeight="1">
      <c r="C699" s="5"/>
      <c r="D699" s="5"/>
      <c r="E699" s="5"/>
      <c r="F699" s="5"/>
      <c r="G699" s="5"/>
      <c r="H699" s="5"/>
    </row>
    <row r="700" ht="12.75" customHeight="1">
      <c r="C700" s="5"/>
      <c r="D700" s="5"/>
      <c r="E700" s="5"/>
      <c r="F700" s="5"/>
      <c r="G700" s="5"/>
      <c r="H700" s="5"/>
    </row>
    <row r="701" ht="12.75" customHeight="1">
      <c r="C701" s="5"/>
      <c r="D701" s="5"/>
      <c r="E701" s="5"/>
      <c r="F701" s="5"/>
      <c r="G701" s="5"/>
      <c r="H701" s="5"/>
    </row>
    <row r="702" ht="12.75" customHeight="1">
      <c r="C702" s="5"/>
      <c r="D702" s="5"/>
      <c r="E702" s="5"/>
      <c r="F702" s="5"/>
      <c r="G702" s="5"/>
      <c r="H702" s="5"/>
    </row>
    <row r="703" ht="12.75" customHeight="1">
      <c r="C703" s="5"/>
      <c r="D703" s="5"/>
      <c r="E703" s="5"/>
      <c r="F703" s="5"/>
      <c r="G703" s="5"/>
      <c r="H703" s="5"/>
    </row>
    <row r="704" ht="12.75" customHeight="1">
      <c r="C704" s="5"/>
      <c r="D704" s="5"/>
      <c r="E704" s="5"/>
      <c r="F704" s="5"/>
      <c r="G704" s="5"/>
      <c r="H704" s="5"/>
    </row>
    <row r="705" ht="12.75" customHeight="1">
      <c r="C705" s="5"/>
      <c r="D705" s="5"/>
      <c r="E705" s="5"/>
      <c r="F705" s="5"/>
      <c r="G705" s="5"/>
      <c r="H705" s="5"/>
    </row>
    <row r="706" ht="12.75" customHeight="1">
      <c r="C706" s="5"/>
      <c r="D706" s="5"/>
      <c r="E706" s="5"/>
      <c r="F706" s="5"/>
      <c r="G706" s="5"/>
      <c r="H706" s="5"/>
    </row>
    <row r="707" ht="12.75" customHeight="1">
      <c r="C707" s="5"/>
      <c r="D707" s="5"/>
      <c r="E707" s="5"/>
      <c r="F707" s="5"/>
      <c r="G707" s="5"/>
      <c r="H707" s="5"/>
    </row>
    <row r="708" ht="12.75" customHeight="1">
      <c r="C708" s="5"/>
      <c r="D708" s="5"/>
      <c r="E708" s="5"/>
      <c r="F708" s="5"/>
      <c r="G708" s="5"/>
      <c r="H708" s="5"/>
    </row>
    <row r="709" ht="12.75" customHeight="1">
      <c r="C709" s="5"/>
      <c r="D709" s="5"/>
      <c r="E709" s="5"/>
      <c r="F709" s="5"/>
      <c r="G709" s="5"/>
      <c r="H709" s="5"/>
    </row>
    <row r="710" ht="12.75" customHeight="1">
      <c r="C710" s="5"/>
      <c r="D710" s="5"/>
      <c r="E710" s="5"/>
      <c r="F710" s="5"/>
      <c r="G710" s="5"/>
      <c r="H710" s="5"/>
    </row>
    <row r="711" ht="12.75" customHeight="1">
      <c r="C711" s="5"/>
      <c r="D711" s="5"/>
      <c r="E711" s="5"/>
      <c r="F711" s="5"/>
      <c r="G711" s="5"/>
      <c r="H711" s="5"/>
    </row>
    <row r="712" ht="12.75" customHeight="1">
      <c r="C712" s="5"/>
      <c r="D712" s="5"/>
      <c r="E712" s="5"/>
      <c r="F712" s="5"/>
      <c r="G712" s="5"/>
      <c r="H712" s="5"/>
    </row>
    <row r="713" ht="12.75" customHeight="1">
      <c r="C713" s="5"/>
      <c r="D713" s="5"/>
      <c r="E713" s="5"/>
      <c r="F713" s="5"/>
      <c r="G713" s="5"/>
      <c r="H713" s="5"/>
    </row>
    <row r="714" ht="12.75" customHeight="1">
      <c r="C714" s="5"/>
      <c r="D714" s="5"/>
      <c r="E714" s="5"/>
      <c r="F714" s="5"/>
      <c r="G714" s="5"/>
      <c r="H714" s="5"/>
    </row>
    <row r="715" ht="12.75" customHeight="1">
      <c r="C715" s="5"/>
      <c r="D715" s="5"/>
      <c r="E715" s="5"/>
      <c r="F715" s="5"/>
      <c r="G715" s="5"/>
      <c r="H715" s="5"/>
    </row>
    <row r="716" ht="12.75" customHeight="1">
      <c r="C716" s="5"/>
      <c r="D716" s="5"/>
      <c r="E716" s="5"/>
      <c r="F716" s="5"/>
      <c r="G716" s="5"/>
      <c r="H716" s="5"/>
    </row>
    <row r="717" ht="12.75" customHeight="1">
      <c r="C717" s="5"/>
      <c r="D717" s="5"/>
      <c r="E717" s="5"/>
      <c r="F717" s="5"/>
      <c r="G717" s="5"/>
      <c r="H717" s="5"/>
    </row>
    <row r="718" ht="12.75" customHeight="1">
      <c r="C718" s="5"/>
      <c r="D718" s="5"/>
      <c r="E718" s="5"/>
      <c r="F718" s="5"/>
      <c r="G718" s="5"/>
      <c r="H718" s="5"/>
    </row>
    <row r="719" ht="12.75" customHeight="1">
      <c r="C719" s="5"/>
      <c r="D719" s="5"/>
      <c r="E719" s="5"/>
      <c r="F719" s="5"/>
      <c r="G719" s="5"/>
      <c r="H719" s="5"/>
    </row>
    <row r="720" ht="12.75" customHeight="1">
      <c r="C720" s="5"/>
      <c r="D720" s="5"/>
      <c r="E720" s="5"/>
      <c r="F720" s="5"/>
      <c r="G720" s="5"/>
      <c r="H720" s="5"/>
    </row>
    <row r="721" ht="12.75" customHeight="1">
      <c r="C721" s="5"/>
      <c r="D721" s="5"/>
      <c r="E721" s="5"/>
      <c r="F721" s="5"/>
      <c r="G721" s="5"/>
      <c r="H721" s="5"/>
    </row>
    <row r="722" ht="12.75" customHeight="1">
      <c r="C722" s="5"/>
      <c r="D722" s="5"/>
      <c r="E722" s="5"/>
      <c r="F722" s="5"/>
      <c r="G722" s="5"/>
      <c r="H722" s="5"/>
    </row>
    <row r="723" ht="12.75" customHeight="1">
      <c r="C723" s="5"/>
      <c r="D723" s="5"/>
      <c r="E723" s="5"/>
      <c r="F723" s="5"/>
      <c r="G723" s="5"/>
      <c r="H723" s="5"/>
    </row>
    <row r="724" ht="12.75" customHeight="1">
      <c r="C724" s="5"/>
      <c r="D724" s="5"/>
      <c r="E724" s="5"/>
      <c r="F724" s="5"/>
      <c r="G724" s="5"/>
      <c r="H724" s="5"/>
    </row>
    <row r="725" ht="12.75" customHeight="1">
      <c r="C725" s="5"/>
      <c r="D725" s="5"/>
      <c r="E725" s="5"/>
      <c r="F725" s="5"/>
      <c r="G725" s="5"/>
      <c r="H725" s="5"/>
    </row>
    <row r="726" ht="12.75" customHeight="1">
      <c r="C726" s="5"/>
      <c r="D726" s="5"/>
      <c r="E726" s="5"/>
      <c r="F726" s="5"/>
      <c r="G726" s="5"/>
      <c r="H726" s="5"/>
    </row>
    <row r="727" ht="12.75" customHeight="1">
      <c r="C727" s="5"/>
      <c r="D727" s="5"/>
      <c r="E727" s="5"/>
      <c r="F727" s="5"/>
      <c r="G727" s="5"/>
      <c r="H727" s="5"/>
    </row>
    <row r="728" ht="12.75" customHeight="1">
      <c r="C728" s="5"/>
      <c r="D728" s="5"/>
      <c r="E728" s="5"/>
      <c r="F728" s="5"/>
      <c r="G728" s="5"/>
      <c r="H728" s="5"/>
    </row>
    <row r="729" ht="12.75" customHeight="1">
      <c r="C729" s="5"/>
      <c r="D729" s="5"/>
      <c r="E729" s="5"/>
      <c r="F729" s="5"/>
      <c r="G729" s="5"/>
      <c r="H729" s="5"/>
    </row>
    <row r="730" ht="12.75" customHeight="1">
      <c r="C730" s="5"/>
      <c r="D730" s="5"/>
      <c r="E730" s="5"/>
      <c r="F730" s="5"/>
      <c r="G730" s="5"/>
      <c r="H730" s="5"/>
    </row>
    <row r="731" ht="12.75" customHeight="1">
      <c r="C731" s="5"/>
      <c r="D731" s="5"/>
      <c r="E731" s="5"/>
      <c r="F731" s="5"/>
      <c r="G731" s="5"/>
      <c r="H731" s="5"/>
    </row>
    <row r="732" ht="12.75" customHeight="1">
      <c r="C732" s="5"/>
      <c r="D732" s="5"/>
      <c r="E732" s="5"/>
      <c r="F732" s="5"/>
      <c r="G732" s="5"/>
      <c r="H732" s="5"/>
    </row>
    <row r="733" ht="12.75" customHeight="1">
      <c r="C733" s="5"/>
      <c r="D733" s="5"/>
      <c r="E733" s="5"/>
      <c r="F733" s="5"/>
      <c r="G733" s="5"/>
      <c r="H733" s="5"/>
    </row>
    <row r="734" ht="12.75" customHeight="1">
      <c r="C734" s="5"/>
      <c r="D734" s="5"/>
      <c r="E734" s="5"/>
      <c r="F734" s="5"/>
      <c r="G734" s="5"/>
      <c r="H734" s="5"/>
    </row>
    <row r="735" ht="12.75" customHeight="1">
      <c r="C735" s="5"/>
      <c r="D735" s="5"/>
      <c r="E735" s="5"/>
      <c r="F735" s="5"/>
      <c r="G735" s="5"/>
      <c r="H735" s="5"/>
    </row>
    <row r="736" ht="12.75" customHeight="1">
      <c r="C736" s="5"/>
      <c r="D736" s="5"/>
      <c r="E736" s="5"/>
      <c r="F736" s="5"/>
      <c r="G736" s="5"/>
      <c r="H736" s="5"/>
    </row>
    <row r="737" ht="12.75" customHeight="1">
      <c r="C737" s="5"/>
      <c r="D737" s="5"/>
      <c r="E737" s="5"/>
      <c r="F737" s="5"/>
      <c r="G737" s="5"/>
      <c r="H737" s="5"/>
    </row>
    <row r="738" ht="12.75" customHeight="1">
      <c r="C738" s="5"/>
      <c r="D738" s="5"/>
      <c r="E738" s="5"/>
      <c r="F738" s="5"/>
      <c r="G738" s="5"/>
      <c r="H738" s="5"/>
    </row>
    <row r="739" ht="12.75" customHeight="1">
      <c r="C739" s="5"/>
      <c r="D739" s="5"/>
      <c r="E739" s="5"/>
      <c r="F739" s="5"/>
      <c r="G739" s="5"/>
      <c r="H739" s="5"/>
    </row>
    <row r="740" ht="12.75" customHeight="1">
      <c r="C740" s="5"/>
      <c r="D740" s="5"/>
      <c r="E740" s="5"/>
      <c r="F740" s="5"/>
      <c r="G740" s="5"/>
      <c r="H740" s="5"/>
    </row>
    <row r="741" ht="12.75" customHeight="1">
      <c r="C741" s="5"/>
      <c r="D741" s="5"/>
      <c r="E741" s="5"/>
      <c r="F741" s="5"/>
      <c r="G741" s="5"/>
      <c r="H741" s="5"/>
    </row>
    <row r="742" ht="12.75" customHeight="1">
      <c r="C742" s="5"/>
      <c r="D742" s="5"/>
      <c r="E742" s="5"/>
      <c r="F742" s="5"/>
      <c r="G742" s="5"/>
      <c r="H742" s="5"/>
    </row>
    <row r="743" ht="12.75" customHeight="1">
      <c r="C743" s="5"/>
      <c r="D743" s="5"/>
      <c r="E743" s="5"/>
      <c r="F743" s="5"/>
      <c r="G743" s="5"/>
      <c r="H743" s="5"/>
    </row>
    <row r="744" ht="12.75" customHeight="1">
      <c r="C744" s="5"/>
      <c r="D744" s="5"/>
      <c r="E744" s="5"/>
      <c r="F744" s="5"/>
      <c r="G744" s="5"/>
      <c r="H744" s="5"/>
    </row>
    <row r="745" ht="12.75" customHeight="1">
      <c r="C745" s="5"/>
      <c r="D745" s="5"/>
      <c r="E745" s="5"/>
      <c r="F745" s="5"/>
      <c r="G745" s="5"/>
      <c r="H745" s="5"/>
    </row>
    <row r="746" ht="12.75" customHeight="1">
      <c r="C746" s="5"/>
      <c r="D746" s="5"/>
      <c r="E746" s="5"/>
      <c r="F746" s="5"/>
      <c r="G746" s="5"/>
      <c r="H746" s="5"/>
    </row>
    <row r="747" ht="12.75" customHeight="1">
      <c r="C747" s="5"/>
      <c r="D747" s="5"/>
      <c r="E747" s="5"/>
      <c r="F747" s="5"/>
      <c r="G747" s="5"/>
      <c r="H747" s="5"/>
    </row>
    <row r="748" ht="12.75" customHeight="1">
      <c r="C748" s="5"/>
      <c r="D748" s="5"/>
      <c r="E748" s="5"/>
      <c r="F748" s="5"/>
      <c r="G748" s="5"/>
      <c r="H748" s="5"/>
    </row>
    <row r="749" ht="12.75" customHeight="1">
      <c r="C749" s="5"/>
      <c r="D749" s="5"/>
      <c r="E749" s="5"/>
      <c r="F749" s="5"/>
      <c r="G749" s="5"/>
      <c r="H749" s="5"/>
    </row>
    <row r="750" ht="12.75" customHeight="1">
      <c r="C750" s="5"/>
      <c r="D750" s="5"/>
      <c r="E750" s="5"/>
      <c r="F750" s="5"/>
      <c r="G750" s="5"/>
      <c r="H750" s="5"/>
    </row>
    <row r="751" ht="12.75" customHeight="1">
      <c r="C751" s="5"/>
      <c r="D751" s="5"/>
      <c r="E751" s="5"/>
      <c r="F751" s="5"/>
      <c r="G751" s="5"/>
      <c r="H751" s="5"/>
    </row>
    <row r="752" ht="12.75" customHeight="1">
      <c r="C752" s="5"/>
      <c r="D752" s="5"/>
      <c r="E752" s="5"/>
      <c r="F752" s="5"/>
      <c r="G752" s="5"/>
      <c r="H752" s="5"/>
    </row>
    <row r="753" ht="12.75" customHeight="1">
      <c r="C753" s="5"/>
      <c r="D753" s="5"/>
      <c r="E753" s="5"/>
      <c r="F753" s="5"/>
      <c r="G753" s="5"/>
      <c r="H753" s="5"/>
    </row>
    <row r="754" ht="12.75" customHeight="1">
      <c r="C754" s="5"/>
      <c r="D754" s="5"/>
      <c r="E754" s="5"/>
      <c r="F754" s="5"/>
      <c r="G754" s="5"/>
      <c r="H754" s="5"/>
    </row>
    <row r="755" ht="12.75" customHeight="1">
      <c r="C755" s="5"/>
      <c r="D755" s="5"/>
      <c r="E755" s="5"/>
      <c r="F755" s="5"/>
      <c r="G755" s="5"/>
      <c r="H755" s="5"/>
    </row>
    <row r="756" ht="12.75" customHeight="1">
      <c r="C756" s="5"/>
      <c r="D756" s="5"/>
      <c r="E756" s="5"/>
      <c r="F756" s="5"/>
      <c r="G756" s="5"/>
      <c r="H756" s="5"/>
    </row>
    <row r="757" ht="12.75" customHeight="1">
      <c r="C757" s="5"/>
      <c r="D757" s="5"/>
      <c r="E757" s="5"/>
      <c r="F757" s="5"/>
      <c r="G757" s="5"/>
      <c r="H757" s="5"/>
    </row>
    <row r="758" ht="12.75" customHeight="1">
      <c r="C758" s="5"/>
      <c r="D758" s="5"/>
      <c r="E758" s="5"/>
      <c r="F758" s="5"/>
      <c r="G758" s="5"/>
      <c r="H758" s="5"/>
    </row>
    <row r="759" ht="12.75" customHeight="1">
      <c r="C759" s="5"/>
      <c r="D759" s="5"/>
      <c r="E759" s="5"/>
      <c r="F759" s="5"/>
      <c r="G759" s="5"/>
      <c r="H759" s="5"/>
    </row>
    <row r="760" ht="12.75" customHeight="1">
      <c r="C760" s="5"/>
      <c r="D760" s="5"/>
      <c r="E760" s="5"/>
      <c r="F760" s="5"/>
      <c r="G760" s="5"/>
      <c r="H760" s="5"/>
    </row>
    <row r="761" ht="12.75" customHeight="1">
      <c r="C761" s="5"/>
      <c r="D761" s="5"/>
      <c r="E761" s="5"/>
      <c r="F761" s="5"/>
      <c r="G761" s="5"/>
      <c r="H761" s="5"/>
    </row>
    <row r="762" ht="12.75" customHeight="1">
      <c r="C762" s="5"/>
      <c r="D762" s="5"/>
      <c r="E762" s="5"/>
      <c r="F762" s="5"/>
      <c r="G762" s="5"/>
      <c r="H762" s="5"/>
    </row>
    <row r="763" ht="12.75" customHeight="1">
      <c r="C763" s="5"/>
      <c r="D763" s="5"/>
      <c r="E763" s="5"/>
      <c r="F763" s="5"/>
      <c r="G763" s="5"/>
      <c r="H763" s="5"/>
    </row>
    <row r="764" ht="12.75" customHeight="1">
      <c r="C764" s="5"/>
      <c r="D764" s="5"/>
      <c r="E764" s="5"/>
      <c r="F764" s="5"/>
      <c r="G764" s="5"/>
      <c r="H764" s="5"/>
    </row>
    <row r="765" ht="12.75" customHeight="1">
      <c r="C765" s="5"/>
      <c r="D765" s="5"/>
      <c r="E765" s="5"/>
      <c r="F765" s="5"/>
      <c r="G765" s="5"/>
      <c r="H765" s="5"/>
    </row>
    <row r="766" ht="12.75" customHeight="1">
      <c r="C766" s="5"/>
      <c r="D766" s="5"/>
      <c r="E766" s="5"/>
      <c r="F766" s="5"/>
      <c r="G766" s="5"/>
      <c r="H766" s="5"/>
    </row>
    <row r="767" ht="12.75" customHeight="1">
      <c r="C767" s="5"/>
      <c r="D767" s="5"/>
      <c r="E767" s="5"/>
      <c r="F767" s="5"/>
      <c r="G767" s="5"/>
      <c r="H767" s="5"/>
    </row>
    <row r="768" ht="12.75" customHeight="1">
      <c r="C768" s="5"/>
      <c r="D768" s="5"/>
      <c r="E768" s="5"/>
      <c r="F768" s="5"/>
      <c r="G768" s="5"/>
      <c r="H768" s="5"/>
    </row>
    <row r="769" ht="12.75" customHeight="1">
      <c r="C769" s="5"/>
      <c r="D769" s="5"/>
      <c r="E769" s="5"/>
      <c r="F769" s="5"/>
      <c r="G769" s="5"/>
      <c r="H769" s="5"/>
    </row>
    <row r="770" ht="12.75" customHeight="1">
      <c r="C770" s="5"/>
      <c r="D770" s="5"/>
      <c r="E770" s="5"/>
      <c r="F770" s="5"/>
      <c r="G770" s="5"/>
      <c r="H770" s="5"/>
    </row>
    <row r="771" ht="12.75" customHeight="1">
      <c r="C771" s="5"/>
      <c r="D771" s="5"/>
      <c r="E771" s="5"/>
      <c r="F771" s="5"/>
      <c r="G771" s="5"/>
      <c r="H771" s="5"/>
    </row>
    <row r="772" ht="12.75" customHeight="1">
      <c r="C772" s="5"/>
      <c r="D772" s="5"/>
      <c r="E772" s="5"/>
      <c r="F772" s="5"/>
      <c r="G772" s="5"/>
      <c r="H772" s="5"/>
    </row>
    <row r="773" ht="12.75" customHeight="1">
      <c r="C773" s="5"/>
      <c r="D773" s="5"/>
      <c r="E773" s="5"/>
      <c r="F773" s="5"/>
      <c r="G773" s="5"/>
      <c r="H773" s="5"/>
    </row>
    <row r="774" ht="12.75" customHeight="1">
      <c r="C774" s="5"/>
      <c r="D774" s="5"/>
      <c r="E774" s="5"/>
      <c r="F774" s="5"/>
      <c r="G774" s="5"/>
      <c r="H774" s="5"/>
    </row>
    <row r="775" ht="12.75" customHeight="1">
      <c r="C775" s="5"/>
      <c r="D775" s="5"/>
      <c r="E775" s="5"/>
      <c r="F775" s="5"/>
      <c r="G775" s="5"/>
      <c r="H775" s="5"/>
    </row>
    <row r="776" ht="12.75" customHeight="1">
      <c r="C776" s="5"/>
      <c r="D776" s="5"/>
      <c r="E776" s="5"/>
      <c r="F776" s="5"/>
      <c r="G776" s="5"/>
      <c r="H776" s="5"/>
    </row>
    <row r="777" ht="12.75" customHeight="1">
      <c r="C777" s="5"/>
      <c r="D777" s="5"/>
      <c r="E777" s="5"/>
      <c r="F777" s="5"/>
      <c r="G777" s="5"/>
      <c r="H777" s="5"/>
    </row>
    <row r="778" ht="12.75" customHeight="1">
      <c r="C778" s="5"/>
      <c r="D778" s="5"/>
      <c r="E778" s="5"/>
      <c r="F778" s="5"/>
      <c r="G778" s="5"/>
      <c r="H778" s="5"/>
    </row>
    <row r="779" ht="12.75" customHeight="1">
      <c r="C779" s="5"/>
      <c r="D779" s="5"/>
      <c r="E779" s="5"/>
      <c r="F779" s="5"/>
      <c r="G779" s="5"/>
      <c r="H779" s="5"/>
    </row>
    <row r="780" ht="12.75" customHeight="1">
      <c r="C780" s="5"/>
      <c r="D780" s="5"/>
      <c r="E780" s="5"/>
      <c r="F780" s="5"/>
      <c r="G780" s="5"/>
      <c r="H780" s="5"/>
    </row>
    <row r="781" ht="12.75" customHeight="1">
      <c r="C781" s="5"/>
      <c r="D781" s="5"/>
      <c r="E781" s="5"/>
      <c r="F781" s="5"/>
      <c r="G781" s="5"/>
      <c r="H781" s="5"/>
    </row>
    <row r="782" ht="12.75" customHeight="1">
      <c r="C782" s="5"/>
      <c r="D782" s="5"/>
      <c r="E782" s="5"/>
      <c r="F782" s="5"/>
      <c r="G782" s="5"/>
      <c r="H782" s="5"/>
    </row>
    <row r="783" ht="12.75" customHeight="1">
      <c r="C783" s="5"/>
      <c r="D783" s="5"/>
      <c r="E783" s="5"/>
      <c r="F783" s="5"/>
      <c r="G783" s="5"/>
      <c r="H783" s="5"/>
    </row>
    <row r="784" ht="12.75" customHeight="1">
      <c r="C784" s="5"/>
      <c r="D784" s="5"/>
      <c r="E784" s="5"/>
      <c r="F784" s="5"/>
      <c r="G784" s="5"/>
      <c r="H784" s="5"/>
    </row>
    <row r="785" ht="12.75" customHeight="1">
      <c r="C785" s="5"/>
      <c r="D785" s="5"/>
      <c r="E785" s="5"/>
      <c r="F785" s="5"/>
      <c r="G785" s="5"/>
      <c r="H785" s="5"/>
    </row>
    <row r="786" ht="12.75" customHeight="1">
      <c r="C786" s="5"/>
      <c r="D786" s="5"/>
      <c r="E786" s="5"/>
      <c r="F786" s="5"/>
      <c r="G786" s="5"/>
      <c r="H786" s="5"/>
    </row>
    <row r="787" ht="12.75" customHeight="1">
      <c r="C787" s="5"/>
      <c r="D787" s="5"/>
      <c r="E787" s="5"/>
      <c r="F787" s="5"/>
      <c r="G787" s="5"/>
      <c r="H787" s="5"/>
    </row>
    <row r="788" ht="12.75" customHeight="1">
      <c r="C788" s="5"/>
      <c r="D788" s="5"/>
      <c r="E788" s="5"/>
      <c r="F788" s="5"/>
      <c r="G788" s="5"/>
      <c r="H788" s="5"/>
    </row>
    <row r="789" ht="12.75" customHeight="1">
      <c r="C789" s="5"/>
      <c r="D789" s="5"/>
      <c r="E789" s="5"/>
      <c r="F789" s="5"/>
      <c r="G789" s="5"/>
      <c r="H789" s="5"/>
    </row>
    <row r="790" ht="12.75" customHeight="1">
      <c r="C790" s="5"/>
      <c r="D790" s="5"/>
      <c r="E790" s="5"/>
      <c r="F790" s="5"/>
      <c r="G790" s="5"/>
      <c r="H790" s="5"/>
    </row>
    <row r="791" ht="12.75" customHeight="1">
      <c r="C791" s="5"/>
      <c r="D791" s="5"/>
      <c r="E791" s="5"/>
      <c r="F791" s="5"/>
      <c r="G791" s="5"/>
      <c r="H791" s="5"/>
    </row>
    <row r="792" ht="12.75" customHeight="1">
      <c r="C792" s="5"/>
      <c r="D792" s="5"/>
      <c r="E792" s="5"/>
      <c r="F792" s="5"/>
      <c r="G792" s="5"/>
      <c r="H792" s="5"/>
    </row>
    <row r="793" ht="12.75" customHeight="1">
      <c r="C793" s="5"/>
      <c r="D793" s="5"/>
      <c r="E793" s="5"/>
      <c r="F793" s="5"/>
      <c r="G793" s="5"/>
      <c r="H793" s="5"/>
    </row>
    <row r="794" ht="12.75" customHeight="1">
      <c r="C794" s="5"/>
      <c r="D794" s="5"/>
      <c r="E794" s="5"/>
      <c r="F794" s="5"/>
      <c r="G794" s="5"/>
      <c r="H794" s="5"/>
    </row>
    <row r="795" ht="12.75" customHeight="1">
      <c r="C795" s="5"/>
      <c r="D795" s="5"/>
      <c r="E795" s="5"/>
      <c r="F795" s="5"/>
      <c r="G795" s="5"/>
      <c r="H795" s="5"/>
    </row>
    <row r="796" ht="12.75" customHeight="1">
      <c r="C796" s="5"/>
      <c r="D796" s="5"/>
      <c r="E796" s="5"/>
      <c r="F796" s="5"/>
      <c r="G796" s="5"/>
      <c r="H796" s="5"/>
    </row>
    <row r="797" ht="12.75" customHeight="1">
      <c r="C797" s="5"/>
      <c r="D797" s="5"/>
      <c r="E797" s="5"/>
      <c r="F797" s="5"/>
      <c r="G797" s="5"/>
      <c r="H797" s="5"/>
    </row>
    <row r="798" ht="12.75" customHeight="1">
      <c r="C798" s="5"/>
      <c r="D798" s="5"/>
      <c r="E798" s="5"/>
      <c r="F798" s="5"/>
      <c r="G798" s="5"/>
      <c r="H798" s="5"/>
    </row>
    <row r="799" ht="12.75" customHeight="1">
      <c r="C799" s="5"/>
      <c r="D799" s="5"/>
      <c r="E799" s="5"/>
      <c r="F799" s="5"/>
      <c r="G799" s="5"/>
      <c r="H799" s="5"/>
    </row>
    <row r="800" ht="12.75" customHeight="1">
      <c r="C800" s="5"/>
      <c r="D800" s="5"/>
      <c r="E800" s="5"/>
      <c r="F800" s="5"/>
      <c r="G800" s="5"/>
      <c r="H800" s="5"/>
    </row>
    <row r="801" ht="12.75" customHeight="1">
      <c r="C801" s="5"/>
      <c r="D801" s="5"/>
      <c r="E801" s="5"/>
      <c r="F801" s="5"/>
      <c r="G801" s="5"/>
      <c r="H801" s="5"/>
    </row>
    <row r="802" ht="12.75" customHeight="1">
      <c r="C802" s="5"/>
      <c r="D802" s="5"/>
      <c r="E802" s="5"/>
      <c r="F802" s="5"/>
      <c r="G802" s="5"/>
      <c r="H802" s="5"/>
    </row>
    <row r="803" ht="12.75" customHeight="1">
      <c r="C803" s="5"/>
      <c r="D803" s="5"/>
      <c r="E803" s="5"/>
      <c r="F803" s="5"/>
      <c r="G803" s="5"/>
      <c r="H803" s="5"/>
    </row>
    <row r="804" ht="12.75" customHeight="1">
      <c r="C804" s="5"/>
      <c r="D804" s="5"/>
      <c r="E804" s="5"/>
      <c r="F804" s="5"/>
      <c r="G804" s="5"/>
      <c r="H804" s="5"/>
    </row>
    <row r="805" ht="12.75" customHeight="1">
      <c r="C805" s="5"/>
      <c r="D805" s="5"/>
      <c r="E805" s="5"/>
      <c r="F805" s="5"/>
      <c r="G805" s="5"/>
      <c r="H805" s="5"/>
    </row>
    <row r="806" ht="12.75" customHeight="1">
      <c r="C806" s="5"/>
      <c r="D806" s="5"/>
      <c r="E806" s="5"/>
      <c r="F806" s="5"/>
      <c r="G806" s="5"/>
      <c r="H806" s="5"/>
    </row>
    <row r="807" ht="12.75" customHeight="1">
      <c r="C807" s="5"/>
      <c r="D807" s="5"/>
      <c r="E807" s="5"/>
      <c r="F807" s="5"/>
      <c r="G807" s="5"/>
      <c r="H807" s="5"/>
    </row>
    <row r="808" ht="12.75" customHeight="1">
      <c r="C808" s="5"/>
      <c r="D808" s="5"/>
      <c r="E808" s="5"/>
      <c r="F808" s="5"/>
      <c r="G808" s="5"/>
      <c r="H808" s="5"/>
    </row>
    <row r="809" ht="12.75" customHeight="1">
      <c r="C809" s="5"/>
      <c r="D809" s="5"/>
      <c r="E809" s="5"/>
      <c r="F809" s="5"/>
      <c r="G809" s="5"/>
      <c r="H809" s="5"/>
    </row>
    <row r="810" ht="12.75" customHeight="1">
      <c r="C810" s="5"/>
      <c r="D810" s="5"/>
      <c r="E810" s="5"/>
      <c r="F810" s="5"/>
      <c r="G810" s="5"/>
      <c r="H810" s="5"/>
    </row>
    <row r="811" ht="12.75" customHeight="1">
      <c r="C811" s="5"/>
      <c r="D811" s="5"/>
      <c r="E811" s="5"/>
      <c r="F811" s="5"/>
      <c r="G811" s="5"/>
      <c r="H811" s="5"/>
    </row>
    <row r="812" ht="12.75" customHeight="1">
      <c r="C812" s="5"/>
      <c r="D812" s="5"/>
      <c r="E812" s="5"/>
      <c r="F812" s="5"/>
      <c r="G812" s="5"/>
      <c r="H812" s="5"/>
    </row>
    <row r="813" ht="12.75" customHeight="1">
      <c r="C813" s="5"/>
      <c r="D813" s="5"/>
      <c r="E813" s="5"/>
      <c r="F813" s="5"/>
      <c r="G813" s="5"/>
      <c r="H813" s="5"/>
    </row>
    <row r="814" ht="12.75" customHeight="1">
      <c r="C814" s="5"/>
      <c r="D814" s="5"/>
      <c r="E814" s="5"/>
      <c r="F814" s="5"/>
      <c r="G814" s="5"/>
      <c r="H814" s="5"/>
    </row>
    <row r="815" ht="12.75" customHeight="1">
      <c r="C815" s="5"/>
      <c r="D815" s="5"/>
      <c r="E815" s="5"/>
      <c r="F815" s="5"/>
      <c r="G815" s="5"/>
      <c r="H815" s="5"/>
    </row>
    <row r="816" ht="12.75" customHeight="1">
      <c r="C816" s="5"/>
      <c r="D816" s="5"/>
      <c r="E816" s="5"/>
      <c r="F816" s="5"/>
      <c r="G816" s="5"/>
      <c r="H816" s="5"/>
    </row>
    <row r="817" ht="12.75" customHeight="1">
      <c r="C817" s="5"/>
      <c r="D817" s="5"/>
      <c r="E817" s="5"/>
      <c r="F817" s="5"/>
      <c r="G817" s="5"/>
      <c r="H817" s="5"/>
    </row>
    <row r="818" ht="12.75" customHeight="1">
      <c r="C818" s="5"/>
      <c r="D818" s="5"/>
      <c r="E818" s="5"/>
      <c r="F818" s="5"/>
      <c r="G818" s="5"/>
      <c r="H818" s="5"/>
    </row>
    <row r="819" ht="12.75" customHeight="1">
      <c r="C819" s="5"/>
      <c r="D819" s="5"/>
      <c r="E819" s="5"/>
      <c r="F819" s="5"/>
      <c r="G819" s="5"/>
      <c r="H819" s="5"/>
    </row>
    <row r="820" ht="12.75" customHeight="1">
      <c r="C820" s="5"/>
      <c r="D820" s="5"/>
      <c r="E820" s="5"/>
      <c r="F820" s="5"/>
      <c r="G820" s="5"/>
      <c r="H820" s="5"/>
    </row>
    <row r="821" ht="12.75" customHeight="1">
      <c r="C821" s="5"/>
      <c r="D821" s="5"/>
      <c r="E821" s="5"/>
      <c r="F821" s="5"/>
      <c r="G821" s="5"/>
      <c r="H821" s="5"/>
    </row>
    <row r="822" ht="12.75" customHeight="1">
      <c r="C822" s="5"/>
      <c r="D822" s="5"/>
      <c r="E822" s="5"/>
      <c r="F822" s="5"/>
      <c r="G822" s="5"/>
      <c r="H822" s="5"/>
    </row>
    <row r="823" ht="12.75" customHeight="1">
      <c r="C823" s="5"/>
      <c r="D823" s="5"/>
      <c r="E823" s="5"/>
      <c r="F823" s="5"/>
      <c r="G823" s="5"/>
      <c r="H823" s="5"/>
    </row>
    <row r="824" ht="12.75" customHeight="1">
      <c r="C824" s="5"/>
      <c r="D824" s="5"/>
      <c r="E824" s="5"/>
      <c r="F824" s="5"/>
      <c r="G824" s="5"/>
      <c r="H824" s="5"/>
    </row>
    <row r="825" ht="12.75" customHeight="1">
      <c r="C825" s="5"/>
      <c r="D825" s="5"/>
      <c r="E825" s="5"/>
      <c r="F825" s="5"/>
      <c r="G825" s="5"/>
      <c r="H825" s="5"/>
    </row>
    <row r="826" ht="12.75" customHeight="1">
      <c r="C826" s="5"/>
      <c r="D826" s="5"/>
      <c r="E826" s="5"/>
      <c r="F826" s="5"/>
      <c r="G826" s="5"/>
      <c r="H826" s="5"/>
    </row>
    <row r="827" ht="12.75" customHeight="1">
      <c r="C827" s="5"/>
      <c r="D827" s="5"/>
      <c r="E827" s="5"/>
      <c r="F827" s="5"/>
      <c r="G827" s="5"/>
      <c r="H827" s="5"/>
    </row>
    <row r="828" ht="12.75" customHeight="1">
      <c r="C828" s="5"/>
      <c r="D828" s="5"/>
      <c r="E828" s="5"/>
      <c r="F828" s="5"/>
      <c r="G828" s="5"/>
      <c r="H828" s="5"/>
    </row>
    <row r="829" ht="12.75" customHeight="1">
      <c r="C829" s="5"/>
      <c r="D829" s="5"/>
      <c r="E829" s="5"/>
      <c r="F829" s="5"/>
      <c r="G829" s="5"/>
      <c r="H829" s="5"/>
    </row>
    <row r="830" ht="12.75" customHeight="1">
      <c r="C830" s="5"/>
      <c r="D830" s="5"/>
      <c r="E830" s="5"/>
      <c r="F830" s="5"/>
      <c r="G830" s="5"/>
      <c r="H830" s="5"/>
    </row>
    <row r="831" ht="12.75" customHeight="1">
      <c r="C831" s="5"/>
      <c r="D831" s="5"/>
      <c r="E831" s="5"/>
      <c r="F831" s="5"/>
      <c r="G831" s="5"/>
      <c r="H831" s="5"/>
    </row>
    <row r="832" ht="12.75" customHeight="1">
      <c r="C832" s="5"/>
      <c r="D832" s="5"/>
      <c r="E832" s="5"/>
      <c r="F832" s="5"/>
      <c r="G832" s="5"/>
      <c r="H832" s="5"/>
    </row>
    <row r="833" ht="12.75" customHeight="1">
      <c r="C833" s="5"/>
      <c r="D833" s="5"/>
      <c r="E833" s="5"/>
      <c r="F833" s="5"/>
      <c r="G833" s="5"/>
      <c r="H833" s="5"/>
    </row>
    <row r="834" ht="12.75" customHeight="1">
      <c r="C834" s="5"/>
      <c r="D834" s="5"/>
      <c r="E834" s="5"/>
      <c r="F834" s="5"/>
      <c r="G834" s="5"/>
      <c r="H834" s="5"/>
    </row>
    <row r="835" ht="12.75" customHeight="1">
      <c r="C835" s="5"/>
      <c r="D835" s="5"/>
      <c r="E835" s="5"/>
      <c r="F835" s="5"/>
      <c r="G835" s="5"/>
      <c r="H835" s="5"/>
    </row>
    <row r="836" ht="12.75" customHeight="1">
      <c r="C836" s="5"/>
      <c r="D836" s="5"/>
      <c r="E836" s="5"/>
      <c r="F836" s="5"/>
      <c r="G836" s="5"/>
      <c r="H836" s="5"/>
    </row>
    <row r="837" ht="12.75" customHeight="1">
      <c r="C837" s="5"/>
      <c r="D837" s="5"/>
      <c r="E837" s="5"/>
      <c r="F837" s="5"/>
      <c r="G837" s="5"/>
      <c r="H837" s="5"/>
    </row>
    <row r="838" ht="12.75" customHeight="1">
      <c r="C838" s="5"/>
      <c r="D838" s="5"/>
      <c r="E838" s="5"/>
      <c r="F838" s="5"/>
      <c r="G838" s="5"/>
      <c r="H838" s="5"/>
    </row>
    <row r="839" ht="12.75" customHeight="1">
      <c r="C839" s="5"/>
      <c r="D839" s="5"/>
      <c r="E839" s="5"/>
      <c r="F839" s="5"/>
      <c r="G839" s="5"/>
      <c r="H839" s="5"/>
    </row>
    <row r="840" ht="12.75" customHeight="1">
      <c r="C840" s="5"/>
      <c r="D840" s="5"/>
      <c r="E840" s="5"/>
      <c r="F840" s="5"/>
      <c r="G840" s="5"/>
      <c r="H840" s="5"/>
    </row>
    <row r="841" ht="12.75" customHeight="1">
      <c r="C841" s="5"/>
      <c r="D841" s="5"/>
      <c r="E841" s="5"/>
      <c r="F841" s="5"/>
      <c r="G841" s="5"/>
      <c r="H841" s="5"/>
    </row>
    <row r="842" ht="12.75" customHeight="1">
      <c r="C842" s="5"/>
      <c r="D842" s="5"/>
      <c r="E842" s="5"/>
      <c r="F842" s="5"/>
      <c r="G842" s="5"/>
      <c r="H842" s="5"/>
    </row>
    <row r="843" ht="12.75" customHeight="1">
      <c r="C843" s="5"/>
      <c r="D843" s="5"/>
      <c r="E843" s="5"/>
      <c r="F843" s="5"/>
      <c r="G843" s="5"/>
      <c r="H843" s="5"/>
    </row>
    <row r="844" ht="12.75" customHeight="1">
      <c r="C844" s="5"/>
      <c r="D844" s="5"/>
      <c r="E844" s="5"/>
      <c r="F844" s="5"/>
      <c r="G844" s="5"/>
      <c r="H844" s="5"/>
    </row>
    <row r="845" ht="12.75" customHeight="1">
      <c r="C845" s="5"/>
      <c r="D845" s="5"/>
      <c r="E845" s="5"/>
      <c r="F845" s="5"/>
      <c r="G845" s="5"/>
      <c r="H845" s="5"/>
    </row>
    <row r="846" ht="12.75" customHeight="1">
      <c r="C846" s="5"/>
      <c r="D846" s="5"/>
      <c r="E846" s="5"/>
      <c r="F846" s="5"/>
      <c r="G846" s="5"/>
      <c r="H846" s="5"/>
    </row>
    <row r="847" ht="12.75" customHeight="1">
      <c r="C847" s="5"/>
      <c r="D847" s="5"/>
      <c r="E847" s="5"/>
      <c r="F847" s="5"/>
      <c r="G847" s="5"/>
      <c r="H847" s="5"/>
    </row>
    <row r="848" ht="12.75" customHeight="1">
      <c r="C848" s="5"/>
      <c r="D848" s="5"/>
      <c r="E848" s="5"/>
      <c r="F848" s="5"/>
      <c r="G848" s="5"/>
      <c r="H848" s="5"/>
    </row>
    <row r="849" ht="12.75" customHeight="1">
      <c r="C849" s="5"/>
      <c r="D849" s="5"/>
      <c r="E849" s="5"/>
      <c r="F849" s="5"/>
      <c r="G849" s="5"/>
      <c r="H849" s="5"/>
    </row>
    <row r="850" ht="12.75" customHeight="1">
      <c r="C850" s="5"/>
      <c r="D850" s="5"/>
      <c r="E850" s="5"/>
      <c r="F850" s="5"/>
      <c r="G850" s="5"/>
      <c r="H850" s="5"/>
    </row>
    <row r="851" ht="12.75" customHeight="1">
      <c r="C851" s="5"/>
      <c r="D851" s="5"/>
      <c r="E851" s="5"/>
      <c r="F851" s="5"/>
      <c r="G851" s="5"/>
      <c r="H851" s="5"/>
    </row>
    <row r="852" ht="12.75" customHeight="1">
      <c r="C852" s="5"/>
      <c r="D852" s="5"/>
      <c r="E852" s="5"/>
      <c r="F852" s="5"/>
      <c r="G852" s="5"/>
      <c r="H852" s="5"/>
    </row>
    <row r="853" ht="12.75" customHeight="1">
      <c r="C853" s="5"/>
      <c r="D853" s="5"/>
      <c r="E853" s="5"/>
      <c r="F853" s="5"/>
      <c r="G853" s="5"/>
      <c r="H853" s="5"/>
    </row>
    <row r="854" ht="12.75" customHeight="1">
      <c r="C854" s="5"/>
      <c r="D854" s="5"/>
      <c r="E854" s="5"/>
      <c r="F854" s="5"/>
      <c r="G854" s="5"/>
      <c r="H854" s="5"/>
    </row>
    <row r="855" ht="12.75" customHeight="1">
      <c r="C855" s="5"/>
      <c r="D855" s="5"/>
      <c r="E855" s="5"/>
      <c r="F855" s="5"/>
      <c r="G855" s="5"/>
      <c r="H855" s="5"/>
    </row>
    <row r="856" ht="12.75" customHeight="1">
      <c r="C856" s="5"/>
      <c r="D856" s="5"/>
      <c r="E856" s="5"/>
      <c r="F856" s="5"/>
      <c r="G856" s="5"/>
      <c r="H856" s="5"/>
    </row>
    <row r="857" ht="12.75" customHeight="1">
      <c r="C857" s="5"/>
      <c r="D857" s="5"/>
      <c r="E857" s="5"/>
      <c r="F857" s="5"/>
      <c r="G857" s="5"/>
      <c r="H857" s="5"/>
    </row>
    <row r="858" ht="12.75" customHeight="1">
      <c r="C858" s="5"/>
      <c r="D858" s="5"/>
      <c r="E858" s="5"/>
      <c r="F858" s="5"/>
      <c r="G858" s="5"/>
      <c r="H858" s="5"/>
    </row>
    <row r="859" ht="12.75" customHeight="1">
      <c r="C859" s="5"/>
      <c r="D859" s="5"/>
      <c r="E859" s="5"/>
      <c r="F859" s="5"/>
      <c r="G859" s="5"/>
      <c r="H859" s="5"/>
    </row>
    <row r="860" ht="12.75" customHeight="1">
      <c r="C860" s="5"/>
      <c r="D860" s="5"/>
      <c r="E860" s="5"/>
      <c r="F860" s="5"/>
      <c r="G860" s="5"/>
      <c r="H860" s="5"/>
    </row>
    <row r="861" ht="12.75" customHeight="1">
      <c r="C861" s="5"/>
      <c r="D861" s="5"/>
      <c r="E861" s="5"/>
      <c r="F861" s="5"/>
      <c r="G861" s="5"/>
      <c r="H861" s="5"/>
    </row>
    <row r="862" ht="12.75" customHeight="1">
      <c r="C862" s="5"/>
      <c r="D862" s="5"/>
      <c r="E862" s="5"/>
      <c r="F862" s="5"/>
      <c r="G862" s="5"/>
      <c r="H862" s="5"/>
    </row>
    <row r="863" ht="12.75" customHeight="1">
      <c r="C863" s="5"/>
      <c r="D863" s="5"/>
      <c r="E863" s="5"/>
      <c r="F863" s="5"/>
      <c r="G863" s="5"/>
      <c r="H863" s="5"/>
    </row>
    <row r="864" ht="12.75" customHeight="1">
      <c r="C864" s="5"/>
      <c r="D864" s="5"/>
      <c r="E864" s="5"/>
      <c r="F864" s="5"/>
      <c r="G864" s="5"/>
      <c r="H864" s="5"/>
    </row>
    <row r="865" ht="12.75" customHeight="1">
      <c r="C865" s="5"/>
      <c r="D865" s="5"/>
      <c r="E865" s="5"/>
      <c r="F865" s="5"/>
      <c r="G865" s="5"/>
      <c r="H865" s="5"/>
    </row>
    <row r="866" ht="12.75" customHeight="1">
      <c r="C866" s="5"/>
      <c r="D866" s="5"/>
      <c r="E866" s="5"/>
      <c r="F866" s="5"/>
      <c r="G866" s="5"/>
      <c r="H866" s="5"/>
    </row>
    <row r="867" ht="12.75" customHeight="1">
      <c r="C867" s="5"/>
      <c r="D867" s="5"/>
      <c r="E867" s="5"/>
      <c r="F867" s="5"/>
      <c r="G867" s="5"/>
      <c r="H867" s="5"/>
    </row>
    <row r="868" ht="12.75" customHeight="1">
      <c r="C868" s="5"/>
      <c r="D868" s="5"/>
      <c r="E868" s="5"/>
      <c r="F868" s="5"/>
      <c r="G868" s="5"/>
      <c r="H868" s="5"/>
    </row>
    <row r="869" ht="12.75" customHeight="1">
      <c r="C869" s="5"/>
      <c r="D869" s="5"/>
      <c r="E869" s="5"/>
      <c r="F869" s="5"/>
      <c r="G869" s="5"/>
      <c r="H869" s="5"/>
    </row>
    <row r="870" ht="12.75" customHeight="1">
      <c r="C870" s="5"/>
      <c r="D870" s="5"/>
      <c r="E870" s="5"/>
      <c r="F870" s="5"/>
      <c r="G870" s="5"/>
      <c r="H870" s="5"/>
    </row>
    <row r="871" ht="12.75" customHeight="1">
      <c r="C871" s="5"/>
      <c r="D871" s="5"/>
      <c r="E871" s="5"/>
      <c r="F871" s="5"/>
      <c r="G871" s="5"/>
      <c r="H871" s="5"/>
    </row>
    <row r="872" ht="12.75" customHeight="1">
      <c r="C872" s="5"/>
      <c r="D872" s="5"/>
      <c r="E872" s="5"/>
      <c r="F872" s="5"/>
      <c r="G872" s="5"/>
      <c r="H872" s="5"/>
    </row>
    <row r="873" ht="12.75" customHeight="1">
      <c r="C873" s="5"/>
      <c r="D873" s="5"/>
      <c r="E873" s="5"/>
      <c r="F873" s="5"/>
      <c r="G873" s="5"/>
      <c r="H873" s="5"/>
    </row>
    <row r="874" ht="12.75" customHeight="1">
      <c r="C874" s="5"/>
      <c r="D874" s="5"/>
      <c r="E874" s="5"/>
      <c r="F874" s="5"/>
      <c r="G874" s="5"/>
      <c r="H874" s="5"/>
    </row>
    <row r="875" ht="12.75" customHeight="1">
      <c r="C875" s="5"/>
      <c r="D875" s="5"/>
      <c r="E875" s="5"/>
      <c r="F875" s="5"/>
      <c r="G875" s="5"/>
      <c r="H875" s="5"/>
    </row>
    <row r="876" ht="12.75" customHeight="1">
      <c r="C876" s="5"/>
      <c r="D876" s="5"/>
      <c r="E876" s="5"/>
      <c r="F876" s="5"/>
      <c r="G876" s="5"/>
      <c r="H876" s="5"/>
    </row>
    <row r="877" ht="12.75" customHeight="1">
      <c r="C877" s="5"/>
      <c r="D877" s="5"/>
      <c r="E877" s="5"/>
      <c r="F877" s="5"/>
      <c r="G877" s="5"/>
      <c r="H877" s="5"/>
    </row>
    <row r="878" ht="12.75" customHeight="1">
      <c r="C878" s="5"/>
      <c r="D878" s="5"/>
      <c r="E878" s="5"/>
      <c r="F878" s="5"/>
      <c r="G878" s="5"/>
      <c r="H878" s="5"/>
    </row>
    <row r="879" ht="12.75" customHeight="1">
      <c r="C879" s="5"/>
      <c r="D879" s="5"/>
      <c r="E879" s="5"/>
      <c r="F879" s="5"/>
      <c r="G879" s="5"/>
      <c r="H879" s="5"/>
    </row>
    <row r="880" ht="12.75" customHeight="1">
      <c r="C880" s="5"/>
      <c r="D880" s="5"/>
      <c r="E880" s="5"/>
      <c r="F880" s="5"/>
      <c r="G880" s="5"/>
      <c r="H880" s="5"/>
    </row>
    <row r="881" ht="12.75" customHeight="1">
      <c r="C881" s="5"/>
      <c r="D881" s="5"/>
      <c r="E881" s="5"/>
      <c r="F881" s="5"/>
      <c r="G881" s="5"/>
      <c r="H881" s="5"/>
    </row>
    <row r="882" ht="12.75" customHeight="1">
      <c r="C882" s="5"/>
      <c r="D882" s="5"/>
      <c r="E882" s="5"/>
      <c r="F882" s="5"/>
      <c r="G882" s="5"/>
      <c r="H882" s="5"/>
    </row>
    <row r="883" ht="12.75" customHeight="1">
      <c r="C883" s="5"/>
      <c r="D883" s="5"/>
      <c r="E883" s="5"/>
      <c r="F883" s="5"/>
      <c r="G883" s="5"/>
      <c r="H883" s="5"/>
    </row>
    <row r="884" ht="12.75" customHeight="1">
      <c r="C884" s="5"/>
      <c r="D884" s="5"/>
      <c r="E884" s="5"/>
      <c r="F884" s="5"/>
      <c r="G884" s="5"/>
      <c r="H884" s="5"/>
    </row>
    <row r="885" ht="12.75" customHeight="1">
      <c r="C885" s="5"/>
      <c r="D885" s="5"/>
      <c r="E885" s="5"/>
      <c r="F885" s="5"/>
      <c r="G885" s="5"/>
      <c r="H885" s="5"/>
    </row>
    <row r="886" ht="12.75" customHeight="1">
      <c r="C886" s="5"/>
      <c r="D886" s="5"/>
      <c r="E886" s="5"/>
      <c r="F886" s="5"/>
      <c r="G886" s="5"/>
      <c r="H886" s="5"/>
    </row>
    <row r="887" ht="12.75" customHeight="1">
      <c r="C887" s="5"/>
      <c r="D887" s="5"/>
      <c r="E887" s="5"/>
      <c r="F887" s="5"/>
      <c r="G887" s="5"/>
      <c r="H887" s="5"/>
    </row>
    <row r="888" ht="12.75" customHeight="1">
      <c r="C888" s="5"/>
      <c r="D888" s="5"/>
      <c r="E888" s="5"/>
      <c r="F888" s="5"/>
      <c r="G888" s="5"/>
      <c r="H888" s="5"/>
    </row>
    <row r="889" ht="12.75" customHeight="1">
      <c r="C889" s="5"/>
      <c r="D889" s="5"/>
      <c r="E889" s="5"/>
      <c r="F889" s="5"/>
      <c r="G889" s="5"/>
      <c r="H889" s="5"/>
    </row>
    <row r="890" ht="12.75" customHeight="1">
      <c r="C890" s="5"/>
      <c r="D890" s="5"/>
      <c r="E890" s="5"/>
      <c r="F890" s="5"/>
      <c r="G890" s="5"/>
      <c r="H890" s="5"/>
    </row>
    <row r="891" ht="12.75" customHeight="1">
      <c r="C891" s="5"/>
      <c r="D891" s="5"/>
      <c r="E891" s="5"/>
      <c r="F891" s="5"/>
      <c r="G891" s="5"/>
      <c r="H891" s="5"/>
    </row>
    <row r="892" ht="12.75" customHeight="1">
      <c r="C892" s="5"/>
      <c r="D892" s="5"/>
      <c r="E892" s="5"/>
      <c r="F892" s="5"/>
      <c r="G892" s="5"/>
      <c r="H892" s="5"/>
    </row>
    <row r="893" ht="12.75" customHeight="1">
      <c r="C893" s="5"/>
      <c r="D893" s="5"/>
      <c r="E893" s="5"/>
      <c r="F893" s="5"/>
      <c r="G893" s="5"/>
      <c r="H893" s="5"/>
    </row>
    <row r="894" ht="12.75" customHeight="1">
      <c r="C894" s="5"/>
      <c r="D894" s="5"/>
      <c r="E894" s="5"/>
      <c r="F894" s="5"/>
      <c r="G894" s="5"/>
      <c r="H894" s="5"/>
    </row>
    <row r="895" ht="12.75" customHeight="1">
      <c r="C895" s="5"/>
      <c r="D895" s="5"/>
      <c r="E895" s="5"/>
      <c r="F895" s="5"/>
      <c r="G895" s="5"/>
      <c r="H895" s="5"/>
    </row>
    <row r="896" ht="12.75" customHeight="1">
      <c r="C896" s="5"/>
      <c r="D896" s="5"/>
      <c r="E896" s="5"/>
      <c r="F896" s="5"/>
      <c r="G896" s="5"/>
      <c r="H896" s="5"/>
    </row>
    <row r="897" ht="12.75" customHeight="1">
      <c r="C897" s="5"/>
      <c r="D897" s="5"/>
      <c r="E897" s="5"/>
      <c r="F897" s="5"/>
      <c r="G897" s="5"/>
      <c r="H897" s="5"/>
    </row>
    <row r="898" ht="12.75" customHeight="1">
      <c r="C898" s="5"/>
      <c r="D898" s="5"/>
      <c r="E898" s="5"/>
      <c r="F898" s="5"/>
      <c r="G898" s="5"/>
      <c r="H898" s="5"/>
    </row>
    <row r="899" ht="12.75" customHeight="1">
      <c r="C899" s="5"/>
      <c r="D899" s="5"/>
      <c r="E899" s="5"/>
      <c r="F899" s="5"/>
      <c r="G899" s="5"/>
      <c r="H899" s="5"/>
    </row>
    <row r="900" ht="12.75" customHeight="1">
      <c r="C900" s="5"/>
      <c r="D900" s="5"/>
      <c r="E900" s="5"/>
      <c r="F900" s="5"/>
      <c r="G900" s="5"/>
      <c r="H900" s="5"/>
    </row>
    <row r="901" ht="12.75" customHeight="1">
      <c r="C901" s="5"/>
      <c r="D901" s="5"/>
      <c r="E901" s="5"/>
      <c r="F901" s="5"/>
      <c r="G901" s="5"/>
      <c r="H901" s="5"/>
    </row>
    <row r="902" ht="12.75" customHeight="1">
      <c r="C902" s="5"/>
      <c r="D902" s="5"/>
      <c r="E902" s="5"/>
      <c r="F902" s="5"/>
      <c r="G902" s="5"/>
      <c r="H902" s="5"/>
    </row>
    <row r="903" ht="12.75" customHeight="1">
      <c r="C903" s="5"/>
      <c r="D903" s="5"/>
      <c r="E903" s="5"/>
      <c r="F903" s="5"/>
      <c r="G903" s="5"/>
      <c r="H903" s="5"/>
    </row>
    <row r="904" ht="12.75" customHeight="1">
      <c r="C904" s="5"/>
      <c r="D904" s="5"/>
      <c r="E904" s="5"/>
      <c r="F904" s="5"/>
      <c r="G904" s="5"/>
      <c r="H904" s="5"/>
    </row>
    <row r="905" ht="12.75" customHeight="1">
      <c r="C905" s="5"/>
      <c r="D905" s="5"/>
      <c r="E905" s="5"/>
      <c r="F905" s="5"/>
      <c r="G905" s="5"/>
      <c r="H905" s="5"/>
    </row>
    <row r="906" ht="12.75" customHeight="1">
      <c r="C906" s="5"/>
      <c r="D906" s="5"/>
      <c r="E906" s="5"/>
      <c r="F906" s="5"/>
      <c r="G906" s="5"/>
      <c r="H906" s="5"/>
    </row>
    <row r="907" ht="12.75" customHeight="1">
      <c r="C907" s="5"/>
      <c r="D907" s="5"/>
      <c r="E907" s="5"/>
      <c r="F907" s="5"/>
      <c r="G907" s="5"/>
      <c r="H907" s="5"/>
    </row>
    <row r="908" ht="12.75" customHeight="1">
      <c r="C908" s="5"/>
      <c r="D908" s="5"/>
      <c r="E908" s="5"/>
      <c r="F908" s="5"/>
      <c r="G908" s="5"/>
      <c r="H908" s="5"/>
    </row>
    <row r="909" ht="12.75" customHeight="1">
      <c r="C909" s="5"/>
      <c r="D909" s="5"/>
      <c r="E909" s="5"/>
      <c r="F909" s="5"/>
      <c r="G909" s="5"/>
      <c r="H909" s="5"/>
    </row>
    <row r="910" ht="12.75" customHeight="1">
      <c r="C910" s="5"/>
      <c r="D910" s="5"/>
      <c r="E910" s="5"/>
      <c r="F910" s="5"/>
      <c r="G910" s="5"/>
      <c r="H910" s="5"/>
    </row>
    <row r="911" ht="12.75" customHeight="1">
      <c r="C911" s="5"/>
      <c r="D911" s="5"/>
      <c r="E911" s="5"/>
      <c r="F911" s="5"/>
      <c r="G911" s="5"/>
      <c r="H911" s="5"/>
    </row>
    <row r="912" ht="12.75" customHeight="1">
      <c r="C912" s="5"/>
      <c r="D912" s="5"/>
      <c r="E912" s="5"/>
      <c r="F912" s="5"/>
      <c r="G912" s="5"/>
      <c r="H912" s="5"/>
    </row>
    <row r="913" ht="12.75" customHeight="1">
      <c r="C913" s="5"/>
      <c r="D913" s="5"/>
      <c r="E913" s="5"/>
      <c r="F913" s="5"/>
      <c r="G913" s="5"/>
      <c r="H913" s="5"/>
    </row>
    <row r="914" ht="12.75" customHeight="1">
      <c r="C914" s="5"/>
      <c r="D914" s="5"/>
      <c r="E914" s="5"/>
      <c r="F914" s="5"/>
      <c r="G914" s="5"/>
      <c r="H914" s="5"/>
    </row>
    <row r="915" ht="12.75" customHeight="1">
      <c r="C915" s="5"/>
      <c r="D915" s="5"/>
      <c r="E915" s="5"/>
      <c r="F915" s="5"/>
      <c r="G915" s="5"/>
      <c r="H915" s="5"/>
    </row>
    <row r="916" ht="12.75" customHeight="1">
      <c r="C916" s="5"/>
      <c r="D916" s="5"/>
      <c r="E916" s="5"/>
      <c r="F916" s="5"/>
      <c r="G916" s="5"/>
      <c r="H916" s="5"/>
    </row>
    <row r="917" ht="12.75" customHeight="1">
      <c r="C917" s="5"/>
      <c r="D917" s="5"/>
      <c r="E917" s="5"/>
      <c r="F917" s="5"/>
      <c r="G917" s="5"/>
      <c r="H917" s="5"/>
    </row>
    <row r="918" ht="12.75" customHeight="1">
      <c r="C918" s="5"/>
      <c r="D918" s="5"/>
      <c r="E918" s="5"/>
      <c r="F918" s="5"/>
      <c r="G918" s="5"/>
      <c r="H918" s="5"/>
    </row>
    <row r="919" ht="12.75" customHeight="1">
      <c r="C919" s="5"/>
      <c r="D919" s="5"/>
      <c r="E919" s="5"/>
      <c r="F919" s="5"/>
      <c r="G919" s="5"/>
      <c r="H919" s="5"/>
    </row>
    <row r="920" ht="12.75" customHeight="1">
      <c r="C920" s="5"/>
      <c r="D920" s="5"/>
      <c r="E920" s="5"/>
      <c r="F920" s="5"/>
      <c r="G920" s="5"/>
      <c r="H920" s="5"/>
    </row>
    <row r="921" ht="12.75" customHeight="1">
      <c r="C921" s="5"/>
      <c r="D921" s="5"/>
      <c r="E921" s="5"/>
      <c r="F921" s="5"/>
      <c r="G921" s="5"/>
      <c r="H921" s="5"/>
    </row>
    <row r="922" ht="12.75" customHeight="1">
      <c r="C922" s="5"/>
      <c r="D922" s="5"/>
      <c r="E922" s="5"/>
      <c r="F922" s="5"/>
      <c r="G922" s="5"/>
      <c r="H922" s="5"/>
    </row>
    <row r="923" ht="12.75" customHeight="1">
      <c r="C923" s="5"/>
      <c r="D923" s="5"/>
      <c r="E923" s="5"/>
      <c r="F923" s="5"/>
      <c r="G923" s="5"/>
      <c r="H923" s="5"/>
    </row>
    <row r="924" ht="12.75" customHeight="1">
      <c r="C924" s="5"/>
      <c r="D924" s="5"/>
      <c r="E924" s="5"/>
      <c r="F924" s="5"/>
      <c r="G924" s="5"/>
      <c r="H924" s="5"/>
    </row>
    <row r="925" ht="12.75" customHeight="1">
      <c r="C925" s="5"/>
      <c r="D925" s="5"/>
      <c r="E925" s="5"/>
      <c r="F925" s="5"/>
      <c r="G925" s="5"/>
      <c r="H925" s="5"/>
    </row>
    <row r="926" ht="12.75" customHeight="1">
      <c r="C926" s="5"/>
      <c r="D926" s="5"/>
      <c r="E926" s="5"/>
      <c r="F926" s="5"/>
      <c r="G926" s="5"/>
      <c r="H926" s="5"/>
    </row>
    <row r="927" ht="12.75" customHeight="1">
      <c r="C927" s="5"/>
      <c r="D927" s="5"/>
      <c r="E927" s="5"/>
      <c r="F927" s="5"/>
      <c r="G927" s="5"/>
      <c r="H927" s="5"/>
    </row>
    <row r="928" ht="12.75" customHeight="1">
      <c r="C928" s="5"/>
      <c r="D928" s="5"/>
      <c r="E928" s="5"/>
      <c r="F928" s="5"/>
      <c r="G928" s="5"/>
      <c r="H928" s="5"/>
    </row>
    <row r="929" ht="12.75" customHeight="1">
      <c r="C929" s="5"/>
      <c r="D929" s="5"/>
      <c r="E929" s="5"/>
      <c r="F929" s="5"/>
      <c r="G929" s="5"/>
      <c r="H929" s="5"/>
    </row>
    <row r="930" ht="12.75" customHeight="1">
      <c r="C930" s="5"/>
      <c r="D930" s="5"/>
      <c r="E930" s="5"/>
      <c r="F930" s="5"/>
      <c r="G930" s="5"/>
      <c r="H930" s="5"/>
    </row>
    <row r="931" ht="12.75" customHeight="1">
      <c r="C931" s="5"/>
      <c r="D931" s="5"/>
      <c r="E931" s="5"/>
      <c r="F931" s="5"/>
      <c r="G931" s="5"/>
      <c r="H931" s="5"/>
    </row>
    <row r="932" ht="12.75" customHeight="1">
      <c r="C932" s="5"/>
      <c r="D932" s="5"/>
      <c r="E932" s="5"/>
      <c r="F932" s="5"/>
      <c r="G932" s="5"/>
      <c r="H932" s="5"/>
    </row>
    <row r="933" ht="12.75" customHeight="1">
      <c r="C933" s="5"/>
      <c r="D933" s="5"/>
      <c r="E933" s="5"/>
      <c r="F933" s="5"/>
      <c r="G933" s="5"/>
      <c r="H933" s="5"/>
    </row>
    <row r="934" ht="12.75" customHeight="1">
      <c r="C934" s="5"/>
      <c r="D934" s="5"/>
      <c r="E934" s="5"/>
      <c r="F934" s="5"/>
      <c r="G934" s="5"/>
      <c r="H934" s="5"/>
    </row>
    <row r="935" ht="12.75" customHeight="1">
      <c r="C935" s="5"/>
      <c r="D935" s="5"/>
      <c r="E935" s="5"/>
      <c r="F935" s="5"/>
      <c r="G935" s="5"/>
      <c r="H935" s="5"/>
    </row>
    <row r="936" ht="12.75" customHeight="1">
      <c r="C936" s="5"/>
      <c r="D936" s="5"/>
      <c r="E936" s="5"/>
      <c r="F936" s="5"/>
      <c r="G936" s="5"/>
      <c r="H936" s="5"/>
    </row>
    <row r="937" ht="12.75" customHeight="1">
      <c r="C937" s="5"/>
      <c r="D937" s="5"/>
      <c r="E937" s="5"/>
      <c r="F937" s="5"/>
      <c r="G937" s="5"/>
      <c r="H937" s="5"/>
    </row>
    <row r="938" ht="12.75" customHeight="1">
      <c r="C938" s="5"/>
      <c r="D938" s="5"/>
      <c r="E938" s="5"/>
      <c r="F938" s="5"/>
      <c r="G938" s="5"/>
      <c r="H938" s="5"/>
    </row>
    <row r="939" ht="12.75" customHeight="1">
      <c r="C939" s="5"/>
      <c r="D939" s="5"/>
      <c r="E939" s="5"/>
      <c r="F939" s="5"/>
      <c r="G939" s="5"/>
      <c r="H939" s="5"/>
    </row>
    <row r="940" ht="12.75" customHeight="1">
      <c r="C940" s="5"/>
      <c r="D940" s="5"/>
      <c r="E940" s="5"/>
      <c r="F940" s="5"/>
      <c r="G940" s="5"/>
      <c r="H940" s="5"/>
    </row>
    <row r="941" ht="12.75" customHeight="1">
      <c r="C941" s="5"/>
      <c r="D941" s="5"/>
      <c r="E941" s="5"/>
      <c r="F941" s="5"/>
      <c r="G941" s="5"/>
      <c r="H941" s="5"/>
    </row>
    <row r="942" ht="12.75" customHeight="1">
      <c r="C942" s="5"/>
      <c r="D942" s="5"/>
      <c r="E942" s="5"/>
      <c r="F942" s="5"/>
      <c r="G942" s="5"/>
      <c r="H942" s="5"/>
    </row>
    <row r="943" ht="12.75" customHeight="1">
      <c r="C943" s="5"/>
      <c r="D943" s="5"/>
      <c r="E943" s="5"/>
      <c r="F943" s="5"/>
      <c r="G943" s="5"/>
      <c r="H943" s="5"/>
    </row>
    <row r="944" ht="12.75" customHeight="1">
      <c r="C944" s="5"/>
      <c r="D944" s="5"/>
      <c r="E944" s="5"/>
      <c r="F944" s="5"/>
      <c r="G944" s="5"/>
      <c r="H944" s="5"/>
    </row>
    <row r="945" ht="12.75" customHeight="1">
      <c r="C945" s="5"/>
      <c r="D945" s="5"/>
      <c r="E945" s="5"/>
      <c r="F945" s="5"/>
      <c r="G945" s="5"/>
      <c r="H945" s="5"/>
    </row>
    <row r="946" ht="12.75" customHeight="1">
      <c r="C946" s="5"/>
      <c r="D946" s="5"/>
      <c r="E946" s="5"/>
      <c r="F946" s="5"/>
      <c r="G946" s="5"/>
      <c r="H946" s="5"/>
    </row>
    <row r="947" ht="12.75" customHeight="1">
      <c r="C947" s="5"/>
      <c r="D947" s="5"/>
      <c r="E947" s="5"/>
      <c r="F947" s="5"/>
      <c r="G947" s="5"/>
      <c r="H947" s="5"/>
    </row>
    <row r="948" ht="12.75" customHeight="1">
      <c r="C948" s="5"/>
      <c r="D948" s="5"/>
      <c r="E948" s="5"/>
      <c r="F948" s="5"/>
      <c r="G948" s="5"/>
      <c r="H948" s="5"/>
    </row>
    <row r="949" ht="12.75" customHeight="1">
      <c r="C949" s="5"/>
      <c r="D949" s="5"/>
      <c r="E949" s="5"/>
      <c r="F949" s="5"/>
      <c r="G949" s="5"/>
      <c r="H949" s="5"/>
    </row>
    <row r="950" ht="12.75" customHeight="1">
      <c r="C950" s="5"/>
      <c r="D950" s="5"/>
      <c r="E950" s="5"/>
      <c r="F950" s="5"/>
      <c r="G950" s="5"/>
      <c r="H950" s="5"/>
    </row>
    <row r="951" ht="12.75" customHeight="1">
      <c r="C951" s="5"/>
      <c r="D951" s="5"/>
      <c r="E951" s="5"/>
      <c r="F951" s="5"/>
      <c r="G951" s="5"/>
      <c r="H951" s="5"/>
    </row>
    <row r="952" ht="12.75" customHeight="1">
      <c r="C952" s="5"/>
      <c r="D952" s="5"/>
      <c r="E952" s="5"/>
      <c r="F952" s="5"/>
      <c r="G952" s="5"/>
      <c r="H952" s="5"/>
    </row>
    <row r="953" ht="12.75" customHeight="1">
      <c r="C953" s="5"/>
      <c r="D953" s="5"/>
      <c r="E953" s="5"/>
      <c r="F953" s="5"/>
      <c r="G953" s="5"/>
      <c r="H953" s="5"/>
    </row>
    <row r="954" ht="12.75" customHeight="1">
      <c r="C954" s="5"/>
      <c r="D954" s="5"/>
      <c r="E954" s="5"/>
      <c r="F954" s="5"/>
      <c r="G954" s="5"/>
      <c r="H954" s="5"/>
    </row>
    <row r="955" ht="12.75" customHeight="1">
      <c r="C955" s="5"/>
      <c r="D955" s="5"/>
      <c r="E955" s="5"/>
      <c r="F955" s="5"/>
      <c r="G955" s="5"/>
      <c r="H955" s="5"/>
    </row>
    <row r="956" ht="12.75" customHeight="1">
      <c r="C956" s="5"/>
      <c r="D956" s="5"/>
      <c r="E956" s="5"/>
      <c r="F956" s="5"/>
      <c r="G956" s="5"/>
      <c r="H956" s="5"/>
    </row>
    <row r="957" ht="12.75" customHeight="1">
      <c r="C957" s="5"/>
      <c r="D957" s="5"/>
      <c r="E957" s="5"/>
      <c r="F957" s="5"/>
      <c r="G957" s="5"/>
      <c r="H957" s="5"/>
    </row>
    <row r="958" ht="12.75" customHeight="1">
      <c r="C958" s="5"/>
      <c r="D958" s="5"/>
      <c r="E958" s="5"/>
      <c r="F958" s="5"/>
      <c r="G958" s="5"/>
      <c r="H958" s="5"/>
    </row>
    <row r="959" ht="12.75" customHeight="1">
      <c r="C959" s="5"/>
      <c r="D959" s="5"/>
      <c r="E959" s="5"/>
      <c r="F959" s="5"/>
      <c r="G959" s="5"/>
      <c r="H959" s="5"/>
    </row>
    <row r="960" ht="12.75" customHeight="1">
      <c r="C960" s="5"/>
      <c r="D960" s="5"/>
      <c r="E960" s="5"/>
      <c r="F960" s="5"/>
      <c r="G960" s="5"/>
      <c r="H960" s="5"/>
    </row>
    <row r="961" ht="12.75" customHeight="1">
      <c r="C961" s="5"/>
      <c r="D961" s="5"/>
      <c r="E961" s="5"/>
      <c r="F961" s="5"/>
      <c r="G961" s="5"/>
      <c r="H961" s="5"/>
    </row>
    <row r="962" ht="12.75" customHeight="1">
      <c r="C962" s="5"/>
      <c r="D962" s="5"/>
      <c r="E962" s="5"/>
      <c r="F962" s="5"/>
      <c r="G962" s="5"/>
      <c r="H962" s="5"/>
    </row>
    <row r="963" ht="12.75" customHeight="1">
      <c r="C963" s="5"/>
      <c r="D963" s="5"/>
      <c r="E963" s="5"/>
      <c r="F963" s="5"/>
      <c r="G963" s="5"/>
      <c r="H963" s="5"/>
    </row>
    <row r="964" ht="12.75" customHeight="1">
      <c r="C964" s="5"/>
      <c r="D964" s="5"/>
      <c r="E964" s="5"/>
      <c r="F964" s="5"/>
      <c r="G964" s="5"/>
      <c r="H964" s="5"/>
    </row>
    <row r="965" ht="12.75" customHeight="1">
      <c r="C965" s="5"/>
      <c r="D965" s="5"/>
      <c r="E965" s="5"/>
      <c r="F965" s="5"/>
      <c r="G965" s="5"/>
      <c r="H965" s="5"/>
    </row>
    <row r="966" ht="12.75" customHeight="1">
      <c r="C966" s="5"/>
      <c r="D966" s="5"/>
      <c r="E966" s="5"/>
      <c r="F966" s="5"/>
      <c r="G966" s="5"/>
      <c r="H966" s="5"/>
    </row>
    <row r="967" ht="12.75" customHeight="1">
      <c r="C967" s="5"/>
      <c r="D967" s="5"/>
      <c r="E967" s="5"/>
      <c r="F967" s="5"/>
      <c r="G967" s="5"/>
      <c r="H967" s="5"/>
    </row>
    <row r="968" ht="12.75" customHeight="1">
      <c r="C968" s="5"/>
      <c r="D968" s="5"/>
      <c r="E968" s="5"/>
      <c r="F968" s="5"/>
      <c r="G968" s="5"/>
      <c r="H968" s="5"/>
    </row>
    <row r="969" ht="12.75" customHeight="1">
      <c r="C969" s="5"/>
      <c r="D969" s="5"/>
      <c r="E969" s="5"/>
      <c r="F969" s="5"/>
      <c r="G969" s="5"/>
      <c r="H969" s="5"/>
    </row>
    <row r="970" ht="12.75" customHeight="1">
      <c r="C970" s="5"/>
      <c r="D970" s="5"/>
      <c r="E970" s="5"/>
      <c r="F970" s="5"/>
      <c r="G970" s="5"/>
      <c r="H970" s="5"/>
    </row>
    <row r="971" ht="12.75" customHeight="1">
      <c r="C971" s="5"/>
      <c r="D971" s="5"/>
      <c r="E971" s="5"/>
      <c r="F971" s="5"/>
      <c r="G971" s="5"/>
      <c r="H971" s="5"/>
    </row>
    <row r="972" ht="12.75" customHeight="1">
      <c r="C972" s="5"/>
      <c r="D972" s="5"/>
      <c r="E972" s="5"/>
      <c r="F972" s="5"/>
      <c r="G972" s="5"/>
      <c r="H972" s="5"/>
    </row>
    <row r="973" ht="12.75" customHeight="1">
      <c r="C973" s="5"/>
      <c r="D973" s="5"/>
      <c r="E973" s="5"/>
      <c r="F973" s="5"/>
      <c r="G973" s="5"/>
      <c r="H973" s="5"/>
    </row>
    <row r="974" ht="12.75" customHeight="1">
      <c r="C974" s="5"/>
      <c r="D974" s="5"/>
      <c r="E974" s="5"/>
      <c r="F974" s="5"/>
      <c r="G974" s="5"/>
      <c r="H974" s="5"/>
    </row>
    <row r="975" ht="12.75" customHeight="1">
      <c r="C975" s="5"/>
      <c r="D975" s="5"/>
      <c r="E975" s="5"/>
      <c r="F975" s="5"/>
      <c r="G975" s="5"/>
      <c r="H975" s="5"/>
    </row>
    <row r="976" ht="12.75" customHeight="1">
      <c r="C976" s="5"/>
      <c r="D976" s="5"/>
      <c r="E976" s="5"/>
      <c r="F976" s="5"/>
      <c r="G976" s="5"/>
      <c r="H976" s="5"/>
    </row>
    <row r="977" ht="12.75" customHeight="1">
      <c r="C977" s="5"/>
      <c r="D977" s="5"/>
      <c r="E977" s="5"/>
      <c r="F977" s="5"/>
      <c r="G977" s="5"/>
      <c r="H977" s="5"/>
    </row>
    <row r="978" ht="12.75" customHeight="1">
      <c r="C978" s="5"/>
      <c r="D978" s="5"/>
      <c r="E978" s="5"/>
      <c r="F978" s="5"/>
      <c r="G978" s="5"/>
      <c r="H978" s="5"/>
    </row>
    <row r="979" ht="12.75" customHeight="1">
      <c r="C979" s="5"/>
      <c r="D979" s="5"/>
      <c r="E979" s="5"/>
      <c r="F979" s="5"/>
      <c r="G979" s="5"/>
      <c r="H979" s="5"/>
    </row>
    <row r="980" ht="12.75" customHeight="1">
      <c r="C980" s="5"/>
      <c r="D980" s="5"/>
      <c r="E980" s="5"/>
      <c r="F980" s="5"/>
      <c r="G980" s="5"/>
      <c r="H980" s="5"/>
    </row>
    <row r="981" ht="12.75" customHeight="1">
      <c r="C981" s="5"/>
      <c r="D981" s="5"/>
      <c r="E981" s="5"/>
      <c r="F981" s="5"/>
      <c r="G981" s="5"/>
      <c r="H981" s="5"/>
    </row>
    <row r="982" ht="12.75" customHeight="1">
      <c r="C982" s="5"/>
      <c r="D982" s="5"/>
      <c r="E982" s="5"/>
      <c r="F982" s="5"/>
      <c r="G982" s="5"/>
      <c r="H982" s="5"/>
    </row>
    <row r="983" ht="12.75" customHeight="1">
      <c r="C983" s="5"/>
      <c r="D983" s="5"/>
      <c r="E983" s="5"/>
      <c r="F983" s="5"/>
      <c r="G983" s="5"/>
      <c r="H983" s="5"/>
    </row>
    <row r="984" ht="12.75" customHeight="1">
      <c r="C984" s="5"/>
      <c r="D984" s="5"/>
      <c r="E984" s="5"/>
      <c r="F984" s="5"/>
      <c r="G984" s="5"/>
      <c r="H984" s="5"/>
    </row>
    <row r="985" ht="12.75" customHeight="1">
      <c r="C985" s="5"/>
      <c r="D985" s="5"/>
      <c r="E985" s="5"/>
      <c r="F985" s="5"/>
      <c r="G985" s="5"/>
      <c r="H985" s="5"/>
    </row>
    <row r="986" ht="12.75" customHeight="1">
      <c r="C986" s="5"/>
      <c r="D986" s="5"/>
      <c r="E986" s="5"/>
      <c r="F986" s="5"/>
      <c r="G986" s="5"/>
      <c r="H986" s="5"/>
    </row>
    <row r="987" ht="12.75" customHeight="1">
      <c r="C987" s="5"/>
      <c r="D987" s="5"/>
      <c r="E987" s="5"/>
      <c r="F987" s="5"/>
      <c r="G987" s="5"/>
      <c r="H987" s="5"/>
    </row>
    <row r="988" ht="12.75" customHeight="1">
      <c r="C988" s="5"/>
      <c r="D988" s="5"/>
      <c r="E988" s="5"/>
      <c r="F988" s="5"/>
      <c r="G988" s="5"/>
      <c r="H988" s="5"/>
    </row>
    <row r="989" ht="12.75" customHeight="1">
      <c r="C989" s="5"/>
      <c r="D989" s="5"/>
      <c r="E989" s="5"/>
      <c r="F989" s="5"/>
      <c r="G989" s="5"/>
      <c r="H989" s="5"/>
    </row>
    <row r="990" ht="12.75" customHeight="1">
      <c r="C990" s="5"/>
      <c r="D990" s="5"/>
      <c r="E990" s="5"/>
      <c r="F990" s="5"/>
      <c r="G990" s="5"/>
      <c r="H990" s="5"/>
    </row>
    <row r="991" ht="12.75" customHeight="1">
      <c r="C991" s="5"/>
      <c r="D991" s="5"/>
      <c r="E991" s="5"/>
      <c r="F991" s="5"/>
      <c r="G991" s="5"/>
      <c r="H991" s="5"/>
    </row>
    <row r="992" ht="12.75" customHeight="1">
      <c r="C992" s="5"/>
      <c r="D992" s="5"/>
      <c r="E992" s="5"/>
      <c r="F992" s="5"/>
      <c r="G992" s="5"/>
      <c r="H992" s="5"/>
    </row>
    <row r="993" ht="12.75" customHeight="1">
      <c r="C993" s="5"/>
      <c r="D993" s="5"/>
      <c r="E993" s="5"/>
      <c r="F993" s="5"/>
      <c r="G993" s="5"/>
      <c r="H993" s="5"/>
    </row>
    <row r="994" ht="12.75" customHeight="1">
      <c r="C994" s="5"/>
      <c r="D994" s="5"/>
      <c r="E994" s="5"/>
      <c r="F994" s="5"/>
      <c r="G994" s="5"/>
      <c r="H994" s="5"/>
    </row>
    <row r="995" ht="12.75" customHeight="1">
      <c r="C995" s="5"/>
      <c r="D995" s="5"/>
      <c r="E995" s="5"/>
      <c r="F995" s="5"/>
      <c r="G995" s="5"/>
      <c r="H995" s="5"/>
    </row>
    <row r="996" ht="12.75" customHeight="1">
      <c r="C996" s="5"/>
      <c r="D996" s="5"/>
      <c r="E996" s="5"/>
      <c r="F996" s="5"/>
      <c r="G996" s="5"/>
      <c r="H996" s="5"/>
    </row>
    <row r="997" ht="12.75" customHeight="1">
      <c r="C997" s="5"/>
      <c r="D997" s="5"/>
      <c r="E997" s="5"/>
      <c r="F997" s="5"/>
      <c r="G997" s="5"/>
      <c r="H997" s="5"/>
    </row>
    <row r="998" ht="12.75" customHeight="1">
      <c r="C998" s="5"/>
      <c r="D998" s="5"/>
      <c r="E998" s="5"/>
      <c r="F998" s="5"/>
      <c r="G998" s="5"/>
      <c r="H998" s="5"/>
    </row>
    <row r="999" ht="12.75" customHeight="1">
      <c r="C999" s="5"/>
      <c r="D999" s="5"/>
      <c r="E999" s="5"/>
      <c r="F999" s="5"/>
      <c r="G999" s="5"/>
      <c r="H999" s="5"/>
    </row>
    <row r="1000" ht="12.75" customHeight="1">
      <c r="C1000" s="5"/>
      <c r="D1000" s="5"/>
      <c r="E1000" s="5"/>
      <c r="F1000" s="5"/>
      <c r="G1000" s="5"/>
      <c r="H1000" s="5"/>
    </row>
  </sheetData>
  <mergeCells count="7">
    <mergeCell ref="A1:H1"/>
    <mergeCell ref="A2:H2"/>
    <mergeCell ref="A4:H4"/>
    <mergeCell ref="A6:A7"/>
    <mergeCell ref="B6:B7"/>
    <mergeCell ref="C6:C7"/>
    <mergeCell ref="E6:H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5.75"/>
    <col customWidth="1" min="2" max="2" width="90.75"/>
    <col customWidth="1" min="3" max="3" width="10.75"/>
    <col customWidth="1" min="4" max="4" width="8.88"/>
    <col customWidth="1" min="5" max="5" width="9.0"/>
    <col customWidth="1" min="6" max="6" width="10.75"/>
    <col customWidth="1" min="7" max="7" width="8.0"/>
    <col customWidth="1" min="8" max="8" width="31.88"/>
    <col customWidth="1" min="9" max="26" width="8.0"/>
  </cols>
  <sheetData>
    <row r="1" ht="12.75" customHeight="1">
      <c r="A1" s="2" t="s">
        <v>76</v>
      </c>
      <c r="H1" s="4"/>
    </row>
    <row r="2" ht="12.75" customHeight="1">
      <c r="A2" s="2" t="s">
        <v>77</v>
      </c>
      <c r="H2" s="4"/>
    </row>
    <row r="3" ht="12.75" customHeight="1">
      <c r="A3" s="2" t="s">
        <v>78</v>
      </c>
      <c r="H3" s="4"/>
    </row>
    <row r="4" ht="12.75" customHeight="1">
      <c r="C4" s="4"/>
      <c r="H4" s="4"/>
    </row>
    <row r="5" ht="12.75" customHeight="1">
      <c r="C5" s="4"/>
      <c r="H5" s="4"/>
    </row>
    <row r="6" ht="12.75" customHeight="1">
      <c r="C6" s="4"/>
      <c r="D6" s="35" t="s">
        <v>80</v>
      </c>
      <c r="E6" s="8"/>
      <c r="H6" s="4"/>
    </row>
    <row r="7" ht="12.75" customHeight="1">
      <c r="A7" s="2" t="s">
        <v>81</v>
      </c>
      <c r="C7" s="4" t="s">
        <v>82</v>
      </c>
      <c r="D7" s="35"/>
      <c r="E7" s="8"/>
      <c r="H7" s="4"/>
    </row>
    <row r="8" ht="12.75" customHeight="1">
      <c r="C8" s="4"/>
      <c r="D8" s="35"/>
      <c r="E8" s="8"/>
      <c r="H8" s="4"/>
    </row>
    <row r="9" ht="12.75" customHeight="1">
      <c r="A9" s="2" t="s">
        <v>83</v>
      </c>
      <c r="C9" s="4"/>
      <c r="H9" s="4"/>
    </row>
    <row r="10" ht="12.75" customHeight="1">
      <c r="C10" s="4"/>
      <c r="H10" s="4"/>
    </row>
    <row r="11" ht="31.5" customHeight="1">
      <c r="A11" s="9" t="s">
        <v>15</v>
      </c>
      <c r="B11" s="9" t="s">
        <v>18</v>
      </c>
      <c r="C11" s="9" t="s">
        <v>20</v>
      </c>
      <c r="D11" s="12" t="s">
        <v>84</v>
      </c>
      <c r="E11" s="13"/>
      <c r="F11" s="8"/>
      <c r="H11" s="39" t="s">
        <v>85</v>
      </c>
    </row>
    <row r="12" ht="12.75" customHeight="1">
      <c r="A12" s="14"/>
      <c r="B12" s="14"/>
      <c r="C12" s="14"/>
      <c r="D12" s="6" t="s">
        <v>88</v>
      </c>
      <c r="E12" s="6" t="s">
        <v>91</v>
      </c>
      <c r="F12" s="6" t="s">
        <v>93</v>
      </c>
      <c r="H12" s="39"/>
    </row>
    <row r="13" ht="12.75" customHeight="1">
      <c r="A13" s="6">
        <v>1.0</v>
      </c>
      <c r="B13" s="6">
        <v>2.0</v>
      </c>
      <c r="C13" s="6">
        <v>3.0</v>
      </c>
      <c r="D13" s="6">
        <v>4.0</v>
      </c>
      <c r="E13" s="6">
        <v>5.0</v>
      </c>
      <c r="F13" s="6">
        <v>6.0</v>
      </c>
      <c r="H13" s="39"/>
    </row>
    <row r="14" ht="38.25" customHeight="1">
      <c r="A14" s="6">
        <v>1.0</v>
      </c>
      <c r="B14" s="40" t="s">
        <v>46</v>
      </c>
      <c r="C14" s="6" t="s">
        <v>49</v>
      </c>
      <c r="D14" s="44">
        <f>'Сведения'!E9</f>
        <v>100</v>
      </c>
      <c r="E14" s="20"/>
      <c r="F14" s="47">
        <f t="shared" ref="F14:F29" si="1">E14-D14</f>
        <v>-100</v>
      </c>
      <c r="H14" s="39"/>
    </row>
    <row r="15" ht="38.25" customHeight="1">
      <c r="A15" s="6">
        <v>2.0</v>
      </c>
      <c r="B15" s="49" t="s">
        <v>54</v>
      </c>
      <c r="C15" s="6" t="s">
        <v>49</v>
      </c>
      <c r="D15" s="44">
        <f>'Сведения'!E10</f>
        <v>100</v>
      </c>
      <c r="E15" s="20"/>
      <c r="F15" s="47">
        <f t="shared" si="1"/>
        <v>-100</v>
      </c>
      <c r="H15" s="39"/>
    </row>
    <row r="16" ht="38.25" customHeight="1">
      <c r="A16" s="6">
        <v>3.0</v>
      </c>
      <c r="B16" s="49" t="s">
        <v>55</v>
      </c>
      <c r="C16" s="6" t="s">
        <v>49</v>
      </c>
      <c r="D16" s="44">
        <f>'Сведения'!E11</f>
        <v>100</v>
      </c>
      <c r="E16" s="20"/>
      <c r="F16" s="47">
        <f t="shared" si="1"/>
        <v>-100</v>
      </c>
      <c r="H16" s="39"/>
    </row>
    <row r="17" ht="38.25" customHeight="1">
      <c r="A17" s="6">
        <v>4.0</v>
      </c>
      <c r="B17" s="49" t="s">
        <v>56</v>
      </c>
      <c r="C17" s="6" t="s">
        <v>49</v>
      </c>
      <c r="D17" s="44">
        <f>'Сведения'!E12</f>
        <v>100</v>
      </c>
      <c r="E17" s="20"/>
      <c r="F17" s="47">
        <f t="shared" si="1"/>
        <v>-100</v>
      </c>
      <c r="H17" s="39"/>
    </row>
    <row r="18" ht="38.25" customHeight="1">
      <c r="A18" s="6">
        <v>5.0</v>
      </c>
      <c r="B18" s="49" t="s">
        <v>57</v>
      </c>
      <c r="C18" s="6" t="s">
        <v>49</v>
      </c>
      <c r="D18" s="44">
        <f>'Сведения'!E13</f>
        <v>100</v>
      </c>
      <c r="E18" s="20"/>
      <c r="F18" s="47">
        <f t="shared" si="1"/>
        <v>-100</v>
      </c>
      <c r="H18" s="39"/>
    </row>
    <row r="19" ht="25.5" customHeight="1">
      <c r="A19" s="6">
        <v>6.0</v>
      </c>
      <c r="B19" s="40" t="s">
        <v>58</v>
      </c>
      <c r="C19" s="6" t="s">
        <v>172</v>
      </c>
      <c r="D19" s="54">
        <f>'Сведения'!E14</f>
        <v>16.735316</v>
      </c>
      <c r="E19" s="31"/>
      <c r="F19" s="55">
        <f t="shared" si="1"/>
        <v>-16.735316</v>
      </c>
      <c r="H19" s="39"/>
    </row>
    <row r="20" ht="25.5" customHeight="1">
      <c r="A20" s="6">
        <v>7.0</v>
      </c>
      <c r="B20" s="40" t="s">
        <v>59</v>
      </c>
      <c r="C20" s="6" t="s">
        <v>79</v>
      </c>
      <c r="D20" s="54">
        <f>'Сведения'!E15</f>
        <v>0.05920507201</v>
      </c>
      <c r="E20" s="31"/>
      <c r="F20" s="55">
        <f t="shared" si="1"/>
        <v>-0.05920507201</v>
      </c>
      <c r="H20" s="39"/>
    </row>
    <row r="21" ht="25.5" customHeight="1">
      <c r="A21" s="6">
        <v>8.0</v>
      </c>
      <c r="B21" s="40" t="s">
        <v>60</v>
      </c>
      <c r="C21" s="6" t="s">
        <v>103</v>
      </c>
      <c r="D21" s="54">
        <f>'Сведения'!E16</f>
        <v>4.753125</v>
      </c>
      <c r="E21" s="31"/>
      <c r="F21" s="55">
        <f t="shared" si="1"/>
        <v>-4.753125</v>
      </c>
      <c r="H21" s="39"/>
    </row>
    <row r="22" ht="25.5" customHeight="1">
      <c r="A22" s="6">
        <v>9.0</v>
      </c>
      <c r="B22" s="40" t="s">
        <v>61</v>
      </c>
      <c r="C22" s="6" t="s">
        <v>103</v>
      </c>
      <c r="D22" s="54" t="str">
        <f>'Сведения'!E17</f>
        <v>#DIV/0!</v>
      </c>
      <c r="E22" s="31"/>
      <c r="F22" s="55" t="str">
        <f t="shared" si="1"/>
        <v>#DIV/0!</v>
      </c>
      <c r="H22" s="39"/>
    </row>
    <row r="23" ht="25.5" customHeight="1">
      <c r="A23" s="6">
        <v>10.0</v>
      </c>
      <c r="B23" s="40" t="s">
        <v>62</v>
      </c>
      <c r="C23" s="6" t="s">
        <v>103</v>
      </c>
      <c r="D23" s="54">
        <f>'Сведения'!E18</f>
        <v>4.9825</v>
      </c>
      <c r="E23" s="31"/>
      <c r="F23" s="55">
        <f t="shared" si="1"/>
        <v>-4.9825</v>
      </c>
      <c r="H23" s="39"/>
    </row>
    <row r="24" ht="25.5" customHeight="1">
      <c r="A24" s="6">
        <v>11.0</v>
      </c>
      <c r="B24" s="40" t="s">
        <v>230</v>
      </c>
      <c r="C24" s="6" t="s">
        <v>171</v>
      </c>
      <c r="D24" s="54">
        <f>'Сведения'!E19</f>
        <v>0.00002</v>
      </c>
      <c r="E24" s="31"/>
      <c r="F24" s="55">
        <f t="shared" si="1"/>
        <v>-0.00002</v>
      </c>
      <c r="H24" s="39"/>
    </row>
    <row r="25" ht="25.5" customHeight="1">
      <c r="A25" s="6">
        <v>12.0</v>
      </c>
      <c r="B25" s="40" t="s">
        <v>243</v>
      </c>
      <c r="C25" s="6" t="s">
        <v>198</v>
      </c>
      <c r="D25" s="54" t="str">
        <f>'Сведения'!E20</f>
        <v>#DIV/0!</v>
      </c>
      <c r="E25" s="31"/>
      <c r="F25" s="55" t="str">
        <f t="shared" si="1"/>
        <v>#DIV/0!</v>
      </c>
      <c r="H25" s="39"/>
    </row>
    <row r="26" ht="52.5" customHeight="1">
      <c r="A26" s="6">
        <v>13.0</v>
      </c>
      <c r="B26" s="40" t="s">
        <v>65</v>
      </c>
      <c r="C26" s="6" t="s">
        <v>49</v>
      </c>
      <c r="D26" s="44" t="str">
        <f>'Сведения'!E21</f>
        <v/>
      </c>
      <c r="E26" s="20"/>
      <c r="F26" s="47">
        <f t="shared" si="1"/>
        <v>0</v>
      </c>
      <c r="H26" s="39"/>
    </row>
    <row r="27" ht="25.5" customHeight="1">
      <c r="A27" s="6">
        <v>14.0</v>
      </c>
      <c r="B27" s="40" t="s">
        <v>66</v>
      </c>
      <c r="C27" s="6" t="s">
        <v>225</v>
      </c>
      <c r="D27" s="63" t="str">
        <f>'Сведения'!E22</f>
        <v/>
      </c>
      <c r="E27" s="60"/>
      <c r="F27" s="66">
        <f t="shared" si="1"/>
        <v>0</v>
      </c>
      <c r="H27" s="39"/>
    </row>
    <row r="28" ht="77.25" customHeight="1">
      <c r="A28" s="6">
        <v>15.0</v>
      </c>
      <c r="B28" s="40" t="s">
        <v>67</v>
      </c>
      <c r="C28" s="6" t="s">
        <v>225</v>
      </c>
      <c r="D28" s="63" t="str">
        <f>'Сведения'!E23</f>
        <v/>
      </c>
      <c r="E28" s="60"/>
      <c r="F28" s="66">
        <f t="shared" si="1"/>
        <v>0</v>
      </c>
      <c r="H28" s="39"/>
    </row>
    <row r="29" ht="38.25" customHeight="1">
      <c r="A29" s="6">
        <v>16.0</v>
      </c>
      <c r="B29" s="40" t="s">
        <v>68</v>
      </c>
      <c r="C29" s="6" t="s">
        <v>225</v>
      </c>
      <c r="D29" s="63" t="str">
        <f>'Сведения'!E24</f>
        <v/>
      </c>
      <c r="E29" s="60"/>
      <c r="F29" s="66">
        <f t="shared" si="1"/>
        <v>0</v>
      </c>
      <c r="H29" s="39"/>
    </row>
    <row r="30" ht="12.75" customHeight="1">
      <c r="C30" s="4"/>
      <c r="H30" s="4"/>
    </row>
    <row r="31" ht="12.75" customHeight="1">
      <c r="C31" s="4"/>
      <c r="H31" s="4"/>
    </row>
    <row r="32" ht="12.75" customHeight="1">
      <c r="A32" s="45" t="s">
        <v>294</v>
      </c>
      <c r="C32" s="4"/>
      <c r="H32" s="4"/>
    </row>
    <row r="33" ht="18.0" customHeight="1">
      <c r="A33" s="45" t="s">
        <v>296</v>
      </c>
      <c r="C33" s="4"/>
      <c r="H33" s="4"/>
    </row>
    <row r="34" ht="11.25" customHeight="1">
      <c r="A34" s="69" t="s">
        <v>297</v>
      </c>
      <c r="B34" s="69"/>
      <c r="C34" s="70"/>
      <c r="D34" s="69"/>
      <c r="E34" s="69"/>
      <c r="F34" s="69"/>
      <c r="G34" s="69"/>
      <c r="H34" s="70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ht="12.75" customHeight="1">
      <c r="B35" s="45" t="s">
        <v>298</v>
      </c>
      <c r="C35" s="4"/>
      <c r="H35" s="4"/>
    </row>
    <row r="36" ht="12.75" customHeight="1">
      <c r="C36" s="4"/>
      <c r="H36" s="4"/>
    </row>
    <row r="37" ht="12.75" customHeight="1">
      <c r="A37" s="45" t="s">
        <v>299</v>
      </c>
      <c r="C37" s="4"/>
      <c r="H37" s="4"/>
    </row>
    <row r="38" ht="17.25" customHeight="1">
      <c r="A38" s="45" t="s">
        <v>301</v>
      </c>
      <c r="C38" s="4"/>
      <c r="H38" s="4"/>
    </row>
    <row r="39" ht="11.25" customHeight="1">
      <c r="A39" s="69" t="s">
        <v>297</v>
      </c>
      <c r="B39" s="69"/>
      <c r="C39" s="70"/>
      <c r="D39" s="69"/>
      <c r="E39" s="69"/>
      <c r="F39" s="69"/>
      <c r="G39" s="69"/>
      <c r="H39" s="70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ht="12.75" customHeight="1">
      <c r="C40" s="4"/>
      <c r="H40" s="4"/>
    </row>
    <row r="41" ht="12.75" customHeight="1">
      <c r="A41" s="45" t="s">
        <v>304</v>
      </c>
      <c r="C41" s="4"/>
      <c r="H41" s="4"/>
    </row>
    <row r="42" ht="18.75" customHeight="1">
      <c r="A42" s="45" t="s">
        <v>301</v>
      </c>
      <c r="C42" s="4"/>
      <c r="H42" s="4"/>
    </row>
    <row r="43" ht="11.25" customHeight="1">
      <c r="A43" s="69" t="s">
        <v>297</v>
      </c>
      <c r="B43" s="69"/>
      <c r="C43" s="70"/>
      <c r="D43" s="69"/>
      <c r="E43" s="69"/>
      <c r="F43" s="69"/>
      <c r="G43" s="69"/>
      <c r="H43" s="70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ht="12.75" customHeight="1">
      <c r="C44" s="4"/>
      <c r="H44" s="4"/>
    </row>
    <row r="45" ht="12.75" customHeight="1">
      <c r="A45" s="45" t="s">
        <v>328</v>
      </c>
      <c r="C45" s="4"/>
      <c r="H45" s="4"/>
    </row>
    <row r="46" ht="12.75" customHeight="1">
      <c r="C46" s="4"/>
      <c r="H46" s="4"/>
    </row>
    <row r="47" ht="12.75" customHeight="1">
      <c r="C47" s="4"/>
      <c r="H47" s="4"/>
    </row>
    <row r="48" ht="12.75" customHeight="1">
      <c r="C48" s="4"/>
      <c r="H48" s="4"/>
    </row>
    <row r="49" ht="12.75" customHeight="1">
      <c r="C49" s="4"/>
      <c r="H49" s="4"/>
    </row>
    <row r="50" ht="12.75" customHeight="1">
      <c r="C50" s="4"/>
      <c r="H50" s="4"/>
    </row>
    <row r="51" ht="12.75" customHeight="1">
      <c r="C51" s="4"/>
      <c r="H51" s="4"/>
    </row>
    <row r="52" ht="12.75" customHeight="1">
      <c r="C52" s="4"/>
      <c r="H52" s="4"/>
    </row>
    <row r="53" ht="12.75" customHeight="1">
      <c r="C53" s="4"/>
      <c r="H53" s="4"/>
    </row>
    <row r="54" ht="12.75" customHeight="1">
      <c r="C54" s="4"/>
      <c r="H54" s="4"/>
    </row>
    <row r="55" ht="12.75" customHeight="1">
      <c r="C55" s="4"/>
      <c r="H55" s="4"/>
    </row>
    <row r="56" ht="12.75" customHeight="1">
      <c r="C56" s="4"/>
      <c r="H56" s="4"/>
    </row>
    <row r="57" ht="12.75" customHeight="1">
      <c r="C57" s="4"/>
      <c r="H57" s="4"/>
    </row>
    <row r="58" ht="12.75" customHeight="1">
      <c r="C58" s="4"/>
      <c r="H58" s="4"/>
    </row>
    <row r="59" ht="12.75" customHeight="1">
      <c r="C59" s="4"/>
      <c r="H59" s="4"/>
    </row>
    <row r="60" ht="12.75" customHeight="1">
      <c r="C60" s="4"/>
      <c r="H60" s="4"/>
    </row>
    <row r="61" ht="12.75" customHeight="1">
      <c r="C61" s="4"/>
      <c r="H61" s="4"/>
    </row>
    <row r="62" ht="12.75" customHeight="1">
      <c r="C62" s="4"/>
      <c r="H62" s="4"/>
    </row>
    <row r="63" ht="12.75" customHeight="1">
      <c r="C63" s="4"/>
      <c r="H63" s="4"/>
    </row>
    <row r="64" ht="12.75" customHeight="1">
      <c r="C64" s="4"/>
      <c r="H64" s="4"/>
    </row>
    <row r="65" ht="12.75" customHeight="1">
      <c r="C65" s="4"/>
      <c r="H65" s="4"/>
    </row>
    <row r="66" ht="12.75" customHeight="1">
      <c r="C66" s="4"/>
      <c r="H66" s="4"/>
    </row>
    <row r="67" ht="12.75" customHeight="1">
      <c r="C67" s="4"/>
      <c r="H67" s="4"/>
    </row>
    <row r="68" ht="12.75" customHeight="1">
      <c r="C68" s="4"/>
      <c r="H68" s="4"/>
    </row>
    <row r="69" ht="12.75" customHeight="1">
      <c r="C69" s="4"/>
      <c r="H69" s="4"/>
    </row>
    <row r="70" ht="12.75" customHeight="1">
      <c r="C70" s="4"/>
      <c r="H70" s="4"/>
    </row>
    <row r="71" ht="12.75" customHeight="1">
      <c r="C71" s="4"/>
      <c r="H71" s="4"/>
    </row>
    <row r="72" ht="12.75" customHeight="1">
      <c r="C72" s="4"/>
      <c r="H72" s="4"/>
    </row>
    <row r="73" ht="12.75" customHeight="1">
      <c r="C73" s="4"/>
      <c r="H73" s="4"/>
    </row>
    <row r="74" ht="12.75" customHeight="1">
      <c r="C74" s="4"/>
      <c r="H74" s="4"/>
    </row>
    <row r="75" ht="12.75" customHeight="1">
      <c r="C75" s="4"/>
      <c r="H75" s="4"/>
    </row>
    <row r="76" ht="12.75" customHeight="1">
      <c r="C76" s="4"/>
      <c r="H76" s="4"/>
    </row>
    <row r="77" ht="12.75" customHeight="1">
      <c r="C77" s="4"/>
      <c r="H77" s="4"/>
    </row>
    <row r="78" ht="12.75" customHeight="1">
      <c r="C78" s="4"/>
      <c r="H78" s="4"/>
    </row>
    <row r="79" ht="12.75" customHeight="1">
      <c r="C79" s="4"/>
      <c r="H79" s="4"/>
    </row>
    <row r="80" ht="12.75" customHeight="1">
      <c r="C80" s="4"/>
      <c r="H80" s="4"/>
    </row>
    <row r="81" ht="12.75" customHeight="1">
      <c r="C81" s="4"/>
      <c r="H81" s="4"/>
    </row>
    <row r="82" ht="12.75" customHeight="1">
      <c r="C82" s="4"/>
      <c r="H82" s="4"/>
    </row>
    <row r="83" ht="12.75" customHeight="1">
      <c r="C83" s="4"/>
      <c r="H83" s="4"/>
    </row>
    <row r="84" ht="12.75" customHeight="1">
      <c r="C84" s="4"/>
      <c r="H84" s="4"/>
    </row>
    <row r="85" ht="12.75" customHeight="1">
      <c r="C85" s="4"/>
      <c r="H85" s="4"/>
    </row>
    <row r="86" ht="12.75" customHeight="1">
      <c r="C86" s="4"/>
      <c r="H86" s="4"/>
    </row>
    <row r="87" ht="12.75" customHeight="1">
      <c r="C87" s="4"/>
      <c r="H87" s="4"/>
    </row>
    <row r="88" ht="12.75" customHeight="1">
      <c r="C88" s="4"/>
      <c r="H88" s="4"/>
    </row>
    <row r="89" ht="12.75" customHeight="1">
      <c r="C89" s="4"/>
      <c r="H89" s="4"/>
    </row>
    <row r="90" ht="12.75" customHeight="1">
      <c r="C90" s="4"/>
      <c r="H90" s="4"/>
    </row>
    <row r="91" ht="12.75" customHeight="1">
      <c r="C91" s="4"/>
      <c r="H91" s="4"/>
    </row>
    <row r="92" ht="12.75" customHeight="1">
      <c r="C92" s="4"/>
      <c r="H92" s="4"/>
    </row>
    <row r="93" ht="12.75" customHeight="1">
      <c r="C93" s="4"/>
      <c r="H93" s="4"/>
    </row>
    <row r="94" ht="12.75" customHeight="1">
      <c r="C94" s="4"/>
      <c r="H94" s="4"/>
    </row>
    <row r="95" ht="12.75" customHeight="1">
      <c r="C95" s="4"/>
      <c r="H95" s="4"/>
    </row>
    <row r="96" ht="12.75" customHeight="1">
      <c r="C96" s="4"/>
      <c r="H96" s="4"/>
    </row>
    <row r="97" ht="12.75" customHeight="1">
      <c r="C97" s="4"/>
      <c r="H97" s="4"/>
    </row>
    <row r="98" ht="12.75" customHeight="1">
      <c r="C98" s="4"/>
      <c r="H98" s="4"/>
    </row>
    <row r="99" ht="12.75" customHeight="1">
      <c r="C99" s="4"/>
      <c r="H99" s="4"/>
    </row>
    <row r="100" ht="12.75" customHeight="1">
      <c r="C100" s="4"/>
      <c r="H100" s="4"/>
    </row>
    <row r="101" ht="12.75" customHeight="1">
      <c r="C101" s="4"/>
      <c r="H101" s="4"/>
    </row>
    <row r="102" ht="12.75" customHeight="1">
      <c r="C102" s="4"/>
      <c r="H102" s="4"/>
    </row>
    <row r="103" ht="12.75" customHeight="1">
      <c r="C103" s="4"/>
      <c r="H103" s="4"/>
    </row>
    <row r="104" ht="12.75" customHeight="1">
      <c r="C104" s="4"/>
      <c r="H104" s="4"/>
    </row>
    <row r="105" ht="12.75" customHeight="1">
      <c r="C105" s="4"/>
      <c r="H105" s="4"/>
    </row>
    <row r="106" ht="12.75" customHeight="1">
      <c r="C106" s="4"/>
      <c r="H106" s="4"/>
    </row>
    <row r="107" ht="12.75" customHeight="1">
      <c r="C107" s="4"/>
      <c r="H107" s="4"/>
    </row>
    <row r="108" ht="12.75" customHeight="1">
      <c r="C108" s="4"/>
      <c r="H108" s="4"/>
    </row>
    <row r="109" ht="12.75" customHeight="1">
      <c r="C109" s="4"/>
      <c r="H109" s="4"/>
    </row>
    <row r="110" ht="12.75" customHeight="1">
      <c r="C110" s="4"/>
      <c r="H110" s="4"/>
    </row>
    <row r="111" ht="12.75" customHeight="1">
      <c r="C111" s="4"/>
      <c r="H111" s="4"/>
    </row>
    <row r="112" ht="12.75" customHeight="1">
      <c r="C112" s="4"/>
      <c r="H112" s="4"/>
    </row>
    <row r="113" ht="12.75" customHeight="1">
      <c r="C113" s="4"/>
      <c r="H113" s="4"/>
    </row>
    <row r="114" ht="12.75" customHeight="1">
      <c r="C114" s="4"/>
      <c r="H114" s="4"/>
    </row>
    <row r="115" ht="12.75" customHeight="1">
      <c r="C115" s="4"/>
      <c r="H115" s="4"/>
    </row>
    <row r="116" ht="12.75" customHeight="1">
      <c r="C116" s="4"/>
      <c r="H116" s="4"/>
    </row>
    <row r="117" ht="12.75" customHeight="1">
      <c r="C117" s="4"/>
      <c r="H117" s="4"/>
    </row>
    <row r="118" ht="12.75" customHeight="1">
      <c r="C118" s="4"/>
      <c r="H118" s="4"/>
    </row>
    <row r="119" ht="12.75" customHeight="1">
      <c r="C119" s="4"/>
      <c r="H119" s="4"/>
    </row>
    <row r="120" ht="12.75" customHeight="1">
      <c r="C120" s="4"/>
      <c r="H120" s="4"/>
    </row>
    <row r="121" ht="12.75" customHeight="1">
      <c r="C121" s="4"/>
      <c r="H121" s="4"/>
    </row>
    <row r="122" ht="12.75" customHeight="1">
      <c r="C122" s="4"/>
      <c r="H122" s="4"/>
    </row>
    <row r="123" ht="12.75" customHeight="1">
      <c r="C123" s="4"/>
      <c r="H123" s="4"/>
    </row>
    <row r="124" ht="12.75" customHeight="1">
      <c r="C124" s="4"/>
      <c r="H124" s="4"/>
    </row>
    <row r="125" ht="12.75" customHeight="1">
      <c r="C125" s="4"/>
      <c r="H125" s="4"/>
    </row>
    <row r="126" ht="12.75" customHeight="1">
      <c r="C126" s="4"/>
      <c r="H126" s="4"/>
    </row>
    <row r="127" ht="12.75" customHeight="1">
      <c r="C127" s="4"/>
      <c r="H127" s="4"/>
    </row>
    <row r="128" ht="12.75" customHeight="1">
      <c r="C128" s="4"/>
      <c r="H128" s="4"/>
    </row>
    <row r="129" ht="12.75" customHeight="1">
      <c r="C129" s="4"/>
      <c r="H129" s="4"/>
    </row>
    <row r="130" ht="12.75" customHeight="1">
      <c r="C130" s="4"/>
      <c r="H130" s="4"/>
    </row>
    <row r="131" ht="12.75" customHeight="1">
      <c r="C131" s="4"/>
      <c r="H131" s="4"/>
    </row>
    <row r="132" ht="12.75" customHeight="1">
      <c r="C132" s="4"/>
      <c r="H132" s="4"/>
    </row>
    <row r="133" ht="12.75" customHeight="1">
      <c r="C133" s="4"/>
      <c r="H133" s="4"/>
    </row>
    <row r="134" ht="12.75" customHeight="1">
      <c r="C134" s="4"/>
      <c r="H134" s="4"/>
    </row>
    <row r="135" ht="12.75" customHeight="1">
      <c r="C135" s="4"/>
      <c r="H135" s="4"/>
    </row>
    <row r="136" ht="12.75" customHeight="1">
      <c r="C136" s="4"/>
      <c r="H136" s="4"/>
    </row>
    <row r="137" ht="12.75" customHeight="1">
      <c r="C137" s="4"/>
      <c r="H137" s="4"/>
    </row>
    <row r="138" ht="12.75" customHeight="1">
      <c r="C138" s="4"/>
      <c r="H138" s="4"/>
    </row>
    <row r="139" ht="12.75" customHeight="1">
      <c r="C139" s="4"/>
      <c r="H139" s="4"/>
    </row>
    <row r="140" ht="12.75" customHeight="1">
      <c r="C140" s="4"/>
      <c r="H140" s="4"/>
    </row>
    <row r="141" ht="12.75" customHeight="1">
      <c r="C141" s="4"/>
      <c r="H141" s="4"/>
    </row>
    <row r="142" ht="12.75" customHeight="1">
      <c r="C142" s="4"/>
      <c r="H142" s="4"/>
    </row>
    <row r="143" ht="12.75" customHeight="1">
      <c r="C143" s="4"/>
      <c r="H143" s="4"/>
    </row>
    <row r="144" ht="12.75" customHeight="1">
      <c r="C144" s="4"/>
      <c r="H144" s="4"/>
    </row>
    <row r="145" ht="12.75" customHeight="1">
      <c r="C145" s="4"/>
      <c r="H145" s="4"/>
    </row>
    <row r="146" ht="12.75" customHeight="1">
      <c r="C146" s="4"/>
      <c r="H146" s="4"/>
    </row>
    <row r="147" ht="12.75" customHeight="1">
      <c r="C147" s="4"/>
      <c r="H147" s="4"/>
    </row>
    <row r="148" ht="12.75" customHeight="1">
      <c r="C148" s="4"/>
      <c r="H148" s="4"/>
    </row>
    <row r="149" ht="12.75" customHeight="1">
      <c r="C149" s="4"/>
      <c r="H149" s="4"/>
    </row>
    <row r="150" ht="12.75" customHeight="1">
      <c r="C150" s="4"/>
      <c r="H150" s="4"/>
    </row>
    <row r="151" ht="12.75" customHeight="1">
      <c r="C151" s="4"/>
      <c r="H151" s="4"/>
    </row>
    <row r="152" ht="12.75" customHeight="1">
      <c r="C152" s="4"/>
      <c r="H152" s="4"/>
    </row>
    <row r="153" ht="12.75" customHeight="1">
      <c r="C153" s="4"/>
      <c r="H153" s="4"/>
    </row>
    <row r="154" ht="12.75" customHeight="1">
      <c r="C154" s="4"/>
      <c r="H154" s="4"/>
    </row>
    <row r="155" ht="12.75" customHeight="1">
      <c r="C155" s="4"/>
      <c r="H155" s="4"/>
    </row>
    <row r="156" ht="12.75" customHeight="1">
      <c r="C156" s="4"/>
      <c r="H156" s="4"/>
    </row>
    <row r="157" ht="12.75" customHeight="1">
      <c r="C157" s="4"/>
      <c r="H157" s="4"/>
    </row>
    <row r="158" ht="12.75" customHeight="1">
      <c r="C158" s="4"/>
      <c r="H158" s="4"/>
    </row>
    <row r="159" ht="12.75" customHeight="1">
      <c r="C159" s="4"/>
      <c r="H159" s="4"/>
    </row>
    <row r="160" ht="12.75" customHeight="1">
      <c r="C160" s="4"/>
      <c r="H160" s="4"/>
    </row>
    <row r="161" ht="12.75" customHeight="1">
      <c r="C161" s="4"/>
      <c r="H161" s="4"/>
    </row>
    <row r="162" ht="12.75" customHeight="1">
      <c r="C162" s="4"/>
      <c r="H162" s="4"/>
    </row>
    <row r="163" ht="12.75" customHeight="1">
      <c r="C163" s="4"/>
      <c r="H163" s="4"/>
    </row>
    <row r="164" ht="12.75" customHeight="1">
      <c r="C164" s="4"/>
      <c r="H164" s="4"/>
    </row>
    <row r="165" ht="12.75" customHeight="1">
      <c r="C165" s="4"/>
      <c r="H165" s="4"/>
    </row>
    <row r="166" ht="12.75" customHeight="1">
      <c r="C166" s="4"/>
      <c r="H166" s="4"/>
    </row>
    <row r="167" ht="12.75" customHeight="1">
      <c r="C167" s="4"/>
      <c r="H167" s="4"/>
    </row>
    <row r="168" ht="12.75" customHeight="1">
      <c r="C168" s="4"/>
      <c r="H168" s="4"/>
    </row>
    <row r="169" ht="12.75" customHeight="1">
      <c r="C169" s="4"/>
      <c r="H169" s="4"/>
    </row>
    <row r="170" ht="12.75" customHeight="1">
      <c r="C170" s="4"/>
      <c r="H170" s="4"/>
    </row>
    <row r="171" ht="12.75" customHeight="1">
      <c r="C171" s="4"/>
      <c r="H171" s="4"/>
    </row>
    <row r="172" ht="12.75" customHeight="1">
      <c r="C172" s="4"/>
      <c r="H172" s="4"/>
    </row>
    <row r="173" ht="12.75" customHeight="1">
      <c r="C173" s="4"/>
      <c r="H173" s="4"/>
    </row>
    <row r="174" ht="12.75" customHeight="1">
      <c r="C174" s="4"/>
      <c r="H174" s="4"/>
    </row>
    <row r="175" ht="12.75" customHeight="1">
      <c r="C175" s="4"/>
      <c r="H175" s="4"/>
    </row>
    <row r="176" ht="12.75" customHeight="1">
      <c r="C176" s="4"/>
      <c r="H176" s="4"/>
    </row>
    <row r="177" ht="12.75" customHeight="1">
      <c r="C177" s="4"/>
      <c r="H177" s="4"/>
    </row>
    <row r="178" ht="12.75" customHeight="1">
      <c r="C178" s="4"/>
      <c r="H178" s="4"/>
    </row>
    <row r="179" ht="12.75" customHeight="1">
      <c r="C179" s="4"/>
      <c r="H179" s="4"/>
    </row>
    <row r="180" ht="12.75" customHeight="1">
      <c r="C180" s="4"/>
      <c r="H180" s="4"/>
    </row>
    <row r="181" ht="12.75" customHeight="1">
      <c r="C181" s="4"/>
      <c r="H181" s="4"/>
    </row>
    <row r="182" ht="12.75" customHeight="1">
      <c r="C182" s="4"/>
      <c r="H182" s="4"/>
    </row>
    <row r="183" ht="12.75" customHeight="1">
      <c r="C183" s="4"/>
      <c r="H183" s="4"/>
    </row>
    <row r="184" ht="12.75" customHeight="1">
      <c r="C184" s="4"/>
      <c r="H184" s="4"/>
    </row>
    <row r="185" ht="12.75" customHeight="1">
      <c r="C185" s="4"/>
      <c r="H185" s="4"/>
    </row>
    <row r="186" ht="12.75" customHeight="1">
      <c r="C186" s="4"/>
      <c r="H186" s="4"/>
    </row>
    <row r="187" ht="12.75" customHeight="1">
      <c r="C187" s="4"/>
      <c r="H187" s="4"/>
    </row>
    <row r="188" ht="12.75" customHeight="1">
      <c r="C188" s="4"/>
      <c r="H188" s="4"/>
    </row>
    <row r="189" ht="12.75" customHeight="1">
      <c r="C189" s="4"/>
      <c r="H189" s="4"/>
    </row>
    <row r="190" ht="12.75" customHeight="1">
      <c r="C190" s="4"/>
      <c r="H190" s="4"/>
    </row>
    <row r="191" ht="12.75" customHeight="1">
      <c r="C191" s="4"/>
      <c r="H191" s="4"/>
    </row>
    <row r="192" ht="12.75" customHeight="1">
      <c r="C192" s="4"/>
      <c r="H192" s="4"/>
    </row>
    <row r="193" ht="12.75" customHeight="1">
      <c r="C193" s="4"/>
      <c r="H193" s="4"/>
    </row>
    <row r="194" ht="12.75" customHeight="1">
      <c r="C194" s="4"/>
      <c r="H194" s="4"/>
    </row>
    <row r="195" ht="12.75" customHeight="1">
      <c r="C195" s="4"/>
      <c r="H195" s="4"/>
    </row>
    <row r="196" ht="12.75" customHeight="1">
      <c r="C196" s="4"/>
      <c r="H196" s="4"/>
    </row>
    <row r="197" ht="12.75" customHeight="1">
      <c r="C197" s="4"/>
      <c r="H197" s="4"/>
    </row>
    <row r="198" ht="12.75" customHeight="1">
      <c r="C198" s="4"/>
      <c r="H198" s="4"/>
    </row>
    <row r="199" ht="12.75" customHeight="1">
      <c r="C199" s="4"/>
      <c r="H199" s="4"/>
    </row>
    <row r="200" ht="12.75" customHeight="1">
      <c r="C200" s="4"/>
      <c r="H200" s="4"/>
    </row>
    <row r="201" ht="12.75" customHeight="1">
      <c r="C201" s="4"/>
      <c r="H201" s="4"/>
    </row>
    <row r="202" ht="12.75" customHeight="1">
      <c r="C202" s="4"/>
      <c r="H202" s="4"/>
    </row>
    <row r="203" ht="12.75" customHeight="1">
      <c r="C203" s="4"/>
      <c r="H203" s="4"/>
    </row>
    <row r="204" ht="12.75" customHeight="1">
      <c r="C204" s="4"/>
      <c r="H204" s="4"/>
    </row>
    <row r="205" ht="12.75" customHeight="1">
      <c r="C205" s="4"/>
      <c r="H205" s="4"/>
    </row>
    <row r="206" ht="12.75" customHeight="1">
      <c r="C206" s="4"/>
      <c r="H206" s="4"/>
    </row>
    <row r="207" ht="12.75" customHeight="1">
      <c r="C207" s="4"/>
      <c r="H207" s="4"/>
    </row>
    <row r="208" ht="12.75" customHeight="1">
      <c r="C208" s="4"/>
      <c r="H208" s="4"/>
    </row>
    <row r="209" ht="12.75" customHeight="1">
      <c r="C209" s="4"/>
      <c r="H209" s="4"/>
    </row>
    <row r="210" ht="12.75" customHeight="1">
      <c r="C210" s="4"/>
      <c r="H210" s="4"/>
    </row>
    <row r="211" ht="12.75" customHeight="1">
      <c r="C211" s="4"/>
      <c r="H211" s="4"/>
    </row>
    <row r="212" ht="12.75" customHeight="1">
      <c r="C212" s="4"/>
      <c r="H212" s="4"/>
    </row>
    <row r="213" ht="12.75" customHeight="1">
      <c r="C213" s="4"/>
      <c r="H213" s="4"/>
    </row>
    <row r="214" ht="12.75" customHeight="1">
      <c r="C214" s="4"/>
      <c r="H214" s="4"/>
    </row>
    <row r="215" ht="12.75" customHeight="1">
      <c r="C215" s="4"/>
      <c r="H215" s="4"/>
    </row>
    <row r="216" ht="12.75" customHeight="1">
      <c r="C216" s="4"/>
      <c r="H216" s="4"/>
    </row>
    <row r="217" ht="12.75" customHeight="1">
      <c r="C217" s="4"/>
      <c r="H217" s="4"/>
    </row>
    <row r="218" ht="12.75" customHeight="1">
      <c r="C218" s="4"/>
      <c r="H218" s="4"/>
    </row>
    <row r="219" ht="12.75" customHeight="1">
      <c r="C219" s="4"/>
      <c r="H219" s="4"/>
    </row>
    <row r="220" ht="12.75" customHeight="1">
      <c r="C220" s="4"/>
      <c r="H220" s="4"/>
    </row>
    <row r="221" ht="12.75" customHeight="1">
      <c r="C221" s="4"/>
      <c r="H221" s="4"/>
    </row>
    <row r="222" ht="12.75" customHeight="1">
      <c r="C222" s="4"/>
      <c r="H222" s="4"/>
    </row>
    <row r="223" ht="12.75" customHeight="1">
      <c r="C223" s="4"/>
      <c r="H223" s="4"/>
    </row>
    <row r="224" ht="12.75" customHeight="1">
      <c r="C224" s="4"/>
      <c r="H224" s="4"/>
    </row>
    <row r="225" ht="12.75" customHeight="1">
      <c r="C225" s="4"/>
      <c r="H225" s="4"/>
    </row>
    <row r="226" ht="12.75" customHeight="1">
      <c r="C226" s="4"/>
      <c r="H226" s="4"/>
    </row>
    <row r="227" ht="12.75" customHeight="1">
      <c r="C227" s="4"/>
      <c r="H227" s="4"/>
    </row>
    <row r="228" ht="12.75" customHeight="1">
      <c r="C228" s="4"/>
      <c r="H228" s="4"/>
    </row>
    <row r="229" ht="12.75" customHeight="1">
      <c r="C229" s="4"/>
      <c r="H229" s="4"/>
    </row>
    <row r="230" ht="12.75" customHeight="1">
      <c r="C230" s="4"/>
      <c r="H230" s="4"/>
    </row>
    <row r="231" ht="12.75" customHeight="1">
      <c r="C231" s="4"/>
      <c r="H231" s="4"/>
    </row>
    <row r="232" ht="12.75" customHeight="1">
      <c r="C232" s="4"/>
      <c r="H232" s="4"/>
    </row>
    <row r="233" ht="12.75" customHeight="1">
      <c r="C233" s="4"/>
      <c r="H233" s="4"/>
    </row>
    <row r="234" ht="12.75" customHeight="1">
      <c r="C234" s="4"/>
      <c r="H234" s="4"/>
    </row>
    <row r="235" ht="12.75" customHeight="1">
      <c r="C235" s="4"/>
      <c r="H235" s="4"/>
    </row>
    <row r="236" ht="12.75" customHeight="1">
      <c r="C236" s="4"/>
      <c r="H236" s="4"/>
    </row>
    <row r="237" ht="12.75" customHeight="1">
      <c r="C237" s="4"/>
      <c r="H237" s="4"/>
    </row>
    <row r="238" ht="12.75" customHeight="1">
      <c r="C238" s="4"/>
      <c r="H238" s="4"/>
    </row>
    <row r="239" ht="12.75" customHeight="1">
      <c r="C239" s="4"/>
      <c r="H239" s="4"/>
    </row>
    <row r="240" ht="12.75" customHeight="1">
      <c r="C240" s="4"/>
      <c r="H240" s="4"/>
    </row>
    <row r="241" ht="12.75" customHeight="1">
      <c r="C241" s="4"/>
      <c r="H241" s="4"/>
    </row>
    <row r="242" ht="12.75" customHeight="1">
      <c r="C242" s="4"/>
      <c r="H242" s="4"/>
    </row>
    <row r="243" ht="12.75" customHeight="1">
      <c r="C243" s="4"/>
      <c r="H243" s="4"/>
    </row>
    <row r="244" ht="12.75" customHeight="1">
      <c r="C244" s="4"/>
      <c r="H244" s="4"/>
    </row>
    <row r="245" ht="12.75" customHeight="1">
      <c r="C245" s="4"/>
      <c r="H245" s="4"/>
    </row>
    <row r="246" ht="12.75" customHeight="1">
      <c r="C246" s="4"/>
      <c r="H246" s="4"/>
    </row>
    <row r="247" ht="12.75" customHeight="1">
      <c r="C247" s="4"/>
      <c r="H247" s="4"/>
    </row>
    <row r="248" ht="12.75" customHeight="1">
      <c r="C248" s="4"/>
      <c r="H248" s="4"/>
    </row>
    <row r="249" ht="12.75" customHeight="1">
      <c r="C249" s="4"/>
      <c r="H249" s="4"/>
    </row>
    <row r="250" ht="12.75" customHeight="1">
      <c r="C250" s="4"/>
      <c r="H250" s="4"/>
    </row>
    <row r="251" ht="12.75" customHeight="1">
      <c r="C251" s="4"/>
      <c r="H251" s="4"/>
    </row>
    <row r="252" ht="12.75" customHeight="1">
      <c r="C252" s="4"/>
      <c r="H252" s="4"/>
    </row>
    <row r="253" ht="12.75" customHeight="1">
      <c r="C253" s="4"/>
      <c r="H253" s="4"/>
    </row>
    <row r="254" ht="12.75" customHeight="1">
      <c r="C254" s="4"/>
      <c r="H254" s="4"/>
    </row>
    <row r="255" ht="12.75" customHeight="1">
      <c r="C255" s="4"/>
      <c r="H255" s="4"/>
    </row>
    <row r="256" ht="12.75" customHeight="1">
      <c r="C256" s="4"/>
      <c r="H256" s="4"/>
    </row>
    <row r="257" ht="12.75" customHeight="1">
      <c r="C257" s="4"/>
      <c r="H257" s="4"/>
    </row>
    <row r="258" ht="12.75" customHeight="1">
      <c r="C258" s="4"/>
      <c r="H258" s="4"/>
    </row>
    <row r="259" ht="12.75" customHeight="1">
      <c r="C259" s="4"/>
      <c r="H259" s="4"/>
    </row>
    <row r="260" ht="12.75" customHeight="1">
      <c r="C260" s="4"/>
      <c r="H260" s="4"/>
    </row>
    <row r="261" ht="12.75" customHeight="1">
      <c r="C261" s="4"/>
      <c r="H261" s="4"/>
    </row>
    <row r="262" ht="12.75" customHeight="1">
      <c r="C262" s="4"/>
      <c r="H262" s="4"/>
    </row>
    <row r="263" ht="12.75" customHeight="1">
      <c r="C263" s="4"/>
      <c r="H263" s="4"/>
    </row>
    <row r="264" ht="12.75" customHeight="1">
      <c r="C264" s="4"/>
      <c r="H264" s="4"/>
    </row>
    <row r="265" ht="12.75" customHeight="1">
      <c r="C265" s="4"/>
      <c r="H265" s="4"/>
    </row>
    <row r="266" ht="12.75" customHeight="1">
      <c r="C266" s="4"/>
      <c r="H266" s="4"/>
    </row>
    <row r="267" ht="12.75" customHeight="1">
      <c r="C267" s="4"/>
      <c r="H267" s="4"/>
    </row>
    <row r="268" ht="12.75" customHeight="1">
      <c r="C268" s="4"/>
      <c r="H268" s="4"/>
    </row>
    <row r="269" ht="12.75" customHeight="1">
      <c r="C269" s="4"/>
      <c r="H269" s="4"/>
    </row>
    <row r="270" ht="12.75" customHeight="1">
      <c r="C270" s="4"/>
      <c r="H270" s="4"/>
    </row>
    <row r="271" ht="12.75" customHeight="1">
      <c r="C271" s="4"/>
      <c r="H271" s="4"/>
    </row>
    <row r="272" ht="12.75" customHeight="1">
      <c r="C272" s="4"/>
      <c r="H272" s="4"/>
    </row>
    <row r="273" ht="12.75" customHeight="1">
      <c r="C273" s="4"/>
      <c r="H273" s="4"/>
    </row>
    <row r="274" ht="12.75" customHeight="1">
      <c r="C274" s="4"/>
      <c r="H274" s="4"/>
    </row>
    <row r="275" ht="12.75" customHeight="1">
      <c r="C275" s="4"/>
      <c r="H275" s="4"/>
    </row>
    <row r="276" ht="12.75" customHeight="1">
      <c r="C276" s="4"/>
      <c r="H276" s="4"/>
    </row>
    <row r="277" ht="12.75" customHeight="1">
      <c r="C277" s="4"/>
      <c r="H277" s="4"/>
    </row>
    <row r="278" ht="12.75" customHeight="1">
      <c r="C278" s="4"/>
      <c r="H278" s="4"/>
    </row>
    <row r="279" ht="12.75" customHeight="1">
      <c r="C279" s="4"/>
      <c r="H279" s="4"/>
    </row>
    <row r="280" ht="12.75" customHeight="1">
      <c r="C280" s="4"/>
      <c r="H280" s="4"/>
    </row>
    <row r="281" ht="12.75" customHeight="1">
      <c r="C281" s="4"/>
      <c r="H281" s="4"/>
    </row>
    <row r="282" ht="12.75" customHeight="1">
      <c r="C282" s="4"/>
      <c r="H282" s="4"/>
    </row>
    <row r="283" ht="12.75" customHeight="1">
      <c r="C283" s="4"/>
      <c r="H283" s="4"/>
    </row>
    <row r="284" ht="12.75" customHeight="1">
      <c r="C284" s="4"/>
      <c r="H284" s="4"/>
    </row>
    <row r="285" ht="12.75" customHeight="1">
      <c r="C285" s="4"/>
      <c r="H285" s="4"/>
    </row>
    <row r="286" ht="12.75" customHeight="1">
      <c r="C286" s="4"/>
      <c r="H286" s="4"/>
    </row>
    <row r="287" ht="12.75" customHeight="1">
      <c r="C287" s="4"/>
      <c r="H287" s="4"/>
    </row>
    <row r="288" ht="12.75" customHeight="1">
      <c r="C288" s="4"/>
      <c r="H288" s="4"/>
    </row>
    <row r="289" ht="12.75" customHeight="1">
      <c r="C289" s="4"/>
      <c r="H289" s="4"/>
    </row>
    <row r="290" ht="12.75" customHeight="1">
      <c r="C290" s="4"/>
      <c r="H290" s="4"/>
    </row>
    <row r="291" ht="12.75" customHeight="1">
      <c r="C291" s="4"/>
      <c r="H291" s="4"/>
    </row>
    <row r="292" ht="12.75" customHeight="1">
      <c r="C292" s="4"/>
      <c r="H292" s="4"/>
    </row>
    <row r="293" ht="12.75" customHeight="1">
      <c r="C293" s="4"/>
      <c r="H293" s="4"/>
    </row>
    <row r="294" ht="12.75" customHeight="1">
      <c r="C294" s="4"/>
      <c r="H294" s="4"/>
    </row>
    <row r="295" ht="12.75" customHeight="1">
      <c r="C295" s="4"/>
      <c r="H295" s="4"/>
    </row>
    <row r="296" ht="12.75" customHeight="1">
      <c r="C296" s="4"/>
      <c r="H296" s="4"/>
    </row>
    <row r="297" ht="12.75" customHeight="1">
      <c r="C297" s="4"/>
      <c r="H297" s="4"/>
    </row>
    <row r="298" ht="12.75" customHeight="1">
      <c r="C298" s="4"/>
      <c r="H298" s="4"/>
    </row>
    <row r="299" ht="12.75" customHeight="1">
      <c r="C299" s="4"/>
      <c r="H299" s="4"/>
    </row>
    <row r="300" ht="12.75" customHeight="1">
      <c r="C300" s="4"/>
      <c r="H300" s="4"/>
    </row>
    <row r="301" ht="12.75" customHeight="1">
      <c r="C301" s="4"/>
      <c r="H301" s="4"/>
    </row>
    <row r="302" ht="12.75" customHeight="1">
      <c r="C302" s="4"/>
      <c r="H302" s="4"/>
    </row>
    <row r="303" ht="12.75" customHeight="1">
      <c r="C303" s="4"/>
      <c r="H303" s="4"/>
    </row>
    <row r="304" ht="12.75" customHeight="1">
      <c r="C304" s="4"/>
      <c r="H304" s="4"/>
    </row>
    <row r="305" ht="12.75" customHeight="1">
      <c r="C305" s="4"/>
      <c r="H305" s="4"/>
    </row>
    <row r="306" ht="12.75" customHeight="1">
      <c r="C306" s="4"/>
      <c r="H306" s="4"/>
    </row>
    <row r="307" ht="12.75" customHeight="1">
      <c r="C307" s="4"/>
      <c r="H307" s="4"/>
    </row>
    <row r="308" ht="12.75" customHeight="1">
      <c r="C308" s="4"/>
      <c r="H308" s="4"/>
    </row>
    <row r="309" ht="12.75" customHeight="1">
      <c r="C309" s="4"/>
      <c r="H309" s="4"/>
    </row>
    <row r="310" ht="12.75" customHeight="1">
      <c r="C310" s="4"/>
      <c r="H310" s="4"/>
    </row>
    <row r="311" ht="12.75" customHeight="1">
      <c r="C311" s="4"/>
      <c r="H311" s="4"/>
    </row>
    <row r="312" ht="12.75" customHeight="1">
      <c r="C312" s="4"/>
      <c r="H312" s="4"/>
    </row>
    <row r="313" ht="12.75" customHeight="1">
      <c r="C313" s="4"/>
      <c r="H313" s="4"/>
    </row>
    <row r="314" ht="12.75" customHeight="1">
      <c r="C314" s="4"/>
      <c r="H314" s="4"/>
    </row>
    <row r="315" ht="12.75" customHeight="1">
      <c r="C315" s="4"/>
      <c r="H315" s="4"/>
    </row>
    <row r="316" ht="12.75" customHeight="1">
      <c r="C316" s="4"/>
      <c r="H316" s="4"/>
    </row>
    <row r="317" ht="12.75" customHeight="1">
      <c r="C317" s="4"/>
      <c r="H317" s="4"/>
    </row>
    <row r="318" ht="12.75" customHeight="1">
      <c r="C318" s="4"/>
      <c r="H318" s="4"/>
    </row>
    <row r="319" ht="12.75" customHeight="1">
      <c r="C319" s="4"/>
      <c r="H319" s="4"/>
    </row>
    <row r="320" ht="12.75" customHeight="1">
      <c r="C320" s="4"/>
      <c r="H320" s="4"/>
    </row>
    <row r="321" ht="12.75" customHeight="1">
      <c r="C321" s="4"/>
      <c r="H321" s="4"/>
    </row>
    <row r="322" ht="12.75" customHeight="1">
      <c r="C322" s="4"/>
      <c r="H322" s="4"/>
    </row>
    <row r="323" ht="12.75" customHeight="1">
      <c r="C323" s="4"/>
      <c r="H323" s="4"/>
    </row>
    <row r="324" ht="12.75" customHeight="1">
      <c r="C324" s="4"/>
      <c r="H324" s="4"/>
    </row>
    <row r="325" ht="12.75" customHeight="1">
      <c r="C325" s="4"/>
      <c r="H325" s="4"/>
    </row>
    <row r="326" ht="12.75" customHeight="1">
      <c r="C326" s="4"/>
      <c r="H326" s="4"/>
    </row>
    <row r="327" ht="12.75" customHeight="1">
      <c r="C327" s="4"/>
      <c r="H327" s="4"/>
    </row>
    <row r="328" ht="12.75" customHeight="1">
      <c r="C328" s="4"/>
      <c r="H328" s="4"/>
    </row>
    <row r="329" ht="12.75" customHeight="1">
      <c r="C329" s="4"/>
      <c r="H329" s="4"/>
    </row>
    <row r="330" ht="12.75" customHeight="1">
      <c r="C330" s="4"/>
      <c r="H330" s="4"/>
    </row>
    <row r="331" ht="12.75" customHeight="1">
      <c r="C331" s="4"/>
      <c r="H331" s="4"/>
    </row>
    <row r="332" ht="12.75" customHeight="1">
      <c r="C332" s="4"/>
      <c r="H332" s="4"/>
    </row>
    <row r="333" ht="12.75" customHeight="1">
      <c r="C333" s="4"/>
      <c r="H333" s="4"/>
    </row>
    <row r="334" ht="12.75" customHeight="1">
      <c r="C334" s="4"/>
      <c r="H334" s="4"/>
    </row>
    <row r="335" ht="12.75" customHeight="1">
      <c r="C335" s="4"/>
      <c r="H335" s="4"/>
    </row>
    <row r="336" ht="12.75" customHeight="1">
      <c r="C336" s="4"/>
      <c r="H336" s="4"/>
    </row>
    <row r="337" ht="12.75" customHeight="1">
      <c r="C337" s="4"/>
      <c r="H337" s="4"/>
    </row>
    <row r="338" ht="12.75" customHeight="1">
      <c r="C338" s="4"/>
      <c r="H338" s="4"/>
    </row>
    <row r="339" ht="12.75" customHeight="1">
      <c r="C339" s="4"/>
      <c r="H339" s="4"/>
    </row>
    <row r="340" ht="12.75" customHeight="1">
      <c r="C340" s="4"/>
      <c r="H340" s="4"/>
    </row>
    <row r="341" ht="12.75" customHeight="1">
      <c r="C341" s="4"/>
      <c r="H341" s="4"/>
    </row>
    <row r="342" ht="12.75" customHeight="1">
      <c r="C342" s="4"/>
      <c r="H342" s="4"/>
    </row>
    <row r="343" ht="12.75" customHeight="1">
      <c r="C343" s="4"/>
      <c r="H343" s="4"/>
    </row>
    <row r="344" ht="12.75" customHeight="1">
      <c r="C344" s="4"/>
      <c r="H344" s="4"/>
    </row>
    <row r="345" ht="12.75" customHeight="1">
      <c r="C345" s="4"/>
      <c r="H345" s="4"/>
    </row>
    <row r="346" ht="12.75" customHeight="1">
      <c r="C346" s="4"/>
      <c r="H346" s="4"/>
    </row>
    <row r="347" ht="12.75" customHeight="1">
      <c r="C347" s="4"/>
      <c r="H347" s="4"/>
    </row>
    <row r="348" ht="12.75" customHeight="1">
      <c r="C348" s="4"/>
      <c r="H348" s="4"/>
    </row>
    <row r="349" ht="12.75" customHeight="1">
      <c r="C349" s="4"/>
      <c r="H349" s="4"/>
    </row>
    <row r="350" ht="12.75" customHeight="1">
      <c r="C350" s="4"/>
      <c r="H350" s="4"/>
    </row>
    <row r="351" ht="12.75" customHeight="1">
      <c r="C351" s="4"/>
      <c r="H351" s="4"/>
    </row>
    <row r="352" ht="12.75" customHeight="1">
      <c r="C352" s="4"/>
      <c r="H352" s="4"/>
    </row>
    <row r="353" ht="12.75" customHeight="1">
      <c r="C353" s="4"/>
      <c r="H353" s="4"/>
    </row>
    <row r="354" ht="12.75" customHeight="1">
      <c r="C354" s="4"/>
      <c r="H354" s="4"/>
    </row>
    <row r="355" ht="12.75" customHeight="1">
      <c r="C355" s="4"/>
      <c r="H355" s="4"/>
    </row>
    <row r="356" ht="12.75" customHeight="1">
      <c r="C356" s="4"/>
      <c r="H356" s="4"/>
    </row>
    <row r="357" ht="12.75" customHeight="1">
      <c r="C357" s="4"/>
      <c r="H357" s="4"/>
    </row>
    <row r="358" ht="12.75" customHeight="1">
      <c r="C358" s="4"/>
      <c r="H358" s="4"/>
    </row>
    <row r="359" ht="12.75" customHeight="1">
      <c r="C359" s="4"/>
      <c r="H359" s="4"/>
    </row>
    <row r="360" ht="12.75" customHeight="1">
      <c r="C360" s="4"/>
      <c r="H360" s="4"/>
    </row>
    <row r="361" ht="12.75" customHeight="1">
      <c r="C361" s="4"/>
      <c r="H361" s="4"/>
    </row>
    <row r="362" ht="12.75" customHeight="1">
      <c r="C362" s="4"/>
      <c r="H362" s="4"/>
    </row>
    <row r="363" ht="12.75" customHeight="1">
      <c r="C363" s="4"/>
      <c r="H363" s="4"/>
    </row>
    <row r="364" ht="12.75" customHeight="1">
      <c r="C364" s="4"/>
      <c r="H364" s="4"/>
    </row>
    <row r="365" ht="12.75" customHeight="1">
      <c r="C365" s="4"/>
      <c r="H365" s="4"/>
    </row>
    <row r="366" ht="12.75" customHeight="1">
      <c r="C366" s="4"/>
      <c r="H366" s="4"/>
    </row>
    <row r="367" ht="12.75" customHeight="1">
      <c r="C367" s="4"/>
      <c r="H367" s="4"/>
    </row>
    <row r="368" ht="12.75" customHeight="1">
      <c r="C368" s="4"/>
      <c r="H368" s="4"/>
    </row>
    <row r="369" ht="12.75" customHeight="1">
      <c r="C369" s="4"/>
      <c r="H369" s="4"/>
    </row>
    <row r="370" ht="12.75" customHeight="1">
      <c r="C370" s="4"/>
      <c r="H370" s="4"/>
    </row>
    <row r="371" ht="12.75" customHeight="1">
      <c r="C371" s="4"/>
      <c r="H371" s="4"/>
    </row>
    <row r="372" ht="12.75" customHeight="1">
      <c r="C372" s="4"/>
      <c r="H372" s="4"/>
    </row>
    <row r="373" ht="12.75" customHeight="1">
      <c r="C373" s="4"/>
      <c r="H373" s="4"/>
    </row>
    <row r="374" ht="12.75" customHeight="1">
      <c r="C374" s="4"/>
      <c r="H374" s="4"/>
    </row>
    <row r="375" ht="12.75" customHeight="1">
      <c r="C375" s="4"/>
      <c r="H375" s="4"/>
    </row>
    <row r="376" ht="12.75" customHeight="1">
      <c r="C376" s="4"/>
      <c r="H376" s="4"/>
    </row>
    <row r="377" ht="12.75" customHeight="1">
      <c r="C377" s="4"/>
      <c r="H377" s="4"/>
    </row>
    <row r="378" ht="12.75" customHeight="1">
      <c r="C378" s="4"/>
      <c r="H378" s="4"/>
    </row>
    <row r="379" ht="12.75" customHeight="1">
      <c r="C379" s="4"/>
      <c r="H379" s="4"/>
    </row>
    <row r="380" ht="12.75" customHeight="1">
      <c r="C380" s="4"/>
      <c r="H380" s="4"/>
    </row>
    <row r="381" ht="12.75" customHeight="1">
      <c r="C381" s="4"/>
      <c r="H381" s="4"/>
    </row>
    <row r="382" ht="12.75" customHeight="1">
      <c r="C382" s="4"/>
      <c r="H382" s="4"/>
    </row>
    <row r="383" ht="12.75" customHeight="1">
      <c r="C383" s="4"/>
      <c r="H383" s="4"/>
    </row>
    <row r="384" ht="12.75" customHeight="1">
      <c r="C384" s="4"/>
      <c r="H384" s="4"/>
    </row>
    <row r="385" ht="12.75" customHeight="1">
      <c r="C385" s="4"/>
      <c r="H385" s="4"/>
    </row>
    <row r="386" ht="12.75" customHeight="1">
      <c r="C386" s="4"/>
      <c r="H386" s="4"/>
    </row>
    <row r="387" ht="12.75" customHeight="1">
      <c r="C387" s="4"/>
      <c r="H387" s="4"/>
    </row>
    <row r="388" ht="12.75" customHeight="1">
      <c r="C388" s="4"/>
      <c r="H388" s="4"/>
    </row>
    <row r="389" ht="12.75" customHeight="1">
      <c r="C389" s="4"/>
      <c r="H389" s="4"/>
    </row>
    <row r="390" ht="12.75" customHeight="1">
      <c r="C390" s="4"/>
      <c r="H390" s="4"/>
    </row>
    <row r="391" ht="12.75" customHeight="1">
      <c r="C391" s="4"/>
      <c r="H391" s="4"/>
    </row>
    <row r="392" ht="12.75" customHeight="1">
      <c r="C392" s="4"/>
      <c r="H392" s="4"/>
    </row>
    <row r="393" ht="12.75" customHeight="1">
      <c r="C393" s="4"/>
      <c r="H393" s="4"/>
    </row>
    <row r="394" ht="12.75" customHeight="1">
      <c r="C394" s="4"/>
      <c r="H394" s="4"/>
    </row>
    <row r="395" ht="12.75" customHeight="1">
      <c r="C395" s="4"/>
      <c r="H395" s="4"/>
    </row>
    <row r="396" ht="12.75" customHeight="1">
      <c r="C396" s="4"/>
      <c r="H396" s="4"/>
    </row>
    <row r="397" ht="12.75" customHeight="1">
      <c r="C397" s="4"/>
      <c r="H397" s="4"/>
    </row>
    <row r="398" ht="12.75" customHeight="1">
      <c r="C398" s="4"/>
      <c r="H398" s="4"/>
    </row>
    <row r="399" ht="12.75" customHeight="1">
      <c r="C399" s="4"/>
      <c r="H399" s="4"/>
    </row>
    <row r="400" ht="12.75" customHeight="1">
      <c r="C400" s="4"/>
      <c r="H400" s="4"/>
    </row>
    <row r="401" ht="12.75" customHeight="1">
      <c r="C401" s="4"/>
      <c r="H401" s="4"/>
    </row>
    <row r="402" ht="12.75" customHeight="1">
      <c r="C402" s="4"/>
      <c r="H402" s="4"/>
    </row>
    <row r="403" ht="12.75" customHeight="1">
      <c r="C403" s="4"/>
      <c r="H403" s="4"/>
    </row>
    <row r="404" ht="12.75" customHeight="1">
      <c r="C404" s="4"/>
      <c r="H404" s="4"/>
    </row>
    <row r="405" ht="12.75" customHeight="1">
      <c r="C405" s="4"/>
      <c r="H405" s="4"/>
    </row>
    <row r="406" ht="12.75" customHeight="1">
      <c r="C406" s="4"/>
      <c r="H406" s="4"/>
    </row>
    <row r="407" ht="12.75" customHeight="1">
      <c r="C407" s="4"/>
      <c r="H407" s="4"/>
    </row>
    <row r="408" ht="12.75" customHeight="1">
      <c r="C408" s="4"/>
      <c r="H408" s="4"/>
    </row>
    <row r="409" ht="12.75" customHeight="1">
      <c r="C409" s="4"/>
      <c r="H409" s="4"/>
    </row>
    <row r="410" ht="12.75" customHeight="1">
      <c r="C410" s="4"/>
      <c r="H410" s="4"/>
    </row>
    <row r="411" ht="12.75" customHeight="1">
      <c r="C411" s="4"/>
      <c r="H411" s="4"/>
    </row>
    <row r="412" ht="12.75" customHeight="1">
      <c r="C412" s="4"/>
      <c r="H412" s="4"/>
    </row>
    <row r="413" ht="12.75" customHeight="1">
      <c r="C413" s="4"/>
      <c r="H413" s="4"/>
    </row>
    <row r="414" ht="12.75" customHeight="1">
      <c r="C414" s="4"/>
      <c r="H414" s="4"/>
    </row>
    <row r="415" ht="12.75" customHeight="1">
      <c r="C415" s="4"/>
      <c r="H415" s="4"/>
    </row>
    <row r="416" ht="12.75" customHeight="1">
      <c r="C416" s="4"/>
      <c r="H416" s="4"/>
    </row>
    <row r="417" ht="12.75" customHeight="1">
      <c r="C417" s="4"/>
      <c r="H417" s="4"/>
    </row>
    <row r="418" ht="12.75" customHeight="1">
      <c r="C418" s="4"/>
      <c r="H418" s="4"/>
    </row>
    <row r="419" ht="12.75" customHeight="1">
      <c r="C419" s="4"/>
      <c r="H419" s="4"/>
    </row>
    <row r="420" ht="12.75" customHeight="1">
      <c r="C420" s="4"/>
      <c r="H420" s="4"/>
    </row>
    <row r="421" ht="12.75" customHeight="1">
      <c r="C421" s="4"/>
      <c r="H421" s="4"/>
    </row>
    <row r="422" ht="12.75" customHeight="1">
      <c r="C422" s="4"/>
      <c r="H422" s="4"/>
    </row>
    <row r="423" ht="12.75" customHeight="1">
      <c r="C423" s="4"/>
      <c r="H423" s="4"/>
    </row>
    <row r="424" ht="12.75" customHeight="1">
      <c r="C424" s="4"/>
      <c r="H424" s="4"/>
    </row>
    <row r="425" ht="12.75" customHeight="1">
      <c r="C425" s="4"/>
      <c r="H425" s="4"/>
    </row>
    <row r="426" ht="12.75" customHeight="1">
      <c r="C426" s="4"/>
      <c r="H426" s="4"/>
    </row>
    <row r="427" ht="12.75" customHeight="1">
      <c r="C427" s="4"/>
      <c r="H427" s="4"/>
    </row>
    <row r="428" ht="12.75" customHeight="1">
      <c r="C428" s="4"/>
      <c r="H428" s="4"/>
    </row>
    <row r="429" ht="12.75" customHeight="1">
      <c r="C429" s="4"/>
      <c r="H429" s="4"/>
    </row>
    <row r="430" ht="12.75" customHeight="1">
      <c r="C430" s="4"/>
      <c r="H430" s="4"/>
    </row>
    <row r="431" ht="12.75" customHeight="1">
      <c r="C431" s="4"/>
      <c r="H431" s="4"/>
    </row>
    <row r="432" ht="12.75" customHeight="1">
      <c r="C432" s="4"/>
      <c r="H432" s="4"/>
    </row>
    <row r="433" ht="12.75" customHeight="1">
      <c r="C433" s="4"/>
      <c r="H433" s="4"/>
    </row>
    <row r="434" ht="12.75" customHeight="1">
      <c r="C434" s="4"/>
      <c r="H434" s="4"/>
    </row>
    <row r="435" ht="12.75" customHeight="1">
      <c r="C435" s="4"/>
      <c r="H435" s="4"/>
    </row>
    <row r="436" ht="12.75" customHeight="1">
      <c r="C436" s="4"/>
      <c r="H436" s="4"/>
    </row>
    <row r="437" ht="12.75" customHeight="1">
      <c r="C437" s="4"/>
      <c r="H437" s="4"/>
    </row>
    <row r="438" ht="12.75" customHeight="1">
      <c r="C438" s="4"/>
      <c r="H438" s="4"/>
    </row>
    <row r="439" ht="12.75" customHeight="1">
      <c r="C439" s="4"/>
      <c r="H439" s="4"/>
    </row>
    <row r="440" ht="12.75" customHeight="1">
      <c r="C440" s="4"/>
      <c r="H440" s="4"/>
    </row>
    <row r="441" ht="12.75" customHeight="1">
      <c r="C441" s="4"/>
      <c r="H441" s="4"/>
    </row>
    <row r="442" ht="12.75" customHeight="1">
      <c r="C442" s="4"/>
      <c r="H442" s="4"/>
    </row>
    <row r="443" ht="12.75" customHeight="1">
      <c r="C443" s="4"/>
      <c r="H443" s="4"/>
    </row>
    <row r="444" ht="12.75" customHeight="1">
      <c r="C444" s="4"/>
      <c r="H444" s="4"/>
    </row>
    <row r="445" ht="12.75" customHeight="1">
      <c r="C445" s="4"/>
      <c r="H445" s="4"/>
    </row>
    <row r="446" ht="12.75" customHeight="1">
      <c r="C446" s="4"/>
      <c r="H446" s="4"/>
    </row>
    <row r="447" ht="12.75" customHeight="1">
      <c r="C447" s="4"/>
      <c r="H447" s="4"/>
    </row>
    <row r="448" ht="12.75" customHeight="1">
      <c r="C448" s="4"/>
      <c r="H448" s="4"/>
    </row>
    <row r="449" ht="12.75" customHeight="1">
      <c r="C449" s="4"/>
      <c r="H449" s="4"/>
    </row>
    <row r="450" ht="12.75" customHeight="1">
      <c r="C450" s="4"/>
      <c r="H450" s="4"/>
    </row>
    <row r="451" ht="12.75" customHeight="1">
      <c r="C451" s="4"/>
      <c r="H451" s="4"/>
    </row>
    <row r="452" ht="12.75" customHeight="1">
      <c r="C452" s="4"/>
      <c r="H452" s="4"/>
    </row>
    <row r="453" ht="12.75" customHeight="1">
      <c r="C453" s="4"/>
      <c r="H453" s="4"/>
    </row>
    <row r="454" ht="12.75" customHeight="1">
      <c r="C454" s="4"/>
      <c r="H454" s="4"/>
    </row>
    <row r="455" ht="12.75" customHeight="1">
      <c r="C455" s="4"/>
      <c r="H455" s="4"/>
    </row>
    <row r="456" ht="12.75" customHeight="1">
      <c r="C456" s="4"/>
      <c r="H456" s="4"/>
    </row>
    <row r="457" ht="12.75" customHeight="1">
      <c r="C457" s="4"/>
      <c r="H457" s="4"/>
    </row>
    <row r="458" ht="12.75" customHeight="1">
      <c r="C458" s="4"/>
      <c r="H458" s="4"/>
    </row>
    <row r="459" ht="12.75" customHeight="1">
      <c r="C459" s="4"/>
      <c r="H459" s="4"/>
    </row>
    <row r="460" ht="12.75" customHeight="1">
      <c r="C460" s="4"/>
      <c r="H460" s="4"/>
    </row>
    <row r="461" ht="12.75" customHeight="1">
      <c r="C461" s="4"/>
      <c r="H461" s="4"/>
    </row>
    <row r="462" ht="12.75" customHeight="1">
      <c r="C462" s="4"/>
      <c r="H462" s="4"/>
    </row>
    <row r="463" ht="12.75" customHeight="1">
      <c r="C463" s="4"/>
      <c r="H463" s="4"/>
    </row>
    <row r="464" ht="12.75" customHeight="1">
      <c r="C464" s="4"/>
      <c r="H464" s="4"/>
    </row>
    <row r="465" ht="12.75" customHeight="1">
      <c r="C465" s="4"/>
      <c r="H465" s="4"/>
    </row>
    <row r="466" ht="12.75" customHeight="1">
      <c r="C466" s="4"/>
      <c r="H466" s="4"/>
    </row>
    <row r="467" ht="12.75" customHeight="1">
      <c r="C467" s="4"/>
      <c r="H467" s="4"/>
    </row>
    <row r="468" ht="12.75" customHeight="1">
      <c r="C468" s="4"/>
      <c r="H468" s="4"/>
    </row>
    <row r="469" ht="12.75" customHeight="1">
      <c r="C469" s="4"/>
      <c r="H469" s="4"/>
    </row>
    <row r="470" ht="12.75" customHeight="1">
      <c r="C470" s="4"/>
      <c r="H470" s="4"/>
    </row>
    <row r="471" ht="12.75" customHeight="1">
      <c r="C471" s="4"/>
      <c r="H471" s="4"/>
    </row>
    <row r="472" ht="12.75" customHeight="1">
      <c r="C472" s="4"/>
      <c r="H472" s="4"/>
    </row>
    <row r="473" ht="12.75" customHeight="1">
      <c r="C473" s="4"/>
      <c r="H473" s="4"/>
    </row>
    <row r="474" ht="12.75" customHeight="1">
      <c r="C474" s="4"/>
      <c r="H474" s="4"/>
    </row>
    <row r="475" ht="12.75" customHeight="1">
      <c r="C475" s="4"/>
      <c r="H475" s="4"/>
    </row>
    <row r="476" ht="12.75" customHeight="1">
      <c r="C476" s="4"/>
      <c r="H476" s="4"/>
    </row>
    <row r="477" ht="12.75" customHeight="1">
      <c r="C477" s="4"/>
      <c r="H477" s="4"/>
    </row>
    <row r="478" ht="12.75" customHeight="1">
      <c r="C478" s="4"/>
      <c r="H478" s="4"/>
    </row>
    <row r="479" ht="12.75" customHeight="1">
      <c r="C479" s="4"/>
      <c r="H479" s="4"/>
    </row>
    <row r="480" ht="12.75" customHeight="1">
      <c r="C480" s="4"/>
      <c r="H480" s="4"/>
    </row>
    <row r="481" ht="12.75" customHeight="1">
      <c r="C481" s="4"/>
      <c r="H481" s="4"/>
    </row>
    <row r="482" ht="12.75" customHeight="1">
      <c r="C482" s="4"/>
      <c r="H482" s="4"/>
    </row>
    <row r="483" ht="12.75" customHeight="1">
      <c r="C483" s="4"/>
      <c r="H483" s="4"/>
    </row>
    <row r="484" ht="12.75" customHeight="1">
      <c r="C484" s="4"/>
      <c r="H484" s="4"/>
    </row>
    <row r="485" ht="12.75" customHeight="1">
      <c r="C485" s="4"/>
      <c r="H485" s="4"/>
    </row>
    <row r="486" ht="12.75" customHeight="1">
      <c r="C486" s="4"/>
      <c r="H486" s="4"/>
    </row>
    <row r="487" ht="12.75" customHeight="1">
      <c r="C487" s="4"/>
      <c r="H487" s="4"/>
    </row>
    <row r="488" ht="12.75" customHeight="1">
      <c r="C488" s="4"/>
      <c r="H488" s="4"/>
    </row>
    <row r="489" ht="12.75" customHeight="1">
      <c r="C489" s="4"/>
      <c r="H489" s="4"/>
    </row>
    <row r="490" ht="12.75" customHeight="1">
      <c r="C490" s="4"/>
      <c r="H490" s="4"/>
    </row>
    <row r="491" ht="12.75" customHeight="1">
      <c r="C491" s="4"/>
      <c r="H491" s="4"/>
    </row>
    <row r="492" ht="12.75" customHeight="1">
      <c r="C492" s="4"/>
      <c r="H492" s="4"/>
    </row>
    <row r="493" ht="12.75" customHeight="1">
      <c r="C493" s="4"/>
      <c r="H493" s="4"/>
    </row>
    <row r="494" ht="12.75" customHeight="1">
      <c r="C494" s="4"/>
      <c r="H494" s="4"/>
    </row>
    <row r="495" ht="12.75" customHeight="1">
      <c r="C495" s="4"/>
      <c r="H495" s="4"/>
    </row>
    <row r="496" ht="12.75" customHeight="1">
      <c r="C496" s="4"/>
      <c r="H496" s="4"/>
    </row>
    <row r="497" ht="12.75" customHeight="1">
      <c r="C497" s="4"/>
      <c r="H497" s="4"/>
    </row>
    <row r="498" ht="12.75" customHeight="1">
      <c r="C498" s="4"/>
      <c r="H498" s="4"/>
    </row>
    <row r="499" ht="12.75" customHeight="1">
      <c r="C499" s="4"/>
      <c r="H499" s="4"/>
    </row>
    <row r="500" ht="12.75" customHeight="1">
      <c r="C500" s="4"/>
      <c r="H500" s="4"/>
    </row>
    <row r="501" ht="12.75" customHeight="1">
      <c r="C501" s="4"/>
      <c r="H501" s="4"/>
    </row>
    <row r="502" ht="12.75" customHeight="1">
      <c r="C502" s="4"/>
      <c r="H502" s="4"/>
    </row>
    <row r="503" ht="12.75" customHeight="1">
      <c r="C503" s="4"/>
      <c r="H503" s="4"/>
    </row>
    <row r="504" ht="12.75" customHeight="1">
      <c r="C504" s="4"/>
      <c r="H504" s="4"/>
    </row>
    <row r="505" ht="12.75" customHeight="1">
      <c r="C505" s="4"/>
      <c r="H505" s="4"/>
    </row>
    <row r="506" ht="12.75" customHeight="1">
      <c r="C506" s="4"/>
      <c r="H506" s="4"/>
    </row>
    <row r="507" ht="12.75" customHeight="1">
      <c r="C507" s="4"/>
      <c r="H507" s="4"/>
    </row>
    <row r="508" ht="12.75" customHeight="1">
      <c r="C508" s="4"/>
      <c r="H508" s="4"/>
    </row>
    <row r="509" ht="12.75" customHeight="1">
      <c r="C509" s="4"/>
      <c r="H509" s="4"/>
    </row>
    <row r="510" ht="12.75" customHeight="1">
      <c r="C510" s="4"/>
      <c r="H510" s="4"/>
    </row>
    <row r="511" ht="12.75" customHeight="1">
      <c r="C511" s="4"/>
      <c r="H511" s="4"/>
    </row>
    <row r="512" ht="12.75" customHeight="1">
      <c r="C512" s="4"/>
      <c r="H512" s="4"/>
    </row>
    <row r="513" ht="12.75" customHeight="1">
      <c r="C513" s="4"/>
      <c r="H513" s="4"/>
    </row>
    <row r="514" ht="12.75" customHeight="1">
      <c r="C514" s="4"/>
      <c r="H514" s="4"/>
    </row>
    <row r="515" ht="12.75" customHeight="1">
      <c r="C515" s="4"/>
      <c r="H515" s="4"/>
    </row>
    <row r="516" ht="12.75" customHeight="1">
      <c r="C516" s="4"/>
      <c r="H516" s="4"/>
    </row>
    <row r="517" ht="12.75" customHeight="1">
      <c r="C517" s="4"/>
      <c r="H517" s="4"/>
    </row>
    <row r="518" ht="12.75" customHeight="1">
      <c r="C518" s="4"/>
      <c r="H518" s="4"/>
    </row>
    <row r="519" ht="12.75" customHeight="1">
      <c r="C519" s="4"/>
      <c r="H519" s="4"/>
    </row>
    <row r="520" ht="12.75" customHeight="1">
      <c r="C520" s="4"/>
      <c r="H520" s="4"/>
    </row>
    <row r="521" ht="12.75" customHeight="1">
      <c r="C521" s="4"/>
      <c r="H521" s="4"/>
    </row>
    <row r="522" ht="12.75" customHeight="1">
      <c r="C522" s="4"/>
      <c r="H522" s="4"/>
    </row>
    <row r="523" ht="12.75" customHeight="1">
      <c r="C523" s="4"/>
      <c r="H523" s="4"/>
    </row>
    <row r="524" ht="12.75" customHeight="1">
      <c r="C524" s="4"/>
      <c r="H524" s="4"/>
    </row>
    <row r="525" ht="12.75" customHeight="1">
      <c r="C525" s="4"/>
      <c r="H525" s="4"/>
    </row>
    <row r="526" ht="12.75" customHeight="1">
      <c r="C526" s="4"/>
      <c r="H526" s="4"/>
    </row>
    <row r="527" ht="12.75" customHeight="1">
      <c r="C527" s="4"/>
      <c r="H527" s="4"/>
    </row>
    <row r="528" ht="12.75" customHeight="1">
      <c r="C528" s="4"/>
      <c r="H528" s="4"/>
    </row>
    <row r="529" ht="12.75" customHeight="1">
      <c r="C529" s="4"/>
      <c r="H529" s="4"/>
    </row>
    <row r="530" ht="12.75" customHeight="1">
      <c r="C530" s="4"/>
      <c r="H530" s="4"/>
    </row>
    <row r="531" ht="12.75" customHeight="1">
      <c r="C531" s="4"/>
      <c r="H531" s="4"/>
    </row>
    <row r="532" ht="12.75" customHeight="1">
      <c r="C532" s="4"/>
      <c r="H532" s="4"/>
    </row>
    <row r="533" ht="12.75" customHeight="1">
      <c r="C533" s="4"/>
      <c r="H533" s="4"/>
    </row>
    <row r="534" ht="12.75" customHeight="1">
      <c r="C534" s="4"/>
      <c r="H534" s="4"/>
    </row>
    <row r="535" ht="12.75" customHeight="1">
      <c r="C535" s="4"/>
      <c r="H535" s="4"/>
    </row>
    <row r="536" ht="12.75" customHeight="1">
      <c r="C536" s="4"/>
      <c r="H536" s="4"/>
    </row>
    <row r="537" ht="12.75" customHeight="1">
      <c r="C537" s="4"/>
      <c r="H537" s="4"/>
    </row>
    <row r="538" ht="12.75" customHeight="1">
      <c r="C538" s="4"/>
      <c r="H538" s="4"/>
    </row>
    <row r="539" ht="12.75" customHeight="1">
      <c r="C539" s="4"/>
      <c r="H539" s="4"/>
    </row>
    <row r="540" ht="12.75" customHeight="1">
      <c r="C540" s="4"/>
      <c r="H540" s="4"/>
    </row>
    <row r="541" ht="12.75" customHeight="1">
      <c r="C541" s="4"/>
      <c r="H541" s="4"/>
    </row>
    <row r="542" ht="12.75" customHeight="1">
      <c r="C542" s="4"/>
      <c r="H542" s="4"/>
    </row>
    <row r="543" ht="12.75" customHeight="1">
      <c r="C543" s="4"/>
      <c r="H543" s="4"/>
    </row>
    <row r="544" ht="12.75" customHeight="1">
      <c r="C544" s="4"/>
      <c r="H544" s="4"/>
    </row>
    <row r="545" ht="12.75" customHeight="1">
      <c r="C545" s="4"/>
      <c r="H545" s="4"/>
    </row>
    <row r="546" ht="12.75" customHeight="1">
      <c r="C546" s="4"/>
      <c r="H546" s="4"/>
    </row>
    <row r="547" ht="12.75" customHeight="1">
      <c r="C547" s="4"/>
      <c r="H547" s="4"/>
    </row>
    <row r="548" ht="12.75" customHeight="1">
      <c r="C548" s="4"/>
      <c r="H548" s="4"/>
    </row>
    <row r="549" ht="12.75" customHeight="1">
      <c r="C549" s="4"/>
      <c r="H549" s="4"/>
    </row>
    <row r="550" ht="12.75" customHeight="1">
      <c r="C550" s="4"/>
      <c r="H550" s="4"/>
    </row>
    <row r="551" ht="12.75" customHeight="1">
      <c r="C551" s="4"/>
      <c r="H551" s="4"/>
    </row>
    <row r="552" ht="12.75" customHeight="1">
      <c r="C552" s="4"/>
      <c r="H552" s="4"/>
    </row>
    <row r="553" ht="12.75" customHeight="1">
      <c r="C553" s="4"/>
      <c r="H553" s="4"/>
    </row>
    <row r="554" ht="12.75" customHeight="1">
      <c r="C554" s="4"/>
      <c r="H554" s="4"/>
    </row>
    <row r="555" ht="12.75" customHeight="1">
      <c r="C555" s="4"/>
      <c r="H555" s="4"/>
    </row>
    <row r="556" ht="12.75" customHeight="1">
      <c r="C556" s="4"/>
      <c r="H556" s="4"/>
    </row>
    <row r="557" ht="12.75" customHeight="1">
      <c r="C557" s="4"/>
      <c r="H557" s="4"/>
    </row>
    <row r="558" ht="12.75" customHeight="1">
      <c r="C558" s="4"/>
      <c r="H558" s="4"/>
    </row>
    <row r="559" ht="12.75" customHeight="1">
      <c r="C559" s="4"/>
      <c r="H559" s="4"/>
    </row>
    <row r="560" ht="12.75" customHeight="1">
      <c r="C560" s="4"/>
      <c r="H560" s="4"/>
    </row>
    <row r="561" ht="12.75" customHeight="1">
      <c r="C561" s="4"/>
      <c r="H561" s="4"/>
    </row>
    <row r="562" ht="12.75" customHeight="1">
      <c r="C562" s="4"/>
      <c r="H562" s="4"/>
    </row>
    <row r="563" ht="12.75" customHeight="1">
      <c r="C563" s="4"/>
      <c r="H563" s="4"/>
    </row>
    <row r="564" ht="12.75" customHeight="1">
      <c r="C564" s="4"/>
      <c r="H564" s="4"/>
    </row>
    <row r="565" ht="12.75" customHeight="1">
      <c r="C565" s="4"/>
      <c r="H565" s="4"/>
    </row>
    <row r="566" ht="12.75" customHeight="1">
      <c r="C566" s="4"/>
      <c r="H566" s="4"/>
    </row>
    <row r="567" ht="12.75" customHeight="1">
      <c r="C567" s="4"/>
      <c r="H567" s="4"/>
    </row>
    <row r="568" ht="12.75" customHeight="1">
      <c r="C568" s="4"/>
      <c r="H568" s="4"/>
    </row>
    <row r="569" ht="12.75" customHeight="1">
      <c r="C569" s="4"/>
      <c r="H569" s="4"/>
    </row>
    <row r="570" ht="12.75" customHeight="1">
      <c r="C570" s="4"/>
      <c r="H570" s="4"/>
    </row>
    <row r="571" ht="12.75" customHeight="1">
      <c r="C571" s="4"/>
      <c r="H571" s="4"/>
    </row>
    <row r="572" ht="12.75" customHeight="1">
      <c r="C572" s="4"/>
      <c r="H572" s="4"/>
    </row>
    <row r="573" ht="12.75" customHeight="1">
      <c r="C573" s="4"/>
      <c r="H573" s="4"/>
    </row>
    <row r="574" ht="12.75" customHeight="1">
      <c r="C574" s="4"/>
      <c r="H574" s="4"/>
    </row>
    <row r="575" ht="12.75" customHeight="1">
      <c r="C575" s="4"/>
      <c r="H575" s="4"/>
    </row>
    <row r="576" ht="12.75" customHeight="1">
      <c r="C576" s="4"/>
      <c r="H576" s="4"/>
    </row>
    <row r="577" ht="12.75" customHeight="1">
      <c r="C577" s="4"/>
      <c r="H577" s="4"/>
    </row>
    <row r="578" ht="12.75" customHeight="1">
      <c r="C578" s="4"/>
      <c r="H578" s="4"/>
    </row>
    <row r="579" ht="12.75" customHeight="1">
      <c r="C579" s="4"/>
      <c r="H579" s="4"/>
    </row>
    <row r="580" ht="12.75" customHeight="1">
      <c r="C580" s="4"/>
      <c r="H580" s="4"/>
    </row>
    <row r="581" ht="12.75" customHeight="1">
      <c r="C581" s="4"/>
      <c r="H581" s="4"/>
    </row>
    <row r="582" ht="12.75" customHeight="1">
      <c r="C582" s="4"/>
      <c r="H582" s="4"/>
    </row>
    <row r="583" ht="12.75" customHeight="1">
      <c r="C583" s="4"/>
      <c r="H583" s="4"/>
    </row>
    <row r="584" ht="12.75" customHeight="1">
      <c r="C584" s="4"/>
      <c r="H584" s="4"/>
    </row>
    <row r="585" ht="12.75" customHeight="1">
      <c r="C585" s="4"/>
      <c r="H585" s="4"/>
    </row>
    <row r="586" ht="12.75" customHeight="1">
      <c r="C586" s="4"/>
      <c r="H586" s="4"/>
    </row>
    <row r="587" ht="12.75" customHeight="1">
      <c r="C587" s="4"/>
      <c r="H587" s="4"/>
    </row>
    <row r="588" ht="12.75" customHeight="1">
      <c r="C588" s="4"/>
      <c r="H588" s="4"/>
    </row>
    <row r="589" ht="12.75" customHeight="1">
      <c r="C589" s="4"/>
      <c r="H589" s="4"/>
    </row>
    <row r="590" ht="12.75" customHeight="1">
      <c r="C590" s="4"/>
      <c r="H590" s="4"/>
    </row>
    <row r="591" ht="12.75" customHeight="1">
      <c r="C591" s="4"/>
      <c r="H591" s="4"/>
    </row>
    <row r="592" ht="12.75" customHeight="1">
      <c r="C592" s="4"/>
      <c r="H592" s="4"/>
    </row>
    <row r="593" ht="12.75" customHeight="1">
      <c r="C593" s="4"/>
      <c r="H593" s="4"/>
    </row>
    <row r="594" ht="12.75" customHeight="1">
      <c r="C594" s="4"/>
      <c r="H594" s="4"/>
    </row>
    <row r="595" ht="12.75" customHeight="1">
      <c r="C595" s="4"/>
      <c r="H595" s="4"/>
    </row>
    <row r="596" ht="12.75" customHeight="1">
      <c r="C596" s="4"/>
      <c r="H596" s="4"/>
    </row>
    <row r="597" ht="12.75" customHeight="1">
      <c r="C597" s="4"/>
      <c r="H597" s="4"/>
    </row>
    <row r="598" ht="12.75" customHeight="1">
      <c r="C598" s="4"/>
      <c r="H598" s="4"/>
    </row>
    <row r="599" ht="12.75" customHeight="1">
      <c r="C599" s="4"/>
      <c r="H599" s="4"/>
    </row>
    <row r="600" ht="12.75" customHeight="1">
      <c r="C600" s="4"/>
      <c r="H600" s="4"/>
    </row>
    <row r="601" ht="12.75" customHeight="1">
      <c r="C601" s="4"/>
      <c r="H601" s="4"/>
    </row>
    <row r="602" ht="12.75" customHeight="1">
      <c r="C602" s="4"/>
      <c r="H602" s="4"/>
    </row>
    <row r="603" ht="12.75" customHeight="1">
      <c r="C603" s="4"/>
      <c r="H603" s="4"/>
    </row>
    <row r="604" ht="12.75" customHeight="1">
      <c r="C604" s="4"/>
      <c r="H604" s="4"/>
    </row>
    <row r="605" ht="12.75" customHeight="1">
      <c r="C605" s="4"/>
      <c r="H605" s="4"/>
    </row>
    <row r="606" ht="12.75" customHeight="1">
      <c r="C606" s="4"/>
      <c r="H606" s="4"/>
    </row>
    <row r="607" ht="12.75" customHeight="1">
      <c r="C607" s="4"/>
      <c r="H607" s="4"/>
    </row>
    <row r="608" ht="12.75" customHeight="1">
      <c r="C608" s="4"/>
      <c r="H608" s="4"/>
    </row>
    <row r="609" ht="12.75" customHeight="1">
      <c r="C609" s="4"/>
      <c r="H609" s="4"/>
    </row>
    <row r="610" ht="12.75" customHeight="1">
      <c r="C610" s="4"/>
      <c r="H610" s="4"/>
    </row>
    <row r="611" ht="12.75" customHeight="1">
      <c r="C611" s="4"/>
      <c r="H611" s="4"/>
    </row>
    <row r="612" ht="12.75" customHeight="1">
      <c r="C612" s="4"/>
      <c r="H612" s="4"/>
    </row>
    <row r="613" ht="12.75" customHeight="1">
      <c r="C613" s="4"/>
      <c r="H613" s="4"/>
    </row>
    <row r="614" ht="12.75" customHeight="1">
      <c r="C614" s="4"/>
      <c r="H614" s="4"/>
    </row>
    <row r="615" ht="12.75" customHeight="1">
      <c r="C615" s="4"/>
      <c r="H615" s="4"/>
    </row>
    <row r="616" ht="12.75" customHeight="1">
      <c r="C616" s="4"/>
      <c r="H616" s="4"/>
    </row>
    <row r="617" ht="12.75" customHeight="1">
      <c r="C617" s="4"/>
      <c r="H617" s="4"/>
    </row>
    <row r="618" ht="12.75" customHeight="1">
      <c r="C618" s="4"/>
      <c r="H618" s="4"/>
    </row>
    <row r="619" ht="12.75" customHeight="1">
      <c r="C619" s="4"/>
      <c r="H619" s="4"/>
    </row>
    <row r="620" ht="12.75" customHeight="1">
      <c r="C620" s="4"/>
      <c r="H620" s="4"/>
    </row>
    <row r="621" ht="12.75" customHeight="1">
      <c r="C621" s="4"/>
      <c r="H621" s="4"/>
    </row>
    <row r="622" ht="12.75" customHeight="1">
      <c r="C622" s="4"/>
      <c r="H622" s="4"/>
    </row>
    <row r="623" ht="12.75" customHeight="1">
      <c r="C623" s="4"/>
      <c r="H623" s="4"/>
    </row>
    <row r="624" ht="12.75" customHeight="1">
      <c r="C624" s="4"/>
      <c r="H624" s="4"/>
    </row>
    <row r="625" ht="12.75" customHeight="1">
      <c r="C625" s="4"/>
      <c r="H625" s="4"/>
    </row>
    <row r="626" ht="12.75" customHeight="1">
      <c r="C626" s="4"/>
      <c r="H626" s="4"/>
    </row>
    <row r="627" ht="12.75" customHeight="1">
      <c r="C627" s="4"/>
      <c r="H627" s="4"/>
    </row>
    <row r="628" ht="12.75" customHeight="1">
      <c r="C628" s="4"/>
      <c r="H628" s="4"/>
    </row>
    <row r="629" ht="12.75" customHeight="1">
      <c r="C629" s="4"/>
      <c r="H629" s="4"/>
    </row>
    <row r="630" ht="12.75" customHeight="1">
      <c r="C630" s="4"/>
      <c r="H630" s="4"/>
    </row>
    <row r="631" ht="12.75" customHeight="1">
      <c r="C631" s="4"/>
      <c r="H631" s="4"/>
    </row>
    <row r="632" ht="12.75" customHeight="1">
      <c r="C632" s="4"/>
      <c r="H632" s="4"/>
    </row>
    <row r="633" ht="12.75" customHeight="1">
      <c r="C633" s="4"/>
      <c r="H633" s="4"/>
    </row>
    <row r="634" ht="12.75" customHeight="1">
      <c r="C634" s="4"/>
      <c r="H634" s="4"/>
    </row>
    <row r="635" ht="12.75" customHeight="1">
      <c r="C635" s="4"/>
      <c r="H635" s="4"/>
    </row>
    <row r="636" ht="12.75" customHeight="1">
      <c r="C636" s="4"/>
      <c r="H636" s="4"/>
    </row>
    <row r="637" ht="12.75" customHeight="1">
      <c r="C637" s="4"/>
      <c r="H637" s="4"/>
    </row>
    <row r="638" ht="12.75" customHeight="1">
      <c r="C638" s="4"/>
      <c r="H638" s="4"/>
    </row>
    <row r="639" ht="12.75" customHeight="1">
      <c r="C639" s="4"/>
      <c r="H639" s="4"/>
    </row>
    <row r="640" ht="12.75" customHeight="1">
      <c r="C640" s="4"/>
      <c r="H640" s="4"/>
    </row>
    <row r="641" ht="12.75" customHeight="1">
      <c r="C641" s="4"/>
      <c r="H641" s="4"/>
    </row>
    <row r="642" ht="12.75" customHeight="1">
      <c r="C642" s="4"/>
      <c r="H642" s="4"/>
    </row>
    <row r="643" ht="12.75" customHeight="1">
      <c r="C643" s="4"/>
      <c r="H643" s="4"/>
    </row>
    <row r="644" ht="12.75" customHeight="1">
      <c r="C644" s="4"/>
      <c r="H644" s="4"/>
    </row>
    <row r="645" ht="12.75" customHeight="1">
      <c r="C645" s="4"/>
      <c r="H645" s="4"/>
    </row>
    <row r="646" ht="12.75" customHeight="1">
      <c r="C646" s="4"/>
      <c r="H646" s="4"/>
    </row>
    <row r="647" ht="12.75" customHeight="1">
      <c r="C647" s="4"/>
      <c r="H647" s="4"/>
    </row>
    <row r="648" ht="12.75" customHeight="1">
      <c r="C648" s="4"/>
      <c r="H648" s="4"/>
    </row>
    <row r="649" ht="12.75" customHeight="1">
      <c r="C649" s="4"/>
      <c r="H649" s="4"/>
    </row>
    <row r="650" ht="12.75" customHeight="1">
      <c r="C650" s="4"/>
      <c r="H650" s="4"/>
    </row>
    <row r="651" ht="12.75" customHeight="1">
      <c r="C651" s="4"/>
      <c r="H651" s="4"/>
    </row>
    <row r="652" ht="12.75" customHeight="1">
      <c r="C652" s="4"/>
      <c r="H652" s="4"/>
    </row>
    <row r="653" ht="12.75" customHeight="1">
      <c r="C653" s="4"/>
      <c r="H653" s="4"/>
    </row>
    <row r="654" ht="12.75" customHeight="1">
      <c r="C654" s="4"/>
      <c r="H654" s="4"/>
    </row>
    <row r="655" ht="12.75" customHeight="1">
      <c r="C655" s="4"/>
      <c r="H655" s="4"/>
    </row>
    <row r="656" ht="12.75" customHeight="1">
      <c r="C656" s="4"/>
      <c r="H656" s="4"/>
    </row>
    <row r="657" ht="12.75" customHeight="1">
      <c r="C657" s="4"/>
      <c r="H657" s="4"/>
    </row>
    <row r="658" ht="12.75" customHeight="1">
      <c r="C658" s="4"/>
      <c r="H658" s="4"/>
    </row>
    <row r="659" ht="12.75" customHeight="1">
      <c r="C659" s="4"/>
      <c r="H659" s="4"/>
    </row>
    <row r="660" ht="12.75" customHeight="1">
      <c r="C660" s="4"/>
      <c r="H660" s="4"/>
    </row>
    <row r="661" ht="12.75" customHeight="1">
      <c r="C661" s="4"/>
      <c r="H661" s="4"/>
    </row>
    <row r="662" ht="12.75" customHeight="1">
      <c r="C662" s="4"/>
      <c r="H662" s="4"/>
    </row>
    <row r="663" ht="12.75" customHeight="1">
      <c r="C663" s="4"/>
      <c r="H663" s="4"/>
    </row>
    <row r="664" ht="12.75" customHeight="1">
      <c r="C664" s="4"/>
      <c r="H664" s="4"/>
    </row>
    <row r="665" ht="12.75" customHeight="1">
      <c r="C665" s="4"/>
      <c r="H665" s="4"/>
    </row>
    <row r="666" ht="12.75" customHeight="1">
      <c r="C666" s="4"/>
      <c r="H666" s="4"/>
    </row>
    <row r="667" ht="12.75" customHeight="1">
      <c r="C667" s="4"/>
      <c r="H667" s="4"/>
    </row>
    <row r="668" ht="12.75" customHeight="1">
      <c r="C668" s="4"/>
      <c r="H668" s="4"/>
    </row>
    <row r="669" ht="12.75" customHeight="1">
      <c r="C669" s="4"/>
      <c r="H669" s="4"/>
    </row>
    <row r="670" ht="12.75" customHeight="1">
      <c r="C670" s="4"/>
      <c r="H670" s="4"/>
    </row>
    <row r="671" ht="12.75" customHeight="1">
      <c r="C671" s="4"/>
      <c r="H671" s="4"/>
    </row>
    <row r="672" ht="12.75" customHeight="1">
      <c r="C672" s="4"/>
      <c r="H672" s="4"/>
    </row>
    <row r="673" ht="12.75" customHeight="1">
      <c r="C673" s="4"/>
      <c r="H673" s="4"/>
    </row>
    <row r="674" ht="12.75" customHeight="1">
      <c r="C674" s="4"/>
      <c r="H674" s="4"/>
    </row>
    <row r="675" ht="12.75" customHeight="1">
      <c r="C675" s="4"/>
      <c r="H675" s="4"/>
    </row>
    <row r="676" ht="12.75" customHeight="1">
      <c r="C676" s="4"/>
      <c r="H676" s="4"/>
    </row>
    <row r="677" ht="12.75" customHeight="1">
      <c r="C677" s="4"/>
      <c r="H677" s="4"/>
    </row>
    <row r="678" ht="12.75" customHeight="1">
      <c r="C678" s="4"/>
      <c r="H678" s="4"/>
    </row>
    <row r="679" ht="12.75" customHeight="1">
      <c r="C679" s="4"/>
      <c r="H679" s="4"/>
    </row>
    <row r="680" ht="12.75" customHeight="1">
      <c r="C680" s="4"/>
      <c r="H680" s="4"/>
    </row>
    <row r="681" ht="12.75" customHeight="1">
      <c r="C681" s="4"/>
      <c r="H681" s="4"/>
    </row>
    <row r="682" ht="12.75" customHeight="1">
      <c r="C682" s="4"/>
      <c r="H682" s="4"/>
    </row>
    <row r="683" ht="12.75" customHeight="1">
      <c r="C683" s="4"/>
      <c r="H683" s="4"/>
    </row>
    <row r="684" ht="12.75" customHeight="1">
      <c r="C684" s="4"/>
      <c r="H684" s="4"/>
    </row>
    <row r="685" ht="12.75" customHeight="1">
      <c r="C685" s="4"/>
      <c r="H685" s="4"/>
    </row>
    <row r="686" ht="12.75" customHeight="1">
      <c r="C686" s="4"/>
      <c r="H686" s="4"/>
    </row>
    <row r="687" ht="12.75" customHeight="1">
      <c r="C687" s="4"/>
      <c r="H687" s="4"/>
    </row>
    <row r="688" ht="12.75" customHeight="1">
      <c r="C688" s="4"/>
      <c r="H688" s="4"/>
    </row>
    <row r="689" ht="12.75" customHeight="1">
      <c r="C689" s="4"/>
      <c r="H689" s="4"/>
    </row>
    <row r="690" ht="12.75" customHeight="1">
      <c r="C690" s="4"/>
      <c r="H690" s="4"/>
    </row>
    <row r="691" ht="12.75" customHeight="1">
      <c r="C691" s="4"/>
      <c r="H691" s="4"/>
    </row>
    <row r="692" ht="12.75" customHeight="1">
      <c r="C692" s="4"/>
      <c r="H692" s="4"/>
    </row>
    <row r="693" ht="12.75" customHeight="1">
      <c r="C693" s="4"/>
      <c r="H693" s="4"/>
    </row>
    <row r="694" ht="12.75" customHeight="1">
      <c r="C694" s="4"/>
      <c r="H694" s="4"/>
    </row>
    <row r="695" ht="12.75" customHeight="1">
      <c r="C695" s="4"/>
      <c r="H695" s="4"/>
    </row>
    <row r="696" ht="12.75" customHeight="1">
      <c r="C696" s="4"/>
      <c r="H696" s="4"/>
    </row>
    <row r="697" ht="12.75" customHeight="1">
      <c r="C697" s="4"/>
      <c r="H697" s="4"/>
    </row>
    <row r="698" ht="12.75" customHeight="1">
      <c r="C698" s="4"/>
      <c r="H698" s="4"/>
    </row>
    <row r="699" ht="12.75" customHeight="1">
      <c r="C699" s="4"/>
      <c r="H699" s="4"/>
    </row>
    <row r="700" ht="12.75" customHeight="1">
      <c r="C700" s="4"/>
      <c r="H700" s="4"/>
    </row>
    <row r="701" ht="12.75" customHeight="1">
      <c r="C701" s="4"/>
      <c r="H701" s="4"/>
    </row>
    <row r="702" ht="12.75" customHeight="1">
      <c r="C702" s="4"/>
      <c r="H702" s="4"/>
    </row>
    <row r="703" ht="12.75" customHeight="1">
      <c r="C703" s="4"/>
      <c r="H703" s="4"/>
    </row>
    <row r="704" ht="12.75" customHeight="1">
      <c r="C704" s="4"/>
      <c r="H704" s="4"/>
    </row>
    <row r="705" ht="12.75" customHeight="1">
      <c r="C705" s="4"/>
      <c r="H705" s="4"/>
    </row>
    <row r="706" ht="12.75" customHeight="1">
      <c r="C706" s="4"/>
      <c r="H706" s="4"/>
    </row>
    <row r="707" ht="12.75" customHeight="1">
      <c r="C707" s="4"/>
      <c r="H707" s="4"/>
    </row>
    <row r="708" ht="12.75" customHeight="1">
      <c r="C708" s="4"/>
      <c r="H708" s="4"/>
    </row>
    <row r="709" ht="12.75" customHeight="1">
      <c r="C709" s="4"/>
      <c r="H709" s="4"/>
    </row>
    <row r="710" ht="12.75" customHeight="1">
      <c r="C710" s="4"/>
      <c r="H710" s="4"/>
    </row>
    <row r="711" ht="12.75" customHeight="1">
      <c r="C711" s="4"/>
      <c r="H711" s="4"/>
    </row>
    <row r="712" ht="12.75" customHeight="1">
      <c r="C712" s="4"/>
      <c r="H712" s="4"/>
    </row>
    <row r="713" ht="12.75" customHeight="1">
      <c r="C713" s="4"/>
      <c r="H713" s="4"/>
    </row>
    <row r="714" ht="12.75" customHeight="1">
      <c r="C714" s="4"/>
      <c r="H714" s="4"/>
    </row>
    <row r="715" ht="12.75" customHeight="1">
      <c r="C715" s="4"/>
      <c r="H715" s="4"/>
    </row>
    <row r="716" ht="12.75" customHeight="1">
      <c r="C716" s="4"/>
      <c r="H716" s="4"/>
    </row>
    <row r="717" ht="12.75" customHeight="1">
      <c r="C717" s="4"/>
      <c r="H717" s="4"/>
    </row>
    <row r="718" ht="12.75" customHeight="1">
      <c r="C718" s="4"/>
      <c r="H718" s="4"/>
    </row>
    <row r="719" ht="12.75" customHeight="1">
      <c r="C719" s="4"/>
      <c r="H719" s="4"/>
    </row>
    <row r="720" ht="12.75" customHeight="1">
      <c r="C720" s="4"/>
      <c r="H720" s="4"/>
    </row>
    <row r="721" ht="12.75" customHeight="1">
      <c r="C721" s="4"/>
      <c r="H721" s="4"/>
    </row>
    <row r="722" ht="12.75" customHeight="1">
      <c r="C722" s="4"/>
      <c r="H722" s="4"/>
    </row>
    <row r="723" ht="12.75" customHeight="1">
      <c r="C723" s="4"/>
      <c r="H723" s="4"/>
    </row>
    <row r="724" ht="12.75" customHeight="1">
      <c r="C724" s="4"/>
      <c r="H724" s="4"/>
    </row>
    <row r="725" ht="12.75" customHeight="1">
      <c r="C725" s="4"/>
      <c r="H725" s="4"/>
    </row>
    <row r="726" ht="12.75" customHeight="1">
      <c r="C726" s="4"/>
      <c r="H726" s="4"/>
    </row>
    <row r="727" ht="12.75" customHeight="1">
      <c r="C727" s="4"/>
      <c r="H727" s="4"/>
    </row>
    <row r="728" ht="12.75" customHeight="1">
      <c r="C728" s="4"/>
      <c r="H728" s="4"/>
    </row>
    <row r="729" ht="12.75" customHeight="1">
      <c r="C729" s="4"/>
      <c r="H729" s="4"/>
    </row>
    <row r="730" ht="12.75" customHeight="1">
      <c r="C730" s="4"/>
      <c r="H730" s="4"/>
    </row>
    <row r="731" ht="12.75" customHeight="1">
      <c r="C731" s="4"/>
      <c r="H731" s="4"/>
    </row>
    <row r="732" ht="12.75" customHeight="1">
      <c r="C732" s="4"/>
      <c r="H732" s="4"/>
    </row>
    <row r="733" ht="12.75" customHeight="1">
      <c r="C733" s="4"/>
      <c r="H733" s="4"/>
    </row>
    <row r="734" ht="12.75" customHeight="1">
      <c r="C734" s="4"/>
      <c r="H734" s="4"/>
    </row>
    <row r="735" ht="12.75" customHeight="1">
      <c r="C735" s="4"/>
      <c r="H735" s="4"/>
    </row>
    <row r="736" ht="12.75" customHeight="1">
      <c r="C736" s="4"/>
      <c r="H736" s="4"/>
    </row>
    <row r="737" ht="12.75" customHeight="1">
      <c r="C737" s="4"/>
      <c r="H737" s="4"/>
    </row>
    <row r="738" ht="12.75" customHeight="1">
      <c r="C738" s="4"/>
      <c r="H738" s="4"/>
    </row>
    <row r="739" ht="12.75" customHeight="1">
      <c r="C739" s="4"/>
      <c r="H739" s="4"/>
    </row>
    <row r="740" ht="12.75" customHeight="1">
      <c r="C740" s="4"/>
      <c r="H740" s="4"/>
    </row>
    <row r="741" ht="12.75" customHeight="1">
      <c r="C741" s="4"/>
      <c r="H741" s="4"/>
    </row>
    <row r="742" ht="12.75" customHeight="1">
      <c r="C742" s="4"/>
      <c r="H742" s="4"/>
    </row>
    <row r="743" ht="12.75" customHeight="1">
      <c r="C743" s="4"/>
      <c r="H743" s="4"/>
    </row>
    <row r="744" ht="12.75" customHeight="1">
      <c r="C744" s="4"/>
      <c r="H744" s="4"/>
    </row>
    <row r="745" ht="12.75" customHeight="1">
      <c r="C745" s="4"/>
      <c r="H745" s="4"/>
    </row>
    <row r="746" ht="12.75" customHeight="1">
      <c r="C746" s="4"/>
      <c r="H746" s="4"/>
    </row>
    <row r="747" ht="12.75" customHeight="1">
      <c r="C747" s="4"/>
      <c r="H747" s="4"/>
    </row>
    <row r="748" ht="12.75" customHeight="1">
      <c r="C748" s="4"/>
      <c r="H748" s="4"/>
    </row>
    <row r="749" ht="12.75" customHeight="1">
      <c r="C749" s="4"/>
      <c r="H749" s="4"/>
    </row>
    <row r="750" ht="12.75" customHeight="1">
      <c r="C750" s="4"/>
      <c r="H750" s="4"/>
    </row>
    <row r="751" ht="12.75" customHeight="1">
      <c r="C751" s="4"/>
      <c r="H751" s="4"/>
    </row>
    <row r="752" ht="12.75" customHeight="1">
      <c r="C752" s="4"/>
      <c r="H752" s="4"/>
    </row>
    <row r="753" ht="12.75" customHeight="1">
      <c r="C753" s="4"/>
      <c r="H753" s="4"/>
    </row>
    <row r="754" ht="12.75" customHeight="1">
      <c r="C754" s="4"/>
      <c r="H754" s="4"/>
    </row>
    <row r="755" ht="12.75" customHeight="1">
      <c r="C755" s="4"/>
      <c r="H755" s="4"/>
    </row>
    <row r="756" ht="12.75" customHeight="1">
      <c r="C756" s="4"/>
      <c r="H756" s="4"/>
    </row>
    <row r="757" ht="12.75" customHeight="1">
      <c r="C757" s="4"/>
      <c r="H757" s="4"/>
    </row>
    <row r="758" ht="12.75" customHeight="1">
      <c r="C758" s="4"/>
      <c r="H758" s="4"/>
    </row>
    <row r="759" ht="12.75" customHeight="1">
      <c r="C759" s="4"/>
      <c r="H759" s="4"/>
    </row>
    <row r="760" ht="12.75" customHeight="1">
      <c r="C760" s="4"/>
      <c r="H760" s="4"/>
    </row>
    <row r="761" ht="12.75" customHeight="1">
      <c r="C761" s="4"/>
      <c r="H761" s="4"/>
    </row>
    <row r="762" ht="12.75" customHeight="1">
      <c r="C762" s="4"/>
      <c r="H762" s="4"/>
    </row>
    <row r="763" ht="12.75" customHeight="1">
      <c r="C763" s="4"/>
      <c r="H763" s="4"/>
    </row>
    <row r="764" ht="12.75" customHeight="1">
      <c r="C764" s="4"/>
      <c r="H764" s="4"/>
    </row>
    <row r="765" ht="12.75" customHeight="1">
      <c r="C765" s="4"/>
      <c r="H765" s="4"/>
    </row>
    <row r="766" ht="12.75" customHeight="1">
      <c r="C766" s="4"/>
      <c r="H766" s="4"/>
    </row>
    <row r="767" ht="12.75" customHeight="1">
      <c r="C767" s="4"/>
      <c r="H767" s="4"/>
    </row>
    <row r="768" ht="12.75" customHeight="1">
      <c r="C768" s="4"/>
      <c r="H768" s="4"/>
    </row>
    <row r="769" ht="12.75" customHeight="1">
      <c r="C769" s="4"/>
      <c r="H769" s="4"/>
    </row>
    <row r="770" ht="12.75" customHeight="1">
      <c r="C770" s="4"/>
      <c r="H770" s="4"/>
    </row>
    <row r="771" ht="12.75" customHeight="1">
      <c r="C771" s="4"/>
      <c r="H771" s="4"/>
    </row>
    <row r="772" ht="12.75" customHeight="1">
      <c r="C772" s="4"/>
      <c r="H772" s="4"/>
    </row>
    <row r="773" ht="12.75" customHeight="1">
      <c r="C773" s="4"/>
      <c r="H773" s="4"/>
    </row>
    <row r="774" ht="12.75" customHeight="1">
      <c r="C774" s="4"/>
      <c r="H774" s="4"/>
    </row>
    <row r="775" ht="12.75" customHeight="1">
      <c r="C775" s="4"/>
      <c r="H775" s="4"/>
    </row>
    <row r="776" ht="12.75" customHeight="1">
      <c r="C776" s="4"/>
      <c r="H776" s="4"/>
    </row>
    <row r="777" ht="12.75" customHeight="1">
      <c r="C777" s="4"/>
      <c r="H777" s="4"/>
    </row>
    <row r="778" ht="12.75" customHeight="1">
      <c r="C778" s="4"/>
      <c r="H778" s="4"/>
    </row>
    <row r="779" ht="12.75" customHeight="1">
      <c r="C779" s="4"/>
      <c r="H779" s="4"/>
    </row>
    <row r="780" ht="12.75" customHeight="1">
      <c r="C780" s="4"/>
      <c r="H780" s="4"/>
    </row>
    <row r="781" ht="12.75" customHeight="1">
      <c r="C781" s="4"/>
      <c r="H781" s="4"/>
    </row>
    <row r="782" ht="12.75" customHeight="1">
      <c r="C782" s="4"/>
      <c r="H782" s="4"/>
    </row>
    <row r="783" ht="12.75" customHeight="1">
      <c r="C783" s="4"/>
      <c r="H783" s="4"/>
    </row>
    <row r="784" ht="12.75" customHeight="1">
      <c r="C784" s="4"/>
      <c r="H784" s="4"/>
    </row>
    <row r="785" ht="12.75" customHeight="1">
      <c r="C785" s="4"/>
      <c r="H785" s="4"/>
    </row>
    <row r="786" ht="12.75" customHeight="1">
      <c r="C786" s="4"/>
      <c r="H786" s="4"/>
    </row>
    <row r="787" ht="12.75" customHeight="1">
      <c r="C787" s="4"/>
      <c r="H787" s="4"/>
    </row>
    <row r="788" ht="12.75" customHeight="1">
      <c r="C788" s="4"/>
      <c r="H788" s="4"/>
    </row>
    <row r="789" ht="12.75" customHeight="1">
      <c r="C789" s="4"/>
      <c r="H789" s="4"/>
    </row>
    <row r="790" ht="12.75" customHeight="1">
      <c r="C790" s="4"/>
      <c r="H790" s="4"/>
    </row>
    <row r="791" ht="12.75" customHeight="1">
      <c r="C791" s="4"/>
      <c r="H791" s="4"/>
    </row>
    <row r="792" ht="12.75" customHeight="1">
      <c r="C792" s="4"/>
      <c r="H792" s="4"/>
    </row>
    <row r="793" ht="12.75" customHeight="1">
      <c r="C793" s="4"/>
      <c r="H793" s="4"/>
    </row>
    <row r="794" ht="12.75" customHeight="1">
      <c r="C794" s="4"/>
      <c r="H794" s="4"/>
    </row>
    <row r="795" ht="12.75" customHeight="1">
      <c r="C795" s="4"/>
      <c r="H795" s="4"/>
    </row>
    <row r="796" ht="12.75" customHeight="1">
      <c r="C796" s="4"/>
      <c r="H796" s="4"/>
    </row>
    <row r="797" ht="12.75" customHeight="1">
      <c r="C797" s="4"/>
      <c r="H797" s="4"/>
    </row>
    <row r="798" ht="12.75" customHeight="1">
      <c r="C798" s="4"/>
      <c r="H798" s="4"/>
    </row>
    <row r="799" ht="12.75" customHeight="1">
      <c r="C799" s="4"/>
      <c r="H799" s="4"/>
    </row>
    <row r="800" ht="12.75" customHeight="1">
      <c r="C800" s="4"/>
      <c r="H800" s="4"/>
    </row>
    <row r="801" ht="12.75" customHeight="1">
      <c r="C801" s="4"/>
      <c r="H801" s="4"/>
    </row>
    <row r="802" ht="12.75" customHeight="1">
      <c r="C802" s="4"/>
      <c r="H802" s="4"/>
    </row>
    <row r="803" ht="12.75" customHeight="1">
      <c r="C803" s="4"/>
      <c r="H803" s="4"/>
    </row>
    <row r="804" ht="12.75" customHeight="1">
      <c r="C804" s="4"/>
      <c r="H804" s="4"/>
    </row>
    <row r="805" ht="12.75" customHeight="1">
      <c r="C805" s="4"/>
      <c r="H805" s="4"/>
    </row>
    <row r="806" ht="12.75" customHeight="1">
      <c r="C806" s="4"/>
      <c r="H806" s="4"/>
    </row>
    <row r="807" ht="12.75" customHeight="1">
      <c r="C807" s="4"/>
      <c r="H807" s="4"/>
    </row>
    <row r="808" ht="12.75" customHeight="1">
      <c r="C808" s="4"/>
      <c r="H808" s="4"/>
    </row>
    <row r="809" ht="12.75" customHeight="1">
      <c r="C809" s="4"/>
      <c r="H809" s="4"/>
    </row>
    <row r="810" ht="12.75" customHeight="1">
      <c r="C810" s="4"/>
      <c r="H810" s="4"/>
    </row>
    <row r="811" ht="12.75" customHeight="1">
      <c r="C811" s="4"/>
      <c r="H811" s="4"/>
    </row>
    <row r="812" ht="12.75" customHeight="1">
      <c r="C812" s="4"/>
      <c r="H812" s="4"/>
    </row>
    <row r="813" ht="12.75" customHeight="1">
      <c r="C813" s="4"/>
      <c r="H813" s="4"/>
    </row>
    <row r="814" ht="12.75" customHeight="1">
      <c r="C814" s="4"/>
      <c r="H814" s="4"/>
    </row>
    <row r="815" ht="12.75" customHeight="1">
      <c r="C815" s="4"/>
      <c r="H815" s="4"/>
    </row>
    <row r="816" ht="12.75" customHeight="1">
      <c r="C816" s="4"/>
      <c r="H816" s="4"/>
    </row>
    <row r="817" ht="12.75" customHeight="1">
      <c r="C817" s="4"/>
      <c r="H817" s="4"/>
    </row>
    <row r="818" ht="12.75" customHeight="1">
      <c r="C818" s="4"/>
      <c r="H818" s="4"/>
    </row>
    <row r="819" ht="12.75" customHeight="1">
      <c r="C819" s="4"/>
      <c r="H819" s="4"/>
    </row>
    <row r="820" ht="12.75" customHeight="1">
      <c r="C820" s="4"/>
      <c r="H820" s="4"/>
    </row>
    <row r="821" ht="12.75" customHeight="1">
      <c r="C821" s="4"/>
      <c r="H821" s="4"/>
    </row>
    <row r="822" ht="12.75" customHeight="1">
      <c r="C822" s="4"/>
      <c r="H822" s="4"/>
    </row>
    <row r="823" ht="12.75" customHeight="1">
      <c r="C823" s="4"/>
      <c r="H823" s="4"/>
    </row>
    <row r="824" ht="12.75" customHeight="1">
      <c r="C824" s="4"/>
      <c r="H824" s="4"/>
    </row>
    <row r="825" ht="12.75" customHeight="1">
      <c r="C825" s="4"/>
      <c r="H825" s="4"/>
    </row>
    <row r="826" ht="12.75" customHeight="1">
      <c r="C826" s="4"/>
      <c r="H826" s="4"/>
    </row>
    <row r="827" ht="12.75" customHeight="1">
      <c r="C827" s="4"/>
      <c r="H827" s="4"/>
    </row>
    <row r="828" ht="12.75" customHeight="1">
      <c r="C828" s="4"/>
      <c r="H828" s="4"/>
    </row>
    <row r="829" ht="12.75" customHeight="1">
      <c r="C829" s="4"/>
      <c r="H829" s="4"/>
    </row>
    <row r="830" ht="12.75" customHeight="1">
      <c r="C830" s="4"/>
      <c r="H830" s="4"/>
    </row>
    <row r="831" ht="12.75" customHeight="1">
      <c r="C831" s="4"/>
      <c r="H831" s="4"/>
    </row>
    <row r="832" ht="12.75" customHeight="1">
      <c r="C832" s="4"/>
      <c r="H832" s="4"/>
    </row>
    <row r="833" ht="12.75" customHeight="1">
      <c r="C833" s="4"/>
      <c r="H833" s="4"/>
    </row>
    <row r="834" ht="12.75" customHeight="1">
      <c r="C834" s="4"/>
      <c r="H834" s="4"/>
    </row>
    <row r="835" ht="12.75" customHeight="1">
      <c r="C835" s="4"/>
      <c r="H835" s="4"/>
    </row>
    <row r="836" ht="12.75" customHeight="1">
      <c r="C836" s="4"/>
      <c r="H836" s="4"/>
    </row>
    <row r="837" ht="12.75" customHeight="1">
      <c r="C837" s="4"/>
      <c r="H837" s="4"/>
    </row>
    <row r="838" ht="12.75" customHeight="1">
      <c r="C838" s="4"/>
      <c r="H838" s="4"/>
    </row>
    <row r="839" ht="12.75" customHeight="1">
      <c r="C839" s="4"/>
      <c r="H839" s="4"/>
    </row>
    <row r="840" ht="12.75" customHeight="1">
      <c r="C840" s="4"/>
      <c r="H840" s="4"/>
    </row>
    <row r="841" ht="12.75" customHeight="1">
      <c r="C841" s="4"/>
      <c r="H841" s="4"/>
    </row>
    <row r="842" ht="12.75" customHeight="1">
      <c r="C842" s="4"/>
      <c r="H842" s="4"/>
    </row>
    <row r="843" ht="12.75" customHeight="1">
      <c r="C843" s="4"/>
      <c r="H843" s="4"/>
    </row>
    <row r="844" ht="12.75" customHeight="1">
      <c r="C844" s="4"/>
      <c r="H844" s="4"/>
    </row>
    <row r="845" ht="12.75" customHeight="1">
      <c r="C845" s="4"/>
      <c r="H845" s="4"/>
    </row>
    <row r="846" ht="12.75" customHeight="1">
      <c r="C846" s="4"/>
      <c r="H846" s="4"/>
    </row>
    <row r="847" ht="12.75" customHeight="1">
      <c r="C847" s="4"/>
      <c r="H847" s="4"/>
    </row>
    <row r="848" ht="12.75" customHeight="1">
      <c r="C848" s="4"/>
      <c r="H848" s="4"/>
    </row>
    <row r="849" ht="12.75" customHeight="1">
      <c r="C849" s="4"/>
      <c r="H849" s="4"/>
    </row>
    <row r="850" ht="12.75" customHeight="1">
      <c r="C850" s="4"/>
      <c r="H850" s="4"/>
    </row>
    <row r="851" ht="12.75" customHeight="1">
      <c r="C851" s="4"/>
      <c r="H851" s="4"/>
    </row>
    <row r="852" ht="12.75" customHeight="1">
      <c r="C852" s="4"/>
      <c r="H852" s="4"/>
    </row>
    <row r="853" ht="12.75" customHeight="1">
      <c r="C853" s="4"/>
      <c r="H853" s="4"/>
    </row>
    <row r="854" ht="12.75" customHeight="1">
      <c r="C854" s="4"/>
      <c r="H854" s="4"/>
    </row>
    <row r="855" ht="12.75" customHeight="1">
      <c r="C855" s="4"/>
      <c r="H855" s="4"/>
    </row>
    <row r="856" ht="12.75" customHeight="1">
      <c r="C856" s="4"/>
      <c r="H856" s="4"/>
    </row>
    <row r="857" ht="12.75" customHeight="1">
      <c r="C857" s="4"/>
      <c r="H857" s="4"/>
    </row>
    <row r="858" ht="12.75" customHeight="1">
      <c r="C858" s="4"/>
      <c r="H858" s="4"/>
    </row>
    <row r="859" ht="12.75" customHeight="1">
      <c r="C859" s="4"/>
      <c r="H859" s="4"/>
    </row>
    <row r="860" ht="12.75" customHeight="1">
      <c r="C860" s="4"/>
      <c r="H860" s="4"/>
    </row>
    <row r="861" ht="12.75" customHeight="1">
      <c r="C861" s="4"/>
      <c r="H861" s="4"/>
    </row>
    <row r="862" ht="12.75" customHeight="1">
      <c r="C862" s="4"/>
      <c r="H862" s="4"/>
    </row>
    <row r="863" ht="12.75" customHeight="1">
      <c r="C863" s="4"/>
      <c r="H863" s="4"/>
    </row>
    <row r="864" ht="12.75" customHeight="1">
      <c r="C864" s="4"/>
      <c r="H864" s="4"/>
    </row>
    <row r="865" ht="12.75" customHeight="1">
      <c r="C865" s="4"/>
      <c r="H865" s="4"/>
    </row>
    <row r="866" ht="12.75" customHeight="1">
      <c r="C866" s="4"/>
      <c r="H866" s="4"/>
    </row>
    <row r="867" ht="12.75" customHeight="1">
      <c r="C867" s="4"/>
      <c r="H867" s="4"/>
    </row>
    <row r="868" ht="12.75" customHeight="1">
      <c r="C868" s="4"/>
      <c r="H868" s="4"/>
    </row>
    <row r="869" ht="12.75" customHeight="1">
      <c r="C869" s="4"/>
      <c r="H869" s="4"/>
    </row>
    <row r="870" ht="12.75" customHeight="1">
      <c r="C870" s="4"/>
      <c r="H870" s="4"/>
    </row>
    <row r="871" ht="12.75" customHeight="1">
      <c r="C871" s="4"/>
      <c r="H871" s="4"/>
    </row>
    <row r="872" ht="12.75" customHeight="1">
      <c r="C872" s="4"/>
      <c r="H872" s="4"/>
    </row>
    <row r="873" ht="12.75" customHeight="1">
      <c r="C873" s="4"/>
      <c r="H873" s="4"/>
    </row>
    <row r="874" ht="12.75" customHeight="1">
      <c r="C874" s="4"/>
      <c r="H874" s="4"/>
    </row>
    <row r="875" ht="12.75" customHeight="1">
      <c r="C875" s="4"/>
      <c r="H875" s="4"/>
    </row>
    <row r="876" ht="12.75" customHeight="1">
      <c r="C876" s="4"/>
      <c r="H876" s="4"/>
    </row>
    <row r="877" ht="12.75" customHeight="1">
      <c r="C877" s="4"/>
      <c r="H877" s="4"/>
    </row>
    <row r="878" ht="12.75" customHeight="1">
      <c r="C878" s="4"/>
      <c r="H878" s="4"/>
    </row>
    <row r="879" ht="12.75" customHeight="1">
      <c r="C879" s="4"/>
      <c r="H879" s="4"/>
    </row>
    <row r="880" ht="12.75" customHeight="1">
      <c r="C880" s="4"/>
      <c r="H880" s="4"/>
    </row>
    <row r="881" ht="12.75" customHeight="1">
      <c r="C881" s="4"/>
      <c r="H881" s="4"/>
    </row>
    <row r="882" ht="12.75" customHeight="1">
      <c r="C882" s="4"/>
      <c r="H882" s="4"/>
    </row>
    <row r="883" ht="12.75" customHeight="1">
      <c r="C883" s="4"/>
      <c r="H883" s="4"/>
    </row>
    <row r="884" ht="12.75" customHeight="1">
      <c r="C884" s="4"/>
      <c r="H884" s="4"/>
    </row>
    <row r="885" ht="12.75" customHeight="1">
      <c r="C885" s="4"/>
      <c r="H885" s="4"/>
    </row>
    <row r="886" ht="12.75" customHeight="1">
      <c r="C886" s="4"/>
      <c r="H886" s="4"/>
    </row>
    <row r="887" ht="12.75" customHeight="1">
      <c r="C887" s="4"/>
      <c r="H887" s="4"/>
    </row>
    <row r="888" ht="12.75" customHeight="1">
      <c r="C888" s="4"/>
      <c r="H888" s="4"/>
    </row>
    <row r="889" ht="12.75" customHeight="1">
      <c r="C889" s="4"/>
      <c r="H889" s="4"/>
    </row>
    <row r="890" ht="12.75" customHeight="1">
      <c r="C890" s="4"/>
      <c r="H890" s="4"/>
    </row>
    <row r="891" ht="12.75" customHeight="1">
      <c r="C891" s="4"/>
      <c r="H891" s="4"/>
    </row>
    <row r="892" ht="12.75" customHeight="1">
      <c r="C892" s="4"/>
      <c r="H892" s="4"/>
    </row>
    <row r="893" ht="12.75" customHeight="1">
      <c r="C893" s="4"/>
      <c r="H893" s="4"/>
    </row>
    <row r="894" ht="12.75" customHeight="1">
      <c r="C894" s="4"/>
      <c r="H894" s="4"/>
    </row>
    <row r="895" ht="12.75" customHeight="1">
      <c r="C895" s="4"/>
      <c r="H895" s="4"/>
    </row>
    <row r="896" ht="12.75" customHeight="1">
      <c r="C896" s="4"/>
      <c r="H896" s="4"/>
    </row>
    <row r="897" ht="12.75" customHeight="1">
      <c r="C897" s="4"/>
      <c r="H897" s="4"/>
    </row>
    <row r="898" ht="12.75" customHeight="1">
      <c r="C898" s="4"/>
      <c r="H898" s="4"/>
    </row>
    <row r="899" ht="12.75" customHeight="1">
      <c r="C899" s="4"/>
      <c r="H899" s="4"/>
    </row>
    <row r="900" ht="12.75" customHeight="1">
      <c r="C900" s="4"/>
      <c r="H900" s="4"/>
    </row>
    <row r="901" ht="12.75" customHeight="1">
      <c r="C901" s="4"/>
      <c r="H901" s="4"/>
    </row>
    <row r="902" ht="12.75" customHeight="1">
      <c r="C902" s="4"/>
      <c r="H902" s="4"/>
    </row>
    <row r="903" ht="12.75" customHeight="1">
      <c r="C903" s="4"/>
      <c r="H903" s="4"/>
    </row>
    <row r="904" ht="12.75" customHeight="1">
      <c r="C904" s="4"/>
      <c r="H904" s="4"/>
    </row>
    <row r="905" ht="12.75" customHeight="1">
      <c r="C905" s="4"/>
      <c r="H905" s="4"/>
    </row>
    <row r="906" ht="12.75" customHeight="1">
      <c r="C906" s="4"/>
      <c r="H906" s="4"/>
    </row>
    <row r="907" ht="12.75" customHeight="1">
      <c r="C907" s="4"/>
      <c r="H907" s="4"/>
    </row>
    <row r="908" ht="12.75" customHeight="1">
      <c r="C908" s="4"/>
      <c r="H908" s="4"/>
    </row>
    <row r="909" ht="12.75" customHeight="1">
      <c r="C909" s="4"/>
      <c r="H909" s="4"/>
    </row>
    <row r="910" ht="12.75" customHeight="1">
      <c r="C910" s="4"/>
      <c r="H910" s="4"/>
    </row>
    <row r="911" ht="12.75" customHeight="1">
      <c r="C911" s="4"/>
      <c r="H911" s="4"/>
    </row>
    <row r="912" ht="12.75" customHeight="1">
      <c r="C912" s="4"/>
      <c r="H912" s="4"/>
    </row>
    <row r="913" ht="12.75" customHeight="1">
      <c r="C913" s="4"/>
      <c r="H913" s="4"/>
    </row>
    <row r="914" ht="12.75" customHeight="1">
      <c r="C914" s="4"/>
      <c r="H914" s="4"/>
    </row>
    <row r="915" ht="12.75" customHeight="1">
      <c r="C915" s="4"/>
      <c r="H915" s="4"/>
    </row>
    <row r="916" ht="12.75" customHeight="1">
      <c r="C916" s="4"/>
      <c r="H916" s="4"/>
    </row>
    <row r="917" ht="12.75" customHeight="1">
      <c r="C917" s="4"/>
      <c r="H917" s="4"/>
    </row>
    <row r="918" ht="12.75" customHeight="1">
      <c r="C918" s="4"/>
      <c r="H918" s="4"/>
    </row>
    <row r="919" ht="12.75" customHeight="1">
      <c r="C919" s="4"/>
      <c r="H919" s="4"/>
    </row>
    <row r="920" ht="12.75" customHeight="1">
      <c r="C920" s="4"/>
      <c r="H920" s="4"/>
    </row>
    <row r="921" ht="12.75" customHeight="1">
      <c r="C921" s="4"/>
      <c r="H921" s="4"/>
    </row>
    <row r="922" ht="12.75" customHeight="1">
      <c r="C922" s="4"/>
      <c r="H922" s="4"/>
    </row>
    <row r="923" ht="12.75" customHeight="1">
      <c r="C923" s="4"/>
      <c r="H923" s="4"/>
    </row>
    <row r="924" ht="12.75" customHeight="1">
      <c r="C924" s="4"/>
      <c r="H924" s="4"/>
    </row>
    <row r="925" ht="12.75" customHeight="1">
      <c r="C925" s="4"/>
      <c r="H925" s="4"/>
    </row>
    <row r="926" ht="12.75" customHeight="1">
      <c r="C926" s="4"/>
      <c r="H926" s="4"/>
    </row>
    <row r="927" ht="12.75" customHeight="1">
      <c r="C927" s="4"/>
      <c r="H927" s="4"/>
    </row>
    <row r="928" ht="12.75" customHeight="1">
      <c r="C928" s="4"/>
      <c r="H928" s="4"/>
    </row>
    <row r="929" ht="12.75" customHeight="1">
      <c r="C929" s="4"/>
      <c r="H929" s="4"/>
    </row>
    <row r="930" ht="12.75" customHeight="1">
      <c r="C930" s="4"/>
      <c r="H930" s="4"/>
    </row>
    <row r="931" ht="12.75" customHeight="1">
      <c r="C931" s="4"/>
      <c r="H931" s="4"/>
    </row>
    <row r="932" ht="12.75" customHeight="1">
      <c r="C932" s="4"/>
      <c r="H932" s="4"/>
    </row>
    <row r="933" ht="12.75" customHeight="1">
      <c r="C933" s="4"/>
      <c r="H933" s="4"/>
    </row>
    <row r="934" ht="12.75" customHeight="1">
      <c r="C934" s="4"/>
      <c r="H934" s="4"/>
    </row>
    <row r="935" ht="12.75" customHeight="1">
      <c r="C935" s="4"/>
      <c r="H935" s="4"/>
    </row>
    <row r="936" ht="12.75" customHeight="1">
      <c r="C936" s="4"/>
      <c r="H936" s="4"/>
    </row>
    <row r="937" ht="12.75" customHeight="1">
      <c r="C937" s="4"/>
      <c r="H937" s="4"/>
    </row>
    <row r="938" ht="12.75" customHeight="1">
      <c r="C938" s="4"/>
      <c r="H938" s="4"/>
    </row>
    <row r="939" ht="12.75" customHeight="1">
      <c r="C939" s="4"/>
      <c r="H939" s="4"/>
    </row>
    <row r="940" ht="12.75" customHeight="1">
      <c r="C940" s="4"/>
      <c r="H940" s="4"/>
    </row>
    <row r="941" ht="12.75" customHeight="1">
      <c r="C941" s="4"/>
      <c r="H941" s="4"/>
    </row>
    <row r="942" ht="12.75" customHeight="1">
      <c r="C942" s="4"/>
      <c r="H942" s="4"/>
    </row>
    <row r="943" ht="12.75" customHeight="1">
      <c r="C943" s="4"/>
      <c r="H943" s="4"/>
    </row>
    <row r="944" ht="12.75" customHeight="1">
      <c r="C944" s="4"/>
      <c r="H944" s="4"/>
    </row>
    <row r="945" ht="12.75" customHeight="1">
      <c r="C945" s="4"/>
      <c r="H945" s="4"/>
    </row>
    <row r="946" ht="12.75" customHeight="1">
      <c r="C946" s="4"/>
      <c r="H946" s="4"/>
    </row>
    <row r="947" ht="12.75" customHeight="1">
      <c r="C947" s="4"/>
      <c r="H947" s="4"/>
    </row>
    <row r="948" ht="12.75" customHeight="1">
      <c r="C948" s="4"/>
      <c r="H948" s="4"/>
    </row>
    <row r="949" ht="12.75" customHeight="1">
      <c r="C949" s="4"/>
      <c r="H949" s="4"/>
    </row>
    <row r="950" ht="12.75" customHeight="1">
      <c r="C950" s="4"/>
      <c r="H950" s="4"/>
    </row>
    <row r="951" ht="12.75" customHeight="1">
      <c r="C951" s="4"/>
      <c r="H951" s="4"/>
    </row>
    <row r="952" ht="12.75" customHeight="1">
      <c r="C952" s="4"/>
      <c r="H952" s="4"/>
    </row>
    <row r="953" ht="12.75" customHeight="1">
      <c r="C953" s="4"/>
      <c r="H953" s="4"/>
    </row>
    <row r="954" ht="12.75" customHeight="1">
      <c r="C954" s="4"/>
      <c r="H954" s="4"/>
    </row>
    <row r="955" ht="12.75" customHeight="1">
      <c r="C955" s="4"/>
      <c r="H955" s="4"/>
    </row>
    <row r="956" ht="12.75" customHeight="1">
      <c r="C956" s="4"/>
      <c r="H956" s="4"/>
    </row>
    <row r="957" ht="12.75" customHeight="1">
      <c r="C957" s="4"/>
      <c r="H957" s="4"/>
    </row>
    <row r="958" ht="12.75" customHeight="1">
      <c r="C958" s="4"/>
      <c r="H958" s="4"/>
    </row>
    <row r="959" ht="12.75" customHeight="1">
      <c r="C959" s="4"/>
      <c r="H959" s="4"/>
    </row>
    <row r="960" ht="12.75" customHeight="1">
      <c r="C960" s="4"/>
      <c r="H960" s="4"/>
    </row>
    <row r="961" ht="12.75" customHeight="1">
      <c r="C961" s="4"/>
      <c r="H961" s="4"/>
    </row>
    <row r="962" ht="12.75" customHeight="1">
      <c r="C962" s="4"/>
      <c r="H962" s="4"/>
    </row>
    <row r="963" ht="12.75" customHeight="1">
      <c r="C963" s="4"/>
      <c r="H963" s="4"/>
    </row>
    <row r="964" ht="12.75" customHeight="1">
      <c r="C964" s="4"/>
      <c r="H964" s="4"/>
    </row>
    <row r="965" ht="12.75" customHeight="1">
      <c r="C965" s="4"/>
      <c r="H965" s="4"/>
    </row>
    <row r="966" ht="12.75" customHeight="1">
      <c r="C966" s="4"/>
      <c r="H966" s="4"/>
    </row>
    <row r="967" ht="12.75" customHeight="1">
      <c r="C967" s="4"/>
      <c r="H967" s="4"/>
    </row>
    <row r="968" ht="12.75" customHeight="1">
      <c r="C968" s="4"/>
      <c r="H968" s="4"/>
    </row>
    <row r="969" ht="12.75" customHeight="1">
      <c r="C969" s="4"/>
      <c r="H969" s="4"/>
    </row>
    <row r="970" ht="12.75" customHeight="1">
      <c r="C970" s="4"/>
      <c r="H970" s="4"/>
    </row>
    <row r="971" ht="12.75" customHeight="1">
      <c r="C971" s="4"/>
      <c r="H971" s="4"/>
    </row>
    <row r="972" ht="12.75" customHeight="1">
      <c r="C972" s="4"/>
      <c r="H972" s="4"/>
    </row>
    <row r="973" ht="12.75" customHeight="1">
      <c r="C973" s="4"/>
      <c r="H973" s="4"/>
    </row>
    <row r="974" ht="12.75" customHeight="1">
      <c r="C974" s="4"/>
      <c r="H974" s="4"/>
    </row>
    <row r="975" ht="12.75" customHeight="1">
      <c r="C975" s="4"/>
      <c r="H975" s="4"/>
    </row>
    <row r="976" ht="12.75" customHeight="1">
      <c r="C976" s="4"/>
      <c r="H976" s="4"/>
    </row>
    <row r="977" ht="12.75" customHeight="1">
      <c r="C977" s="4"/>
      <c r="H977" s="4"/>
    </row>
    <row r="978" ht="12.75" customHeight="1">
      <c r="C978" s="4"/>
      <c r="H978" s="4"/>
    </row>
    <row r="979" ht="12.75" customHeight="1">
      <c r="C979" s="4"/>
      <c r="H979" s="4"/>
    </row>
    <row r="980" ht="12.75" customHeight="1">
      <c r="C980" s="4"/>
      <c r="H980" s="4"/>
    </row>
    <row r="981" ht="12.75" customHeight="1">
      <c r="C981" s="4"/>
      <c r="H981" s="4"/>
    </row>
    <row r="982" ht="12.75" customHeight="1">
      <c r="C982" s="4"/>
      <c r="H982" s="4"/>
    </row>
    <row r="983" ht="12.75" customHeight="1">
      <c r="C983" s="4"/>
      <c r="H983" s="4"/>
    </row>
    <row r="984" ht="12.75" customHeight="1">
      <c r="C984" s="4"/>
      <c r="H984" s="4"/>
    </row>
    <row r="985" ht="12.75" customHeight="1">
      <c r="C985" s="4"/>
      <c r="H985" s="4"/>
    </row>
    <row r="986" ht="12.75" customHeight="1">
      <c r="C986" s="4"/>
      <c r="H986" s="4"/>
    </row>
    <row r="987" ht="12.75" customHeight="1">
      <c r="C987" s="4"/>
      <c r="H987" s="4"/>
    </row>
    <row r="988" ht="12.75" customHeight="1">
      <c r="C988" s="4"/>
      <c r="H988" s="4"/>
    </row>
    <row r="989" ht="12.75" customHeight="1">
      <c r="C989" s="4"/>
      <c r="H989" s="4"/>
    </row>
    <row r="990" ht="12.75" customHeight="1">
      <c r="C990" s="4"/>
      <c r="H990" s="4"/>
    </row>
    <row r="991" ht="12.75" customHeight="1">
      <c r="C991" s="4"/>
      <c r="H991" s="4"/>
    </row>
    <row r="992" ht="12.75" customHeight="1">
      <c r="C992" s="4"/>
      <c r="H992" s="4"/>
    </row>
    <row r="993" ht="12.75" customHeight="1">
      <c r="C993" s="4"/>
      <c r="H993" s="4"/>
    </row>
    <row r="994" ht="12.75" customHeight="1">
      <c r="C994" s="4"/>
      <c r="H994" s="4"/>
    </row>
    <row r="995" ht="12.75" customHeight="1">
      <c r="C995" s="4"/>
      <c r="H995" s="4"/>
    </row>
    <row r="996" ht="12.75" customHeight="1">
      <c r="C996" s="4"/>
      <c r="H996" s="4"/>
    </row>
    <row r="997" ht="12.75" customHeight="1">
      <c r="C997" s="4"/>
      <c r="H997" s="4"/>
    </row>
    <row r="998" ht="12.75" customHeight="1">
      <c r="C998" s="4"/>
      <c r="H998" s="4"/>
    </row>
    <row r="999" ht="12.75" customHeight="1">
      <c r="C999" s="4"/>
      <c r="H999" s="4"/>
    </row>
    <row r="1000" ht="12.75" customHeight="1">
      <c r="C1000" s="4"/>
      <c r="H1000" s="4"/>
    </row>
  </sheetData>
  <mergeCells count="12">
    <mergeCell ref="A9:B9"/>
    <mergeCell ref="A11:A12"/>
    <mergeCell ref="B11:B12"/>
    <mergeCell ref="C11:C12"/>
    <mergeCell ref="D11:F11"/>
    <mergeCell ref="A1:F1"/>
    <mergeCell ref="A2:F2"/>
    <mergeCell ref="A3:F3"/>
    <mergeCell ref="D6:E6"/>
    <mergeCell ref="A7:B7"/>
    <mergeCell ref="D7:E7"/>
    <mergeCell ref="D8:E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6.25"/>
    <col customWidth="1" min="2" max="2" width="90.75"/>
    <col customWidth="1" min="3" max="26" width="8.0"/>
  </cols>
  <sheetData>
    <row r="1" ht="12.75" customHeight="1">
      <c r="A1" s="2" t="s">
        <v>76</v>
      </c>
    </row>
    <row r="2" ht="12.75" customHeight="1">
      <c r="A2" s="2" t="s">
        <v>77</v>
      </c>
    </row>
    <row r="3" ht="12.75" customHeight="1">
      <c r="A3" s="2" t="s">
        <v>78</v>
      </c>
    </row>
    <row r="4" ht="12.75" customHeight="1"/>
    <row r="5" ht="12.75" customHeight="1"/>
    <row r="6" ht="12.75" customHeight="1">
      <c r="D6" s="35" t="s">
        <v>80</v>
      </c>
      <c r="E6" s="8"/>
    </row>
    <row r="7" ht="12.75" customHeight="1">
      <c r="A7" s="2" t="s">
        <v>115</v>
      </c>
      <c r="C7" s="45" t="s">
        <v>82</v>
      </c>
      <c r="D7" s="35"/>
      <c r="E7" s="8"/>
    </row>
    <row r="8" ht="12.75" customHeight="1">
      <c r="D8" s="35"/>
      <c r="E8" s="8"/>
    </row>
    <row r="9" ht="12.75" customHeight="1">
      <c r="A9" s="2" t="s">
        <v>83</v>
      </c>
    </row>
    <row r="10" ht="12.75" customHeight="1"/>
    <row r="11" ht="12.75" customHeight="1">
      <c r="A11" s="9" t="s">
        <v>15</v>
      </c>
      <c r="B11" s="9" t="s">
        <v>18</v>
      </c>
      <c r="C11" s="9" t="s">
        <v>20</v>
      </c>
      <c r="D11" s="12" t="s">
        <v>84</v>
      </c>
      <c r="E11" s="13"/>
      <c r="F11" s="8"/>
    </row>
    <row r="12" ht="25.5" customHeight="1">
      <c r="A12" s="14"/>
      <c r="B12" s="14"/>
      <c r="C12" s="14"/>
      <c r="D12" s="6" t="s">
        <v>88</v>
      </c>
      <c r="E12" s="6" t="s">
        <v>91</v>
      </c>
      <c r="F12" s="6" t="s">
        <v>93</v>
      </c>
    </row>
    <row r="13" ht="12.75" customHeight="1">
      <c r="A13" s="6">
        <v>1.0</v>
      </c>
      <c r="B13" s="6">
        <v>2.0</v>
      </c>
      <c r="C13" s="6">
        <v>3.0</v>
      </c>
      <c r="D13" s="6">
        <v>4.0</v>
      </c>
      <c r="E13" s="6">
        <v>5.0</v>
      </c>
      <c r="F13" s="6">
        <v>6.0</v>
      </c>
    </row>
    <row r="14" ht="38.25" customHeight="1">
      <c r="A14" s="6">
        <v>1.0</v>
      </c>
      <c r="B14" s="40" t="s">
        <v>46</v>
      </c>
      <c r="C14" s="6" t="s">
        <v>49</v>
      </c>
      <c r="D14" s="44">
        <f>'Сведения'!F9</f>
        <v>100</v>
      </c>
      <c r="E14" s="20"/>
      <c r="F14" s="47">
        <f t="shared" ref="F14:F29" si="1">E14-D14</f>
        <v>-100</v>
      </c>
    </row>
    <row r="15" ht="38.25" customHeight="1">
      <c r="A15" s="6">
        <v>2.0</v>
      </c>
      <c r="B15" s="49" t="s">
        <v>54</v>
      </c>
      <c r="C15" s="6" t="s">
        <v>49</v>
      </c>
      <c r="D15" s="44">
        <f>'Сведения'!F10</f>
        <v>100</v>
      </c>
      <c r="E15" s="20"/>
      <c r="F15" s="47">
        <f t="shared" si="1"/>
        <v>-100</v>
      </c>
    </row>
    <row r="16" ht="38.25" customHeight="1">
      <c r="A16" s="6">
        <v>3.0</v>
      </c>
      <c r="B16" s="49" t="s">
        <v>55</v>
      </c>
      <c r="C16" s="6" t="s">
        <v>49</v>
      </c>
      <c r="D16" s="44">
        <f>'Сведения'!F11</f>
        <v>100</v>
      </c>
      <c r="E16" s="20"/>
      <c r="F16" s="47">
        <f t="shared" si="1"/>
        <v>-100</v>
      </c>
    </row>
    <row r="17" ht="38.25" customHeight="1">
      <c r="A17" s="6">
        <v>4.0</v>
      </c>
      <c r="B17" s="49" t="s">
        <v>56</v>
      </c>
      <c r="C17" s="6" t="s">
        <v>49</v>
      </c>
      <c r="D17" s="44">
        <f>'Сведения'!F12</f>
        <v>100</v>
      </c>
      <c r="E17" s="20"/>
      <c r="F17" s="47">
        <f t="shared" si="1"/>
        <v>-100</v>
      </c>
    </row>
    <row r="18" ht="38.25" customHeight="1">
      <c r="A18" s="6">
        <v>5.0</v>
      </c>
      <c r="B18" s="49" t="s">
        <v>57</v>
      </c>
      <c r="C18" s="6" t="s">
        <v>49</v>
      </c>
      <c r="D18" s="44">
        <f>'Сведения'!F13</f>
        <v>100</v>
      </c>
      <c r="E18" s="20"/>
      <c r="F18" s="47">
        <f t="shared" si="1"/>
        <v>-100</v>
      </c>
    </row>
    <row r="19" ht="25.5" customHeight="1">
      <c r="A19" s="6">
        <v>6.0</v>
      </c>
      <c r="B19" s="40" t="s">
        <v>58</v>
      </c>
      <c r="C19" s="6" t="s">
        <v>75</v>
      </c>
      <c r="D19" s="54">
        <f>'Сведения'!F14</f>
        <v>14.39276333</v>
      </c>
      <c r="E19" s="31"/>
      <c r="F19" s="55">
        <f t="shared" si="1"/>
        <v>-14.39276333</v>
      </c>
    </row>
    <row r="20" ht="25.5" customHeight="1">
      <c r="A20" s="6">
        <v>7.0</v>
      </c>
      <c r="B20" s="40" t="s">
        <v>59</v>
      </c>
      <c r="C20" s="6" t="s">
        <v>79</v>
      </c>
      <c r="D20" s="54">
        <f>'Сведения'!F15</f>
        <v>0.05894166751</v>
      </c>
      <c r="E20" s="31"/>
      <c r="F20" s="55">
        <f t="shared" si="1"/>
        <v>-0.05894166751</v>
      </c>
    </row>
    <row r="21" ht="25.5" customHeight="1">
      <c r="A21" s="6">
        <v>8.0</v>
      </c>
      <c r="B21" s="40" t="s">
        <v>60</v>
      </c>
      <c r="C21" s="6" t="s">
        <v>103</v>
      </c>
      <c r="D21" s="54">
        <f>'Сведения'!F16</f>
        <v>4.51125</v>
      </c>
      <c r="E21" s="31"/>
      <c r="F21" s="55">
        <f t="shared" si="1"/>
        <v>-4.51125</v>
      </c>
    </row>
    <row r="22" ht="25.5" customHeight="1">
      <c r="A22" s="6">
        <v>9.0</v>
      </c>
      <c r="B22" s="40" t="s">
        <v>61</v>
      </c>
      <c r="C22" s="6" t="s">
        <v>103</v>
      </c>
      <c r="D22" s="54" t="str">
        <f>'Сведения'!F17</f>
        <v>#DIV/0!</v>
      </c>
      <c r="E22" s="31"/>
      <c r="F22" s="55" t="str">
        <f t="shared" si="1"/>
        <v>#DIV/0!</v>
      </c>
    </row>
    <row r="23" ht="25.5" customHeight="1">
      <c r="A23" s="6">
        <v>10.0</v>
      </c>
      <c r="B23" s="40" t="s">
        <v>62</v>
      </c>
      <c r="C23" s="6" t="s">
        <v>103</v>
      </c>
      <c r="D23" s="54">
        <f>'Сведения'!F18</f>
        <v>4.64</v>
      </c>
      <c r="E23" s="31"/>
      <c r="F23" s="55">
        <f t="shared" si="1"/>
        <v>-4.64</v>
      </c>
    </row>
    <row r="24" ht="25.5" customHeight="1">
      <c r="A24" s="6">
        <v>11.0</v>
      </c>
      <c r="B24" s="40" t="s">
        <v>230</v>
      </c>
      <c r="C24" s="6" t="s">
        <v>171</v>
      </c>
      <c r="D24" s="54">
        <f>'Сведения'!F19</f>
        <v>0.00002</v>
      </c>
      <c r="E24" s="31"/>
      <c r="F24" s="55">
        <f t="shared" si="1"/>
        <v>-0.00002</v>
      </c>
    </row>
    <row r="25" ht="25.5" customHeight="1">
      <c r="A25" s="6">
        <v>12.0</v>
      </c>
      <c r="B25" s="40" t="s">
        <v>243</v>
      </c>
      <c r="C25" s="6" t="s">
        <v>198</v>
      </c>
      <c r="D25" s="54" t="str">
        <f>'Сведения'!F20</f>
        <v>#DIV/0!</v>
      </c>
      <c r="E25" s="31"/>
      <c r="F25" s="55" t="str">
        <f t="shared" si="1"/>
        <v>#DIV/0!</v>
      </c>
    </row>
    <row r="26" ht="51.0" customHeight="1">
      <c r="A26" s="6">
        <v>13.0</v>
      </c>
      <c r="B26" s="40" t="s">
        <v>65</v>
      </c>
      <c r="C26" s="6" t="s">
        <v>49</v>
      </c>
      <c r="D26" s="44" t="str">
        <f>'Сведения'!F21</f>
        <v/>
      </c>
      <c r="E26" s="20"/>
      <c r="F26" s="47">
        <f t="shared" si="1"/>
        <v>0</v>
      </c>
    </row>
    <row r="27" ht="25.5" customHeight="1">
      <c r="A27" s="6">
        <v>14.0</v>
      </c>
      <c r="B27" s="40" t="s">
        <v>66</v>
      </c>
      <c r="C27" s="6" t="s">
        <v>225</v>
      </c>
      <c r="D27" s="63" t="str">
        <f>'Сведения'!F22</f>
        <v/>
      </c>
      <c r="E27" s="60"/>
      <c r="F27" s="66">
        <f t="shared" si="1"/>
        <v>0</v>
      </c>
    </row>
    <row r="28" ht="76.5" customHeight="1">
      <c r="A28" s="6">
        <v>15.0</v>
      </c>
      <c r="B28" s="40" t="s">
        <v>67</v>
      </c>
      <c r="C28" s="67" t="s">
        <v>225</v>
      </c>
      <c r="D28" s="63" t="str">
        <f>'Сведения'!F23</f>
        <v/>
      </c>
      <c r="E28" s="60"/>
      <c r="F28" s="66">
        <f t="shared" si="1"/>
        <v>0</v>
      </c>
    </row>
    <row r="29" ht="38.25" customHeight="1">
      <c r="A29" s="6">
        <v>16.0</v>
      </c>
      <c r="B29" s="40" t="s">
        <v>68</v>
      </c>
      <c r="C29" s="67" t="s">
        <v>225</v>
      </c>
      <c r="D29" s="63" t="str">
        <f>'Сведения'!F24</f>
        <v/>
      </c>
      <c r="E29" s="60"/>
      <c r="F29" s="66">
        <f t="shared" si="1"/>
        <v>0</v>
      </c>
    </row>
    <row r="30" ht="12.75" customHeight="1"/>
    <row r="31" ht="12.75" customHeight="1"/>
    <row r="32" ht="12.75" customHeight="1">
      <c r="A32" s="45" t="s">
        <v>294</v>
      </c>
    </row>
    <row r="33" ht="12.75" customHeight="1">
      <c r="A33" s="45" t="s">
        <v>296</v>
      </c>
    </row>
    <row r="34" ht="12.75" customHeight="1">
      <c r="A34" s="69" t="s">
        <v>297</v>
      </c>
      <c r="B34" s="69"/>
      <c r="C34" s="69"/>
      <c r="D34" s="69"/>
      <c r="E34" s="69"/>
      <c r="F34" s="69"/>
    </row>
    <row r="35" ht="12.75" customHeight="1">
      <c r="B35" s="45" t="s">
        <v>298</v>
      </c>
    </row>
    <row r="36" ht="12.75" customHeight="1"/>
    <row r="37" ht="12.75" customHeight="1">
      <c r="A37" s="45" t="s">
        <v>299</v>
      </c>
    </row>
    <row r="38" ht="12.75" customHeight="1">
      <c r="A38" s="45" t="s">
        <v>301</v>
      </c>
    </row>
    <row r="39" ht="12.75" customHeight="1">
      <c r="A39" s="69" t="s">
        <v>297</v>
      </c>
      <c r="B39" s="69"/>
      <c r="C39" s="69"/>
      <c r="D39" s="69"/>
      <c r="E39" s="69"/>
      <c r="F39" s="69"/>
    </row>
    <row r="40" ht="12.75" customHeight="1"/>
    <row r="41" ht="12.75" customHeight="1">
      <c r="A41" s="45" t="s">
        <v>304</v>
      </c>
    </row>
    <row r="42" ht="12.75" customHeight="1">
      <c r="A42" s="45" t="s">
        <v>301</v>
      </c>
    </row>
    <row r="43" ht="12.75" customHeight="1">
      <c r="A43" s="69" t="s">
        <v>297</v>
      </c>
      <c r="B43" s="69"/>
      <c r="C43" s="69"/>
      <c r="D43" s="69"/>
      <c r="E43" s="69"/>
      <c r="F43" s="69"/>
    </row>
    <row r="44" ht="12.75" customHeight="1"/>
    <row r="45" ht="12.75" customHeight="1">
      <c r="A45" s="45" t="s">
        <v>308</v>
      </c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A9:B9"/>
    <mergeCell ref="A11:A12"/>
    <mergeCell ref="B11:B12"/>
    <mergeCell ref="C11:C12"/>
    <mergeCell ref="D11:F11"/>
    <mergeCell ref="A1:F1"/>
    <mergeCell ref="A2:F2"/>
    <mergeCell ref="A3:F3"/>
    <mergeCell ref="D6:E6"/>
    <mergeCell ref="A7:B7"/>
    <mergeCell ref="D7:E7"/>
    <mergeCell ref="D8:E8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7.25"/>
    <col customWidth="1" min="2" max="2" width="90.75"/>
    <col customWidth="1" min="3" max="26" width="8.0"/>
  </cols>
  <sheetData>
    <row r="1" ht="12.75" customHeight="1">
      <c r="A1" s="2" t="s">
        <v>76</v>
      </c>
    </row>
    <row r="2" ht="12.75" customHeight="1">
      <c r="A2" s="2" t="s">
        <v>77</v>
      </c>
    </row>
    <row r="3" ht="12.75" customHeight="1">
      <c r="A3" s="2" t="s">
        <v>78</v>
      </c>
    </row>
    <row r="4" ht="12.75" customHeight="1"/>
    <row r="5" ht="12.75" customHeight="1"/>
    <row r="6" ht="12.75" customHeight="1">
      <c r="D6" s="35" t="s">
        <v>80</v>
      </c>
      <c r="E6" s="8"/>
    </row>
    <row r="7" ht="12.75" customHeight="1">
      <c r="A7" s="2" t="s">
        <v>341</v>
      </c>
      <c r="C7" s="45" t="s">
        <v>82</v>
      </c>
      <c r="D7" s="35"/>
      <c r="E7" s="8"/>
    </row>
    <row r="8" ht="12.75" customHeight="1">
      <c r="D8" s="35"/>
      <c r="E8" s="8"/>
    </row>
    <row r="9" ht="12.75" customHeight="1">
      <c r="A9" s="2" t="s">
        <v>83</v>
      </c>
    </row>
    <row r="10" ht="12.75" customHeight="1"/>
    <row r="11" ht="12.75" customHeight="1">
      <c r="A11" s="9" t="s">
        <v>15</v>
      </c>
      <c r="B11" s="9" t="s">
        <v>18</v>
      </c>
      <c r="C11" s="9" t="s">
        <v>20</v>
      </c>
      <c r="D11" s="12" t="s">
        <v>84</v>
      </c>
      <c r="E11" s="13"/>
      <c r="F11" s="8"/>
    </row>
    <row r="12" ht="25.5" customHeight="1">
      <c r="A12" s="14"/>
      <c r="B12" s="14"/>
      <c r="C12" s="14"/>
      <c r="D12" s="6" t="s">
        <v>88</v>
      </c>
      <c r="E12" s="6" t="s">
        <v>91</v>
      </c>
      <c r="F12" s="6" t="s">
        <v>93</v>
      </c>
    </row>
    <row r="13" ht="12.75" customHeight="1">
      <c r="A13" s="6">
        <v>1.0</v>
      </c>
      <c r="B13" s="6">
        <v>2.0</v>
      </c>
      <c r="C13" s="6">
        <v>3.0</v>
      </c>
      <c r="D13" s="6">
        <v>4.0</v>
      </c>
      <c r="E13" s="6">
        <v>5.0</v>
      </c>
      <c r="F13" s="6">
        <v>6.0</v>
      </c>
    </row>
    <row r="14" ht="38.25" customHeight="1">
      <c r="A14" s="6">
        <v>1.0</v>
      </c>
      <c r="B14" s="40" t="s">
        <v>46</v>
      </c>
      <c r="C14" s="6" t="s">
        <v>49</v>
      </c>
      <c r="D14" s="44">
        <f>'Сведения'!G9</f>
        <v>100</v>
      </c>
      <c r="E14" s="20"/>
      <c r="F14" s="47">
        <f t="shared" ref="F14:F29" si="1">E14-D14</f>
        <v>-100</v>
      </c>
    </row>
    <row r="15" ht="38.25" customHeight="1">
      <c r="A15" s="6">
        <v>2.0</v>
      </c>
      <c r="B15" s="49" t="s">
        <v>54</v>
      </c>
      <c r="C15" s="6" t="s">
        <v>49</v>
      </c>
      <c r="D15" s="44">
        <f>'Сведения'!G10</f>
        <v>100</v>
      </c>
      <c r="E15" s="20"/>
      <c r="F15" s="47">
        <f t="shared" si="1"/>
        <v>-100</v>
      </c>
    </row>
    <row r="16" ht="38.25" customHeight="1">
      <c r="A16" s="6">
        <v>3.0</v>
      </c>
      <c r="B16" s="49" t="s">
        <v>55</v>
      </c>
      <c r="C16" s="6" t="s">
        <v>49</v>
      </c>
      <c r="D16" s="44">
        <f>'Сведения'!G11</f>
        <v>100</v>
      </c>
      <c r="E16" s="20"/>
      <c r="F16" s="47">
        <f t="shared" si="1"/>
        <v>-100</v>
      </c>
    </row>
    <row r="17" ht="38.25" customHeight="1">
      <c r="A17" s="6">
        <v>4.0</v>
      </c>
      <c r="B17" s="49" t="s">
        <v>56</v>
      </c>
      <c r="C17" s="6" t="s">
        <v>49</v>
      </c>
      <c r="D17" s="44">
        <f>'Сведения'!G12</f>
        <v>100</v>
      </c>
      <c r="E17" s="20"/>
      <c r="F17" s="47">
        <f t="shared" si="1"/>
        <v>-100</v>
      </c>
    </row>
    <row r="18" ht="38.25" customHeight="1">
      <c r="A18" s="6">
        <v>5.0</v>
      </c>
      <c r="B18" s="49" t="s">
        <v>57</v>
      </c>
      <c r="C18" s="6" t="s">
        <v>49</v>
      </c>
      <c r="D18" s="44">
        <f>'Сведения'!G13</f>
        <v>100</v>
      </c>
      <c r="E18" s="20"/>
      <c r="F18" s="47">
        <f t="shared" si="1"/>
        <v>-100</v>
      </c>
    </row>
    <row r="19" ht="25.5" customHeight="1">
      <c r="A19" s="6">
        <v>6.0</v>
      </c>
      <c r="B19" s="40" t="s">
        <v>58</v>
      </c>
      <c r="C19" s="6" t="s">
        <v>75</v>
      </c>
      <c r="D19" s="54">
        <f>'Сведения'!G14</f>
        <v>14.30109667</v>
      </c>
      <c r="E19" s="31"/>
      <c r="F19" s="55">
        <f t="shared" si="1"/>
        <v>-14.30109667</v>
      </c>
    </row>
    <row r="20" ht="25.5" customHeight="1">
      <c r="A20" s="6">
        <v>7.0</v>
      </c>
      <c r="B20" s="40" t="s">
        <v>59</v>
      </c>
      <c r="C20" s="6" t="s">
        <v>79</v>
      </c>
      <c r="D20" s="54">
        <f>'Сведения'!G15</f>
        <v>0.0584189109</v>
      </c>
      <c r="E20" s="31"/>
      <c r="F20" s="55">
        <f t="shared" si="1"/>
        <v>-0.0584189109</v>
      </c>
    </row>
    <row r="21" ht="25.5" customHeight="1">
      <c r="A21" s="6">
        <v>8.0</v>
      </c>
      <c r="B21" s="40" t="s">
        <v>60</v>
      </c>
      <c r="C21" s="6" t="s">
        <v>103</v>
      </c>
      <c r="D21" s="54">
        <f>'Сведения'!G16</f>
        <v>4.0375</v>
      </c>
      <c r="E21" s="31"/>
      <c r="F21" s="55">
        <f t="shared" si="1"/>
        <v>-4.0375</v>
      </c>
    </row>
    <row r="22" ht="25.5" customHeight="1">
      <c r="A22" s="6">
        <v>9.0</v>
      </c>
      <c r="B22" s="40" t="s">
        <v>61</v>
      </c>
      <c r="C22" s="6" t="s">
        <v>103</v>
      </c>
      <c r="D22" s="54" t="str">
        <f>'Сведения'!G17</f>
        <v>#DIV/0!</v>
      </c>
      <c r="E22" s="31"/>
      <c r="F22" s="55" t="str">
        <f t="shared" si="1"/>
        <v>#DIV/0!</v>
      </c>
    </row>
    <row r="23" ht="25.5" customHeight="1">
      <c r="A23" s="6">
        <v>10.0</v>
      </c>
      <c r="B23" s="40" t="s">
        <v>62</v>
      </c>
      <c r="C23" s="6" t="s">
        <v>103</v>
      </c>
      <c r="D23" s="54">
        <f>'Сведения'!G18</f>
        <v>3.9475</v>
      </c>
      <c r="E23" s="31"/>
      <c r="F23" s="55">
        <f t="shared" si="1"/>
        <v>-3.9475</v>
      </c>
    </row>
    <row r="24" ht="25.5" customHeight="1">
      <c r="A24" s="6">
        <v>11.0</v>
      </c>
      <c r="B24" s="40" t="s">
        <v>230</v>
      </c>
      <c r="C24" s="6" t="s">
        <v>171</v>
      </c>
      <c r="D24" s="54">
        <f>'Сведения'!G19</f>
        <v>0.00002</v>
      </c>
      <c r="E24" s="31"/>
      <c r="F24" s="55">
        <f t="shared" si="1"/>
        <v>-0.00002</v>
      </c>
    </row>
    <row r="25" ht="25.5" customHeight="1">
      <c r="A25" s="6">
        <v>12.0</v>
      </c>
      <c r="B25" s="40" t="s">
        <v>243</v>
      </c>
      <c r="C25" s="6" t="s">
        <v>198</v>
      </c>
      <c r="D25" s="54" t="str">
        <f>'Сведения'!G20</f>
        <v>#DIV/0!</v>
      </c>
      <c r="E25" s="31"/>
      <c r="F25" s="55" t="str">
        <f t="shared" si="1"/>
        <v>#DIV/0!</v>
      </c>
    </row>
    <row r="26" ht="51.0" customHeight="1">
      <c r="A26" s="6">
        <v>13.0</v>
      </c>
      <c r="B26" s="40" t="s">
        <v>65</v>
      </c>
      <c r="C26" s="6" t="s">
        <v>49</v>
      </c>
      <c r="D26" s="44" t="str">
        <f>'Сведения'!G21</f>
        <v/>
      </c>
      <c r="E26" s="20"/>
      <c r="F26" s="47">
        <f t="shared" si="1"/>
        <v>0</v>
      </c>
    </row>
    <row r="27" ht="25.5" customHeight="1">
      <c r="A27" s="6">
        <v>14.0</v>
      </c>
      <c r="B27" s="40" t="s">
        <v>66</v>
      </c>
      <c r="C27" s="6" t="s">
        <v>225</v>
      </c>
      <c r="D27" s="63" t="str">
        <f>'Сведения'!G22</f>
        <v/>
      </c>
      <c r="E27" s="60"/>
      <c r="F27" s="66">
        <f t="shared" si="1"/>
        <v>0</v>
      </c>
    </row>
    <row r="28" ht="76.5" customHeight="1">
      <c r="A28" s="6">
        <v>15.0</v>
      </c>
      <c r="B28" s="40" t="s">
        <v>67</v>
      </c>
      <c r="C28" s="67" t="s">
        <v>225</v>
      </c>
      <c r="D28" s="63" t="str">
        <f>'Сведения'!G23</f>
        <v/>
      </c>
      <c r="E28" s="60"/>
      <c r="F28" s="66">
        <f t="shared" si="1"/>
        <v>0</v>
      </c>
    </row>
    <row r="29" ht="38.25" customHeight="1">
      <c r="A29" s="6">
        <v>16.0</v>
      </c>
      <c r="B29" s="40" t="s">
        <v>68</v>
      </c>
      <c r="C29" s="67" t="s">
        <v>225</v>
      </c>
      <c r="D29" s="63" t="str">
        <f>'Сведения'!G24</f>
        <v/>
      </c>
      <c r="E29" s="60"/>
      <c r="F29" s="66">
        <f t="shared" si="1"/>
        <v>0</v>
      </c>
    </row>
    <row r="30" ht="12.75" customHeight="1"/>
    <row r="31" ht="12.75" customHeight="1"/>
    <row r="32" ht="12.75" customHeight="1">
      <c r="A32" s="45" t="s">
        <v>294</v>
      </c>
    </row>
    <row r="33" ht="12.75" customHeight="1">
      <c r="A33" s="45" t="s">
        <v>296</v>
      </c>
    </row>
    <row r="34" ht="12.75" customHeight="1">
      <c r="A34" s="69" t="s">
        <v>297</v>
      </c>
      <c r="B34" s="69"/>
      <c r="C34" s="69"/>
      <c r="D34" s="69"/>
      <c r="E34" s="69"/>
      <c r="F34" s="69"/>
    </row>
    <row r="35" ht="12.75" customHeight="1">
      <c r="B35" s="45" t="s">
        <v>298</v>
      </c>
    </row>
    <row r="36" ht="12.75" customHeight="1"/>
    <row r="37" ht="12.75" customHeight="1">
      <c r="A37" s="45" t="s">
        <v>299</v>
      </c>
    </row>
    <row r="38" ht="12.75" customHeight="1">
      <c r="A38" s="45" t="s">
        <v>301</v>
      </c>
    </row>
    <row r="39" ht="12.75" customHeight="1">
      <c r="A39" s="69" t="s">
        <v>297</v>
      </c>
      <c r="B39" s="69"/>
      <c r="C39" s="69"/>
      <c r="D39" s="69"/>
      <c r="E39" s="69"/>
      <c r="F39" s="69"/>
    </row>
    <row r="40" ht="12.75" customHeight="1"/>
    <row r="41" ht="12.75" customHeight="1">
      <c r="A41" s="45" t="s">
        <v>304</v>
      </c>
    </row>
    <row r="42" ht="12.75" customHeight="1">
      <c r="A42" s="45" t="s">
        <v>301</v>
      </c>
    </row>
    <row r="43" ht="12.75" customHeight="1">
      <c r="A43" s="69" t="s">
        <v>297</v>
      </c>
      <c r="B43" s="69"/>
      <c r="C43" s="69"/>
      <c r="D43" s="69"/>
      <c r="E43" s="69"/>
      <c r="F43" s="69"/>
    </row>
    <row r="44" ht="12.75" customHeight="1"/>
    <row r="45" ht="12.75" customHeight="1">
      <c r="A45" s="45" t="s">
        <v>347</v>
      </c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A9:B9"/>
    <mergeCell ref="A11:A12"/>
    <mergeCell ref="B11:B12"/>
    <mergeCell ref="C11:C12"/>
    <mergeCell ref="D11:F11"/>
    <mergeCell ref="A1:F1"/>
    <mergeCell ref="A2:F2"/>
    <mergeCell ref="A3:F3"/>
    <mergeCell ref="D6:E6"/>
    <mergeCell ref="A7:B7"/>
    <mergeCell ref="D7:E7"/>
    <mergeCell ref="D8:E8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7.25"/>
    <col customWidth="1" min="2" max="2" width="90.75"/>
    <col customWidth="1" min="3" max="26" width="8.0"/>
  </cols>
  <sheetData>
    <row r="1" ht="12.75" customHeight="1">
      <c r="A1" s="2" t="s">
        <v>76</v>
      </c>
    </row>
    <row r="2" ht="12.75" customHeight="1">
      <c r="A2" s="2" t="s">
        <v>77</v>
      </c>
    </row>
    <row r="3" ht="12.75" customHeight="1">
      <c r="A3" s="2" t="s">
        <v>78</v>
      </c>
    </row>
    <row r="4" ht="12.75" customHeight="1"/>
    <row r="5" ht="12.75" customHeight="1"/>
    <row r="6" ht="12.75" customHeight="1">
      <c r="D6" s="35" t="s">
        <v>80</v>
      </c>
      <c r="E6" s="8"/>
    </row>
    <row r="7" ht="12.75" customHeight="1">
      <c r="A7" s="2" t="s">
        <v>348</v>
      </c>
      <c r="C7" s="45" t="s">
        <v>82</v>
      </c>
      <c r="D7" s="35"/>
      <c r="E7" s="8"/>
    </row>
    <row r="8" ht="12.75" customHeight="1">
      <c r="D8" s="35"/>
      <c r="E8" s="8"/>
    </row>
    <row r="9" ht="12.75" customHeight="1">
      <c r="A9" s="2" t="s">
        <v>83</v>
      </c>
    </row>
    <row r="10" ht="12.75" customHeight="1"/>
    <row r="11" ht="12.75" customHeight="1">
      <c r="A11" s="9" t="s">
        <v>15</v>
      </c>
      <c r="B11" s="9" t="s">
        <v>18</v>
      </c>
      <c r="C11" s="9" t="s">
        <v>20</v>
      </c>
      <c r="D11" s="12" t="s">
        <v>84</v>
      </c>
      <c r="E11" s="13"/>
      <c r="F11" s="8"/>
    </row>
    <row r="12" ht="25.5" customHeight="1">
      <c r="A12" s="14"/>
      <c r="B12" s="14"/>
      <c r="C12" s="14"/>
      <c r="D12" s="6" t="s">
        <v>88</v>
      </c>
      <c r="E12" s="6" t="s">
        <v>91</v>
      </c>
      <c r="F12" s="6" t="s">
        <v>93</v>
      </c>
    </row>
    <row r="13" ht="12.75" customHeight="1">
      <c r="A13" s="6">
        <v>1.0</v>
      </c>
      <c r="B13" s="6">
        <v>2.0</v>
      </c>
      <c r="C13" s="6">
        <v>3.0</v>
      </c>
      <c r="D13" s="6">
        <v>4.0</v>
      </c>
      <c r="E13" s="6">
        <v>5.0</v>
      </c>
      <c r="F13" s="6">
        <v>6.0</v>
      </c>
    </row>
    <row r="14" ht="38.25" customHeight="1">
      <c r="A14" s="6">
        <v>1.0</v>
      </c>
      <c r="B14" s="40" t="s">
        <v>46</v>
      </c>
      <c r="C14" s="6" t="s">
        <v>49</v>
      </c>
      <c r="D14" s="44">
        <f>'Сведения'!H9</f>
        <v>100</v>
      </c>
      <c r="E14" s="20"/>
      <c r="F14" s="47">
        <f t="shared" ref="F14:F29" si="1">E14-D14</f>
        <v>-100</v>
      </c>
    </row>
    <row r="15" ht="38.25" customHeight="1">
      <c r="A15" s="6">
        <v>2.0</v>
      </c>
      <c r="B15" s="49" t="s">
        <v>54</v>
      </c>
      <c r="C15" s="6" t="s">
        <v>49</v>
      </c>
      <c r="D15" s="44">
        <f>'Сведения'!H10</f>
        <v>100</v>
      </c>
      <c r="E15" s="20"/>
      <c r="F15" s="47">
        <f t="shared" si="1"/>
        <v>-100</v>
      </c>
    </row>
    <row r="16" ht="38.25" customHeight="1">
      <c r="A16" s="6">
        <v>3.0</v>
      </c>
      <c r="B16" s="49" t="s">
        <v>55</v>
      </c>
      <c r="C16" s="6" t="s">
        <v>49</v>
      </c>
      <c r="D16" s="44">
        <f>'Сведения'!H11</f>
        <v>100</v>
      </c>
      <c r="E16" s="20"/>
      <c r="F16" s="47">
        <f t="shared" si="1"/>
        <v>-100</v>
      </c>
    </row>
    <row r="17" ht="38.25" customHeight="1">
      <c r="A17" s="6">
        <v>4.0</v>
      </c>
      <c r="B17" s="49" t="s">
        <v>56</v>
      </c>
      <c r="C17" s="6" t="s">
        <v>49</v>
      </c>
      <c r="D17" s="44">
        <f>'Сведения'!H12</f>
        <v>100</v>
      </c>
      <c r="E17" s="20"/>
      <c r="F17" s="47">
        <f t="shared" si="1"/>
        <v>-100</v>
      </c>
    </row>
    <row r="18" ht="38.25" customHeight="1">
      <c r="A18" s="6">
        <v>5.0</v>
      </c>
      <c r="B18" s="49" t="s">
        <v>57</v>
      </c>
      <c r="C18" s="6" t="s">
        <v>49</v>
      </c>
      <c r="D18" s="44">
        <f>'Сведения'!H13</f>
        <v>100</v>
      </c>
      <c r="E18" s="20"/>
      <c r="F18" s="47">
        <f t="shared" si="1"/>
        <v>-100</v>
      </c>
    </row>
    <row r="19" ht="25.5" customHeight="1">
      <c r="A19" s="6">
        <v>6.0</v>
      </c>
      <c r="B19" s="40" t="s">
        <v>58</v>
      </c>
      <c r="C19" s="6" t="s">
        <v>75</v>
      </c>
      <c r="D19" s="54">
        <f>'Сведения'!H14</f>
        <v>14.30109667</v>
      </c>
      <c r="E19" s="31"/>
      <c r="F19" s="55">
        <f t="shared" si="1"/>
        <v>-14.30109667</v>
      </c>
    </row>
    <row r="20" ht="25.5" customHeight="1">
      <c r="A20" s="6">
        <v>7.0</v>
      </c>
      <c r="B20" s="40" t="s">
        <v>59</v>
      </c>
      <c r="C20" s="6" t="s">
        <v>79</v>
      </c>
      <c r="D20" s="54">
        <f>'Сведения'!H15</f>
        <v>0.0584189109</v>
      </c>
      <c r="E20" s="31"/>
      <c r="F20" s="55">
        <f t="shared" si="1"/>
        <v>-0.0584189109</v>
      </c>
    </row>
    <row r="21" ht="25.5" customHeight="1">
      <c r="A21" s="6">
        <v>8.0</v>
      </c>
      <c r="B21" s="40" t="s">
        <v>60</v>
      </c>
      <c r="C21" s="6" t="s">
        <v>103</v>
      </c>
      <c r="D21" s="54">
        <f>'Сведения'!H16</f>
        <v>4.0375</v>
      </c>
      <c r="E21" s="31"/>
      <c r="F21" s="55">
        <f t="shared" si="1"/>
        <v>-4.0375</v>
      </c>
    </row>
    <row r="22" ht="25.5" customHeight="1">
      <c r="A22" s="6">
        <v>9.0</v>
      </c>
      <c r="B22" s="40" t="s">
        <v>61</v>
      </c>
      <c r="C22" s="6" t="s">
        <v>103</v>
      </c>
      <c r="D22" s="54" t="str">
        <f>'Сведения'!H17</f>
        <v>#DIV/0!</v>
      </c>
      <c r="E22" s="31"/>
      <c r="F22" s="55" t="str">
        <f t="shared" si="1"/>
        <v>#DIV/0!</v>
      </c>
    </row>
    <row r="23" ht="25.5" customHeight="1">
      <c r="A23" s="6">
        <v>10.0</v>
      </c>
      <c r="B23" s="40" t="s">
        <v>62</v>
      </c>
      <c r="C23" s="6" t="s">
        <v>103</v>
      </c>
      <c r="D23" s="54">
        <f>'Сведения'!H18</f>
        <v>3.9475</v>
      </c>
      <c r="E23" s="31"/>
      <c r="F23" s="55">
        <f t="shared" si="1"/>
        <v>-3.9475</v>
      </c>
    </row>
    <row r="24" ht="25.5" customHeight="1">
      <c r="A24" s="6">
        <v>11.0</v>
      </c>
      <c r="B24" s="40" t="s">
        <v>230</v>
      </c>
      <c r="C24" s="6" t="s">
        <v>171</v>
      </c>
      <c r="D24" s="54">
        <f>'Сведения'!H19</f>
        <v>0.00002</v>
      </c>
      <c r="E24" s="31"/>
      <c r="F24" s="55">
        <f t="shared" si="1"/>
        <v>-0.00002</v>
      </c>
    </row>
    <row r="25" ht="25.5" customHeight="1">
      <c r="A25" s="6">
        <v>12.0</v>
      </c>
      <c r="B25" s="40" t="s">
        <v>243</v>
      </c>
      <c r="C25" s="6" t="s">
        <v>198</v>
      </c>
      <c r="D25" s="54" t="str">
        <f>'Сведения'!H20</f>
        <v>#DIV/0!</v>
      </c>
      <c r="E25" s="31"/>
      <c r="F25" s="55" t="str">
        <f t="shared" si="1"/>
        <v>#DIV/0!</v>
      </c>
    </row>
    <row r="26" ht="51.0" customHeight="1">
      <c r="A26" s="6">
        <v>11.0</v>
      </c>
      <c r="B26" s="40" t="s">
        <v>65</v>
      </c>
      <c r="C26" s="6" t="s">
        <v>49</v>
      </c>
      <c r="D26" s="44" t="str">
        <f>'Сведения'!H21</f>
        <v/>
      </c>
      <c r="E26" s="20"/>
      <c r="F26" s="47">
        <f t="shared" si="1"/>
        <v>0</v>
      </c>
    </row>
    <row r="27" ht="26.25" customHeight="1">
      <c r="A27" s="6">
        <v>12.0</v>
      </c>
      <c r="B27" s="40" t="s">
        <v>66</v>
      </c>
      <c r="C27" s="6" t="s">
        <v>225</v>
      </c>
      <c r="D27" s="103" t="str">
        <f>'Сведения'!H22</f>
        <v/>
      </c>
      <c r="E27" s="105"/>
      <c r="F27" s="66">
        <f t="shared" si="1"/>
        <v>0</v>
      </c>
    </row>
    <row r="28" ht="64.5" customHeight="1">
      <c r="A28" s="6">
        <v>13.0</v>
      </c>
      <c r="B28" s="40" t="s">
        <v>67</v>
      </c>
      <c r="C28" s="6" t="s">
        <v>225</v>
      </c>
      <c r="D28" s="103" t="str">
        <f>'Сведения'!H23</f>
        <v/>
      </c>
      <c r="E28" s="105"/>
      <c r="F28" s="66">
        <f t="shared" si="1"/>
        <v>0</v>
      </c>
    </row>
    <row r="29" ht="38.25" customHeight="1">
      <c r="A29" s="6">
        <v>14.0</v>
      </c>
      <c r="B29" s="40" t="s">
        <v>68</v>
      </c>
      <c r="C29" s="6" t="s">
        <v>225</v>
      </c>
      <c r="D29" s="103" t="str">
        <f>'Сведения'!H24</f>
        <v/>
      </c>
      <c r="E29" s="105"/>
      <c r="F29" s="66">
        <f t="shared" si="1"/>
        <v>0</v>
      </c>
    </row>
    <row r="30" ht="12.75" customHeight="1"/>
    <row r="31" ht="12.75" customHeight="1"/>
    <row r="32" ht="12.75" customHeight="1">
      <c r="A32" s="45" t="s">
        <v>294</v>
      </c>
    </row>
    <row r="33" ht="12.75" customHeight="1">
      <c r="A33" s="45" t="s">
        <v>296</v>
      </c>
    </row>
    <row r="34" ht="12.75" customHeight="1">
      <c r="A34" s="69" t="s">
        <v>297</v>
      </c>
      <c r="B34" s="69"/>
      <c r="C34" s="69"/>
      <c r="D34" s="69"/>
      <c r="E34" s="69"/>
      <c r="F34" s="69"/>
    </row>
    <row r="35" ht="12.75" customHeight="1">
      <c r="B35" s="45" t="s">
        <v>298</v>
      </c>
    </row>
    <row r="36" ht="12.75" customHeight="1"/>
    <row r="37" ht="12.75" customHeight="1">
      <c r="A37" s="45" t="s">
        <v>299</v>
      </c>
    </row>
    <row r="38" ht="12.75" customHeight="1">
      <c r="A38" s="45" t="s">
        <v>301</v>
      </c>
    </row>
    <row r="39" ht="12.75" customHeight="1">
      <c r="A39" s="69" t="s">
        <v>297</v>
      </c>
      <c r="B39" s="69"/>
      <c r="C39" s="69"/>
      <c r="D39" s="69"/>
      <c r="E39" s="69"/>
      <c r="F39" s="69"/>
    </row>
    <row r="40" ht="12.75" customHeight="1"/>
    <row r="41" ht="12.75" customHeight="1">
      <c r="A41" s="45" t="s">
        <v>304</v>
      </c>
    </row>
    <row r="42" ht="12.75" customHeight="1">
      <c r="A42" s="45" t="s">
        <v>301</v>
      </c>
    </row>
    <row r="43" ht="12.75" customHeight="1">
      <c r="A43" s="69" t="s">
        <v>297</v>
      </c>
      <c r="B43" s="69"/>
      <c r="C43" s="69"/>
      <c r="D43" s="69"/>
      <c r="E43" s="69"/>
      <c r="F43" s="69"/>
    </row>
    <row r="44" ht="12.75" customHeight="1"/>
    <row r="45" ht="12.75" customHeight="1">
      <c r="A45" s="45" t="s">
        <v>349</v>
      </c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A9:B9"/>
    <mergeCell ref="A11:A12"/>
    <mergeCell ref="B11:B12"/>
    <mergeCell ref="C11:C12"/>
    <mergeCell ref="D11:F11"/>
    <mergeCell ref="A1:F1"/>
    <mergeCell ref="A2:F2"/>
    <mergeCell ref="A3:F3"/>
    <mergeCell ref="D6:E6"/>
    <mergeCell ref="A7:B7"/>
    <mergeCell ref="D7:E7"/>
    <mergeCell ref="D8:E8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2.63" defaultRowHeight="15.0"/>
  <cols>
    <col customWidth="1" min="1" max="1" width="5.63"/>
    <col customWidth="1" min="2" max="2" width="37.75"/>
    <col customWidth="1" min="3" max="4" width="5.0"/>
    <col customWidth="1" min="5" max="9" width="7.75"/>
    <col customWidth="1" min="10" max="11" width="5.0"/>
    <col customWidth="1" min="12" max="16" width="7.75"/>
    <col customWidth="1" min="17" max="18" width="5.0"/>
    <col customWidth="1" min="19" max="23" width="7.75"/>
    <col customWidth="1" min="24" max="25" width="5.0"/>
    <col customWidth="1" min="26" max="30" width="7.75"/>
  </cols>
  <sheetData>
    <row r="1" ht="12.75" customHeight="1">
      <c r="A1" s="2" t="s">
        <v>354</v>
      </c>
    </row>
    <row r="2" ht="12.75" customHeight="1">
      <c r="A2" s="2" t="s">
        <v>355</v>
      </c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2.75" customHeight="1">
      <c r="A4" s="2" t="s">
        <v>11</v>
      </c>
    </row>
    <row r="5" ht="12.75" customHeight="1">
      <c r="A5" s="136"/>
      <c r="B5" s="137"/>
      <c r="C5" s="136"/>
      <c r="D5" s="136"/>
      <c r="E5" s="137"/>
      <c r="F5" s="138"/>
      <c r="G5" s="137"/>
      <c r="H5" s="137"/>
      <c r="I5" s="138"/>
      <c r="J5" s="136"/>
      <c r="K5" s="136"/>
      <c r="L5" s="137"/>
      <c r="M5" s="138"/>
      <c r="N5" s="137"/>
      <c r="O5" s="137"/>
      <c r="P5" s="138"/>
      <c r="Q5" s="136"/>
      <c r="R5" s="136"/>
      <c r="S5" s="137"/>
      <c r="T5" s="138"/>
      <c r="U5" s="137"/>
      <c r="V5" s="137"/>
      <c r="W5" s="138"/>
      <c r="X5" s="136"/>
      <c r="Y5" s="136"/>
      <c r="Z5" s="137"/>
      <c r="AA5" s="138"/>
      <c r="AB5" s="137"/>
      <c r="AC5" s="137"/>
      <c r="AD5" s="138"/>
    </row>
    <row r="6" ht="18.0" customHeight="1">
      <c r="A6" s="139" t="s">
        <v>15</v>
      </c>
      <c r="B6" s="139" t="s">
        <v>356</v>
      </c>
      <c r="C6" s="140" t="s">
        <v>32</v>
      </c>
      <c r="D6" s="13"/>
      <c r="E6" s="13"/>
      <c r="F6" s="13"/>
      <c r="G6" s="13"/>
      <c r="H6" s="13"/>
      <c r="I6" s="8"/>
      <c r="J6" s="140" t="s">
        <v>33</v>
      </c>
      <c r="K6" s="13"/>
      <c r="L6" s="13"/>
      <c r="M6" s="13"/>
      <c r="N6" s="13"/>
      <c r="O6" s="13"/>
      <c r="P6" s="8"/>
      <c r="Q6" s="140" t="s">
        <v>357</v>
      </c>
      <c r="R6" s="13"/>
      <c r="S6" s="13"/>
      <c r="T6" s="13"/>
      <c r="U6" s="13"/>
      <c r="V6" s="13"/>
      <c r="W6" s="8"/>
      <c r="X6" s="140" t="s">
        <v>36</v>
      </c>
      <c r="Y6" s="13"/>
      <c r="Z6" s="13"/>
      <c r="AA6" s="13"/>
      <c r="AB6" s="13"/>
      <c r="AC6" s="13"/>
      <c r="AD6" s="8"/>
    </row>
    <row r="7" ht="35.25" customHeight="1">
      <c r="A7" s="144"/>
      <c r="B7" s="144"/>
      <c r="C7" s="139" t="s">
        <v>358</v>
      </c>
      <c r="D7" s="139" t="s">
        <v>359</v>
      </c>
      <c r="E7" s="146" t="s">
        <v>360</v>
      </c>
      <c r="F7" s="147"/>
      <c r="G7" s="149" t="s">
        <v>361</v>
      </c>
      <c r="H7" s="13"/>
      <c r="I7" s="8"/>
      <c r="J7" s="139" t="s">
        <v>358</v>
      </c>
      <c r="K7" s="139" t="s">
        <v>359</v>
      </c>
      <c r="L7" s="146" t="s">
        <v>360</v>
      </c>
      <c r="M7" s="147"/>
      <c r="N7" s="149" t="s">
        <v>361</v>
      </c>
      <c r="O7" s="13"/>
      <c r="P7" s="8"/>
      <c r="Q7" s="139" t="s">
        <v>358</v>
      </c>
      <c r="R7" s="139" t="s">
        <v>359</v>
      </c>
      <c r="S7" s="146" t="s">
        <v>360</v>
      </c>
      <c r="T7" s="147"/>
      <c r="U7" s="149" t="s">
        <v>361</v>
      </c>
      <c r="V7" s="13"/>
      <c r="W7" s="8"/>
      <c r="X7" s="139" t="s">
        <v>358</v>
      </c>
      <c r="Y7" s="139" t="s">
        <v>359</v>
      </c>
      <c r="Z7" s="146" t="s">
        <v>360</v>
      </c>
      <c r="AA7" s="147"/>
      <c r="AB7" s="149" t="s">
        <v>361</v>
      </c>
      <c r="AC7" s="13"/>
      <c r="AD7" s="8"/>
    </row>
    <row r="8" ht="30.75" customHeight="1">
      <c r="A8" s="144"/>
      <c r="B8" s="144"/>
      <c r="C8" s="144"/>
      <c r="D8" s="144"/>
      <c r="E8" s="152"/>
      <c r="F8" s="153"/>
      <c r="G8" s="149" t="s">
        <v>362</v>
      </c>
      <c r="H8" s="8"/>
      <c r="I8" s="154" t="s">
        <v>363</v>
      </c>
      <c r="J8" s="144"/>
      <c r="K8" s="144"/>
      <c r="L8" s="152"/>
      <c r="M8" s="153"/>
      <c r="N8" s="149" t="s">
        <v>362</v>
      </c>
      <c r="O8" s="8"/>
      <c r="P8" s="154" t="s">
        <v>363</v>
      </c>
      <c r="Q8" s="144"/>
      <c r="R8" s="144"/>
      <c r="S8" s="152"/>
      <c r="T8" s="153"/>
      <c r="U8" s="149" t="s">
        <v>362</v>
      </c>
      <c r="V8" s="8"/>
      <c r="W8" s="154" t="s">
        <v>363</v>
      </c>
      <c r="X8" s="144"/>
      <c r="Y8" s="144"/>
      <c r="Z8" s="152"/>
      <c r="AA8" s="153"/>
      <c r="AB8" s="149" t="s">
        <v>362</v>
      </c>
      <c r="AC8" s="8"/>
      <c r="AD8" s="154" t="s">
        <v>363</v>
      </c>
    </row>
    <row r="9" ht="31.5" customHeight="1">
      <c r="A9" s="14"/>
      <c r="B9" s="14"/>
      <c r="C9" s="14"/>
      <c r="D9" s="14"/>
      <c r="E9" s="155" t="s">
        <v>364</v>
      </c>
      <c r="F9" s="156" t="s">
        <v>365</v>
      </c>
      <c r="G9" s="155" t="s">
        <v>366</v>
      </c>
      <c r="H9" s="155" t="s">
        <v>367</v>
      </c>
      <c r="I9" s="14"/>
      <c r="J9" s="14"/>
      <c r="K9" s="14"/>
      <c r="L9" s="155" t="s">
        <v>364</v>
      </c>
      <c r="M9" s="156" t="s">
        <v>365</v>
      </c>
      <c r="N9" s="155" t="s">
        <v>366</v>
      </c>
      <c r="O9" s="155" t="s">
        <v>367</v>
      </c>
      <c r="P9" s="14"/>
      <c r="Q9" s="14"/>
      <c r="R9" s="14"/>
      <c r="S9" s="155" t="s">
        <v>364</v>
      </c>
      <c r="T9" s="156" t="s">
        <v>365</v>
      </c>
      <c r="U9" s="155" t="s">
        <v>366</v>
      </c>
      <c r="V9" s="155" t="s">
        <v>367</v>
      </c>
      <c r="W9" s="14"/>
      <c r="X9" s="14"/>
      <c r="Y9" s="14"/>
      <c r="Z9" s="155" t="s">
        <v>364</v>
      </c>
      <c r="AA9" s="156" t="s">
        <v>365</v>
      </c>
      <c r="AB9" s="155" t="s">
        <v>366</v>
      </c>
      <c r="AC9" s="155" t="s">
        <v>367</v>
      </c>
      <c r="AD9" s="14"/>
    </row>
    <row r="10" ht="12.75" customHeight="1">
      <c r="A10" s="162">
        <v>1.0</v>
      </c>
      <c r="B10" s="162">
        <v>2.0</v>
      </c>
      <c r="C10" s="162"/>
      <c r="D10" s="162"/>
      <c r="E10" s="163">
        <v>3.0</v>
      </c>
      <c r="F10" s="163">
        <v>4.0</v>
      </c>
      <c r="G10" s="163">
        <v>5.0</v>
      </c>
      <c r="H10" s="163">
        <v>6.0</v>
      </c>
      <c r="I10" s="163">
        <v>7.0</v>
      </c>
      <c r="J10" s="162"/>
      <c r="K10" s="162"/>
      <c r="L10" s="163">
        <v>3.0</v>
      </c>
      <c r="M10" s="163">
        <v>4.0</v>
      </c>
      <c r="N10" s="163">
        <v>5.0</v>
      </c>
      <c r="O10" s="163">
        <v>6.0</v>
      </c>
      <c r="P10" s="163">
        <v>7.0</v>
      </c>
      <c r="Q10" s="162"/>
      <c r="R10" s="162"/>
      <c r="S10" s="163">
        <v>3.0</v>
      </c>
      <c r="T10" s="163">
        <v>4.0</v>
      </c>
      <c r="U10" s="163">
        <v>5.0</v>
      </c>
      <c r="V10" s="163">
        <v>6.0</v>
      </c>
      <c r="W10" s="163">
        <v>7.0</v>
      </c>
      <c r="X10" s="162"/>
      <c r="Y10" s="162"/>
      <c r="Z10" s="163">
        <v>3.0</v>
      </c>
      <c r="AA10" s="163">
        <v>4.0</v>
      </c>
      <c r="AB10" s="163">
        <v>5.0</v>
      </c>
      <c r="AC10" s="163">
        <v>6.0</v>
      </c>
      <c r="AD10" s="163">
        <v>7.0</v>
      </c>
    </row>
    <row r="11" ht="38.25" customHeight="1">
      <c r="A11" s="165">
        <v>1.0</v>
      </c>
      <c r="B11" s="165" t="s">
        <v>368</v>
      </c>
      <c r="C11" s="166"/>
      <c r="D11" s="167"/>
      <c r="E11" s="168"/>
      <c r="F11" s="169"/>
      <c r="G11" s="169"/>
      <c r="H11" s="169"/>
      <c r="I11" s="170"/>
      <c r="J11" s="166"/>
      <c r="K11" s="167"/>
      <c r="L11" s="168"/>
      <c r="M11" s="169"/>
      <c r="N11" s="169"/>
      <c r="O11" s="169"/>
      <c r="P11" s="170"/>
      <c r="Q11" s="166"/>
      <c r="R11" s="167"/>
      <c r="S11" s="168"/>
      <c r="T11" s="169"/>
      <c r="U11" s="169"/>
      <c r="V11" s="169"/>
      <c r="W11" s="170"/>
      <c r="X11" s="166"/>
      <c r="Y11" s="167"/>
      <c r="Z11" s="168"/>
      <c r="AA11" s="169"/>
      <c r="AB11" s="169"/>
      <c r="AC11" s="169"/>
      <c r="AD11" s="170"/>
    </row>
    <row r="12" ht="24.75" customHeight="1">
      <c r="A12" s="172" t="s">
        <v>369</v>
      </c>
      <c r="B12" s="173" t="s">
        <v>370</v>
      </c>
      <c r="C12" s="174" t="s">
        <v>371</v>
      </c>
      <c r="D12" s="174"/>
      <c r="E12" s="175" t="s">
        <v>372</v>
      </c>
      <c r="F12" s="177"/>
      <c r="G12" s="175"/>
      <c r="H12" s="179"/>
      <c r="I12" s="177"/>
      <c r="J12" s="174" t="s">
        <v>371</v>
      </c>
      <c r="K12" s="174"/>
      <c r="L12" s="175" t="s">
        <v>372</v>
      </c>
      <c r="M12" s="177"/>
      <c r="N12" s="175"/>
      <c r="O12" s="179"/>
      <c r="P12" s="177"/>
      <c r="Q12" s="174" t="s">
        <v>371</v>
      </c>
      <c r="R12" s="174"/>
      <c r="S12" s="175" t="s">
        <v>372</v>
      </c>
      <c r="T12" s="177"/>
      <c r="U12" s="175"/>
      <c r="V12" s="179"/>
      <c r="W12" s="177"/>
      <c r="X12" s="174" t="s">
        <v>371</v>
      </c>
      <c r="Y12" s="174"/>
      <c r="Z12" s="175" t="s">
        <v>372</v>
      </c>
      <c r="AA12" s="177"/>
      <c r="AB12" s="175"/>
      <c r="AC12" s="179"/>
      <c r="AD12" s="180"/>
    </row>
    <row r="13" ht="27.0" customHeight="1">
      <c r="A13" s="181"/>
      <c r="B13" s="182"/>
      <c r="C13" s="183" t="s">
        <v>371</v>
      </c>
      <c r="D13" s="183"/>
      <c r="E13" s="184" t="s">
        <v>373</v>
      </c>
      <c r="F13" s="185"/>
      <c r="G13" s="184"/>
      <c r="H13" s="186"/>
      <c r="I13" s="185"/>
      <c r="J13" s="183" t="s">
        <v>371</v>
      </c>
      <c r="K13" s="183"/>
      <c r="L13" s="184" t="s">
        <v>373</v>
      </c>
      <c r="M13" s="185"/>
      <c r="N13" s="184"/>
      <c r="O13" s="186"/>
      <c r="P13" s="185"/>
      <c r="Q13" s="183" t="s">
        <v>371</v>
      </c>
      <c r="R13" s="183"/>
      <c r="S13" s="184" t="s">
        <v>373</v>
      </c>
      <c r="T13" s="185"/>
      <c r="U13" s="184"/>
      <c r="V13" s="186"/>
      <c r="W13" s="185"/>
      <c r="X13" s="183" t="s">
        <v>371</v>
      </c>
      <c r="Y13" s="183"/>
      <c r="Z13" s="184" t="s">
        <v>373</v>
      </c>
      <c r="AA13" s="185"/>
      <c r="AB13" s="184"/>
      <c r="AC13" s="186"/>
      <c r="AD13" s="188"/>
    </row>
    <row r="14" ht="24.75" customHeight="1">
      <c r="A14" s="172" t="s">
        <v>374</v>
      </c>
      <c r="B14" s="173" t="s">
        <v>375</v>
      </c>
      <c r="C14" s="174" t="s">
        <v>371</v>
      </c>
      <c r="D14" s="174"/>
      <c r="E14" s="175" t="s">
        <v>372</v>
      </c>
      <c r="F14" s="177"/>
      <c r="G14" s="175"/>
      <c r="H14" s="179"/>
      <c r="I14" s="177"/>
      <c r="J14" s="174" t="s">
        <v>371</v>
      </c>
      <c r="K14" s="174"/>
      <c r="L14" s="175" t="s">
        <v>372</v>
      </c>
      <c r="M14" s="177"/>
      <c r="N14" s="175"/>
      <c r="O14" s="179"/>
      <c r="P14" s="177"/>
      <c r="Q14" s="174" t="s">
        <v>371</v>
      </c>
      <c r="R14" s="174"/>
      <c r="S14" s="175" t="s">
        <v>372</v>
      </c>
      <c r="T14" s="177"/>
      <c r="U14" s="175"/>
      <c r="V14" s="179"/>
      <c r="W14" s="177"/>
      <c r="X14" s="174" t="s">
        <v>371</v>
      </c>
      <c r="Y14" s="174"/>
      <c r="Z14" s="175" t="s">
        <v>372</v>
      </c>
      <c r="AA14" s="177"/>
      <c r="AB14" s="175"/>
      <c r="AC14" s="179"/>
      <c r="AD14" s="180"/>
    </row>
    <row r="15" ht="24.0" customHeight="1">
      <c r="A15" s="181"/>
      <c r="B15" s="182"/>
      <c r="C15" s="183" t="s">
        <v>371</v>
      </c>
      <c r="D15" s="183"/>
      <c r="E15" s="184" t="s">
        <v>373</v>
      </c>
      <c r="F15" s="185"/>
      <c r="G15" s="184"/>
      <c r="H15" s="186"/>
      <c r="I15" s="185"/>
      <c r="J15" s="183" t="s">
        <v>371</v>
      </c>
      <c r="K15" s="183"/>
      <c r="L15" s="184" t="s">
        <v>373</v>
      </c>
      <c r="M15" s="185"/>
      <c r="N15" s="184"/>
      <c r="O15" s="186"/>
      <c r="P15" s="185"/>
      <c r="Q15" s="183" t="s">
        <v>371</v>
      </c>
      <c r="R15" s="183"/>
      <c r="S15" s="184" t="s">
        <v>373</v>
      </c>
      <c r="T15" s="185"/>
      <c r="U15" s="184"/>
      <c r="V15" s="186"/>
      <c r="W15" s="185"/>
      <c r="X15" s="183" t="s">
        <v>371</v>
      </c>
      <c r="Y15" s="183"/>
      <c r="Z15" s="184" t="s">
        <v>373</v>
      </c>
      <c r="AA15" s="185"/>
      <c r="AB15" s="184"/>
      <c r="AC15" s="186"/>
      <c r="AD15" s="188"/>
    </row>
    <row r="16" ht="15.0" customHeight="1">
      <c r="A16" s="172" t="s">
        <v>376</v>
      </c>
      <c r="B16" s="173" t="s">
        <v>377</v>
      </c>
      <c r="C16" s="174" t="s">
        <v>378</v>
      </c>
      <c r="D16" s="174"/>
      <c r="E16" s="175" t="s">
        <v>372</v>
      </c>
      <c r="F16" s="177"/>
      <c r="G16" s="175"/>
      <c r="H16" s="179"/>
      <c r="I16" s="177"/>
      <c r="J16" s="174" t="s">
        <v>378</v>
      </c>
      <c r="K16" s="174"/>
      <c r="L16" s="175" t="s">
        <v>372</v>
      </c>
      <c r="M16" s="177"/>
      <c r="N16" s="175"/>
      <c r="O16" s="179"/>
      <c r="P16" s="177"/>
      <c r="Q16" s="174" t="s">
        <v>378</v>
      </c>
      <c r="R16" s="174"/>
      <c r="S16" s="175" t="s">
        <v>372</v>
      </c>
      <c r="T16" s="177"/>
      <c r="U16" s="175"/>
      <c r="V16" s="179"/>
      <c r="W16" s="177"/>
      <c r="X16" s="174" t="s">
        <v>378</v>
      </c>
      <c r="Y16" s="174"/>
      <c r="Z16" s="175" t="s">
        <v>372</v>
      </c>
      <c r="AA16" s="177"/>
      <c r="AB16" s="175"/>
      <c r="AC16" s="179"/>
      <c r="AD16" s="180"/>
    </row>
    <row r="17" ht="16.5" customHeight="1">
      <c r="A17" s="181"/>
      <c r="B17" s="182"/>
      <c r="C17" s="183" t="s">
        <v>378</v>
      </c>
      <c r="D17" s="183"/>
      <c r="E17" s="184" t="s">
        <v>373</v>
      </c>
      <c r="F17" s="185"/>
      <c r="G17" s="184"/>
      <c r="H17" s="186"/>
      <c r="I17" s="185"/>
      <c r="J17" s="183" t="s">
        <v>378</v>
      </c>
      <c r="K17" s="183"/>
      <c r="L17" s="184" t="s">
        <v>373</v>
      </c>
      <c r="M17" s="185"/>
      <c r="N17" s="184"/>
      <c r="O17" s="186"/>
      <c r="P17" s="185"/>
      <c r="Q17" s="183" t="s">
        <v>378</v>
      </c>
      <c r="R17" s="183"/>
      <c r="S17" s="184" t="s">
        <v>373</v>
      </c>
      <c r="T17" s="185"/>
      <c r="U17" s="184"/>
      <c r="V17" s="186"/>
      <c r="W17" s="185"/>
      <c r="X17" s="183" t="s">
        <v>378</v>
      </c>
      <c r="Y17" s="183"/>
      <c r="Z17" s="184" t="s">
        <v>373</v>
      </c>
      <c r="AA17" s="185"/>
      <c r="AB17" s="184"/>
      <c r="AC17" s="186"/>
      <c r="AD17" s="188"/>
    </row>
    <row r="18" ht="18.0" customHeight="1">
      <c r="A18" s="172" t="s">
        <v>379</v>
      </c>
      <c r="B18" s="173" t="s">
        <v>380</v>
      </c>
      <c r="C18" s="174" t="s">
        <v>378</v>
      </c>
      <c r="D18" s="174"/>
      <c r="E18" s="175" t="s">
        <v>372</v>
      </c>
      <c r="F18" s="177"/>
      <c r="G18" s="175"/>
      <c r="H18" s="179"/>
      <c r="I18" s="177"/>
      <c r="J18" s="174" t="s">
        <v>378</v>
      </c>
      <c r="K18" s="174"/>
      <c r="L18" s="175" t="s">
        <v>372</v>
      </c>
      <c r="M18" s="177"/>
      <c r="N18" s="175"/>
      <c r="O18" s="179"/>
      <c r="P18" s="177"/>
      <c r="Q18" s="174" t="s">
        <v>378</v>
      </c>
      <c r="R18" s="174"/>
      <c r="S18" s="175" t="s">
        <v>372</v>
      </c>
      <c r="T18" s="177"/>
      <c r="U18" s="175"/>
      <c r="V18" s="179"/>
      <c r="W18" s="177"/>
      <c r="X18" s="174" t="s">
        <v>378</v>
      </c>
      <c r="Y18" s="174"/>
      <c r="Z18" s="175" t="s">
        <v>372</v>
      </c>
      <c r="AA18" s="177"/>
      <c r="AB18" s="175"/>
      <c r="AC18" s="179"/>
      <c r="AD18" s="180"/>
    </row>
    <row r="19" ht="19.5" customHeight="1">
      <c r="A19" s="181"/>
      <c r="B19" s="182"/>
      <c r="C19" s="183" t="s">
        <v>378</v>
      </c>
      <c r="D19" s="183"/>
      <c r="E19" s="184" t="s">
        <v>373</v>
      </c>
      <c r="F19" s="185"/>
      <c r="G19" s="184"/>
      <c r="H19" s="186"/>
      <c r="I19" s="185"/>
      <c r="J19" s="183" t="s">
        <v>378</v>
      </c>
      <c r="K19" s="183"/>
      <c r="L19" s="184" t="s">
        <v>373</v>
      </c>
      <c r="M19" s="185"/>
      <c r="N19" s="184"/>
      <c r="O19" s="186"/>
      <c r="P19" s="185"/>
      <c r="Q19" s="183" t="s">
        <v>378</v>
      </c>
      <c r="R19" s="183"/>
      <c r="S19" s="184" t="s">
        <v>373</v>
      </c>
      <c r="T19" s="185"/>
      <c r="U19" s="184"/>
      <c r="V19" s="186"/>
      <c r="W19" s="185"/>
      <c r="X19" s="183" t="s">
        <v>378</v>
      </c>
      <c r="Y19" s="183"/>
      <c r="Z19" s="184" t="s">
        <v>373</v>
      </c>
      <c r="AA19" s="185"/>
      <c r="AB19" s="184"/>
      <c r="AC19" s="186"/>
      <c r="AD19" s="188"/>
    </row>
    <row r="20" ht="21.75" customHeight="1">
      <c r="A20" s="172" t="s">
        <v>381</v>
      </c>
      <c r="B20" s="173" t="s">
        <v>382</v>
      </c>
      <c r="C20" s="174" t="s">
        <v>378</v>
      </c>
      <c r="D20" s="174"/>
      <c r="E20" s="175" t="s">
        <v>372</v>
      </c>
      <c r="F20" s="177"/>
      <c r="G20" s="175"/>
      <c r="H20" s="179"/>
      <c r="I20" s="177"/>
      <c r="J20" s="174" t="s">
        <v>378</v>
      </c>
      <c r="K20" s="174"/>
      <c r="L20" s="175" t="s">
        <v>372</v>
      </c>
      <c r="M20" s="177"/>
      <c r="N20" s="175"/>
      <c r="O20" s="179"/>
      <c r="P20" s="177"/>
      <c r="Q20" s="174" t="s">
        <v>378</v>
      </c>
      <c r="R20" s="174"/>
      <c r="S20" s="175" t="s">
        <v>372</v>
      </c>
      <c r="T20" s="177"/>
      <c r="U20" s="175"/>
      <c r="V20" s="179"/>
      <c r="W20" s="177"/>
      <c r="X20" s="174" t="s">
        <v>378</v>
      </c>
      <c r="Y20" s="174"/>
      <c r="Z20" s="175" t="s">
        <v>372</v>
      </c>
      <c r="AA20" s="177"/>
      <c r="AB20" s="175"/>
      <c r="AC20" s="179"/>
      <c r="AD20" s="180"/>
    </row>
    <row r="21" ht="17.25" customHeight="1">
      <c r="A21" s="181"/>
      <c r="B21" s="182"/>
      <c r="C21" s="183" t="s">
        <v>378</v>
      </c>
      <c r="D21" s="183"/>
      <c r="E21" s="184" t="s">
        <v>373</v>
      </c>
      <c r="F21" s="185"/>
      <c r="G21" s="184"/>
      <c r="H21" s="186"/>
      <c r="I21" s="185"/>
      <c r="J21" s="183" t="s">
        <v>378</v>
      </c>
      <c r="K21" s="183"/>
      <c r="L21" s="184" t="s">
        <v>373</v>
      </c>
      <c r="M21" s="185"/>
      <c r="N21" s="184"/>
      <c r="O21" s="186"/>
      <c r="P21" s="185"/>
      <c r="Q21" s="183" t="s">
        <v>378</v>
      </c>
      <c r="R21" s="183"/>
      <c r="S21" s="184" t="s">
        <v>373</v>
      </c>
      <c r="T21" s="185"/>
      <c r="U21" s="184"/>
      <c r="V21" s="186"/>
      <c r="W21" s="185"/>
      <c r="X21" s="183" t="s">
        <v>378</v>
      </c>
      <c r="Y21" s="183"/>
      <c r="Z21" s="184" t="s">
        <v>373</v>
      </c>
      <c r="AA21" s="185"/>
      <c r="AB21" s="184"/>
      <c r="AC21" s="186"/>
      <c r="AD21" s="188"/>
    </row>
    <row r="22" ht="23.25" customHeight="1">
      <c r="A22" s="172" t="s">
        <v>384</v>
      </c>
      <c r="B22" s="173" t="s">
        <v>385</v>
      </c>
      <c r="C22" s="174" t="s">
        <v>378</v>
      </c>
      <c r="D22" s="174"/>
      <c r="E22" s="175" t="s">
        <v>372</v>
      </c>
      <c r="F22" s="177"/>
      <c r="G22" s="175"/>
      <c r="H22" s="179"/>
      <c r="I22" s="177"/>
      <c r="J22" s="174" t="s">
        <v>378</v>
      </c>
      <c r="K22" s="174"/>
      <c r="L22" s="175" t="s">
        <v>372</v>
      </c>
      <c r="M22" s="177"/>
      <c r="N22" s="175"/>
      <c r="O22" s="179"/>
      <c r="P22" s="177"/>
      <c r="Q22" s="174" t="s">
        <v>378</v>
      </c>
      <c r="R22" s="174"/>
      <c r="S22" s="175" t="s">
        <v>372</v>
      </c>
      <c r="T22" s="177"/>
      <c r="U22" s="175"/>
      <c r="V22" s="179"/>
      <c r="W22" s="177"/>
      <c r="X22" s="174" t="s">
        <v>378</v>
      </c>
      <c r="Y22" s="174"/>
      <c r="Z22" s="175" t="s">
        <v>372</v>
      </c>
      <c r="AA22" s="177"/>
      <c r="AB22" s="175"/>
      <c r="AC22" s="179"/>
      <c r="AD22" s="180"/>
    </row>
    <row r="23" ht="25.5" customHeight="1">
      <c r="A23" s="181"/>
      <c r="B23" s="182"/>
      <c r="C23" s="183" t="s">
        <v>378</v>
      </c>
      <c r="D23" s="183"/>
      <c r="E23" s="184" t="s">
        <v>373</v>
      </c>
      <c r="F23" s="185"/>
      <c r="G23" s="184"/>
      <c r="H23" s="186"/>
      <c r="I23" s="185"/>
      <c r="J23" s="183" t="s">
        <v>378</v>
      </c>
      <c r="K23" s="183"/>
      <c r="L23" s="184" t="s">
        <v>373</v>
      </c>
      <c r="M23" s="185"/>
      <c r="N23" s="184"/>
      <c r="O23" s="186"/>
      <c r="P23" s="185"/>
      <c r="Q23" s="183" t="s">
        <v>378</v>
      </c>
      <c r="R23" s="183"/>
      <c r="S23" s="184" t="s">
        <v>373</v>
      </c>
      <c r="T23" s="185"/>
      <c r="U23" s="184"/>
      <c r="V23" s="186"/>
      <c r="W23" s="185"/>
      <c r="X23" s="183" t="s">
        <v>378</v>
      </c>
      <c r="Y23" s="183"/>
      <c r="Z23" s="184" t="s">
        <v>373</v>
      </c>
      <c r="AA23" s="185"/>
      <c r="AB23" s="184"/>
      <c r="AC23" s="186"/>
      <c r="AD23" s="188"/>
    </row>
    <row r="24" ht="38.25" customHeight="1">
      <c r="A24" s="172" t="s">
        <v>388</v>
      </c>
      <c r="B24" s="173" t="s">
        <v>389</v>
      </c>
      <c r="C24" s="174" t="s">
        <v>390</v>
      </c>
      <c r="D24" s="174"/>
      <c r="E24" s="175" t="s">
        <v>372</v>
      </c>
      <c r="F24" s="177"/>
      <c r="G24" s="175"/>
      <c r="H24" s="179"/>
      <c r="I24" s="177"/>
      <c r="J24" s="174" t="s">
        <v>390</v>
      </c>
      <c r="K24" s="174"/>
      <c r="L24" s="175" t="s">
        <v>372</v>
      </c>
      <c r="M24" s="177"/>
      <c r="N24" s="175"/>
      <c r="O24" s="179"/>
      <c r="P24" s="177"/>
      <c r="Q24" s="174" t="s">
        <v>390</v>
      </c>
      <c r="R24" s="174"/>
      <c r="S24" s="175" t="s">
        <v>372</v>
      </c>
      <c r="T24" s="177"/>
      <c r="U24" s="175"/>
      <c r="V24" s="179"/>
      <c r="W24" s="177"/>
      <c r="X24" s="174" t="s">
        <v>390</v>
      </c>
      <c r="Y24" s="174"/>
      <c r="Z24" s="175" t="s">
        <v>372</v>
      </c>
      <c r="AA24" s="177"/>
      <c r="AB24" s="175"/>
      <c r="AC24" s="179"/>
      <c r="AD24" s="180"/>
    </row>
    <row r="25" ht="34.5" customHeight="1">
      <c r="A25" s="181"/>
      <c r="B25" s="182"/>
      <c r="C25" s="183" t="s">
        <v>390</v>
      </c>
      <c r="D25" s="183"/>
      <c r="E25" s="184" t="s">
        <v>373</v>
      </c>
      <c r="F25" s="185"/>
      <c r="G25" s="184"/>
      <c r="H25" s="186"/>
      <c r="I25" s="185"/>
      <c r="J25" s="183" t="s">
        <v>390</v>
      </c>
      <c r="K25" s="183"/>
      <c r="L25" s="184" t="s">
        <v>373</v>
      </c>
      <c r="M25" s="185"/>
      <c r="N25" s="184"/>
      <c r="O25" s="186"/>
      <c r="P25" s="185"/>
      <c r="Q25" s="183" t="s">
        <v>390</v>
      </c>
      <c r="R25" s="183"/>
      <c r="S25" s="184" t="s">
        <v>373</v>
      </c>
      <c r="T25" s="185"/>
      <c r="U25" s="184"/>
      <c r="V25" s="186"/>
      <c r="W25" s="185"/>
      <c r="X25" s="183" t="s">
        <v>390</v>
      </c>
      <c r="Y25" s="183"/>
      <c r="Z25" s="184" t="s">
        <v>373</v>
      </c>
      <c r="AA25" s="185"/>
      <c r="AB25" s="184"/>
      <c r="AC25" s="186"/>
      <c r="AD25" s="188"/>
    </row>
    <row r="26" ht="14.25" customHeight="1">
      <c r="A26" s="172" t="s">
        <v>392</v>
      </c>
      <c r="B26" s="213" t="s">
        <v>393</v>
      </c>
      <c r="C26" s="174" t="s">
        <v>378</v>
      </c>
      <c r="D26" s="174"/>
      <c r="E26" s="175" t="s">
        <v>372</v>
      </c>
      <c r="F26" s="177"/>
      <c r="G26" s="175"/>
      <c r="H26" s="179"/>
      <c r="I26" s="177"/>
      <c r="J26" s="174" t="s">
        <v>378</v>
      </c>
      <c r="K26" s="174"/>
      <c r="L26" s="175" t="s">
        <v>372</v>
      </c>
      <c r="M26" s="177"/>
      <c r="N26" s="175"/>
      <c r="O26" s="179"/>
      <c r="P26" s="177"/>
      <c r="Q26" s="174" t="s">
        <v>378</v>
      </c>
      <c r="R26" s="174"/>
      <c r="S26" s="175" t="s">
        <v>372</v>
      </c>
      <c r="T26" s="177"/>
      <c r="U26" s="175"/>
      <c r="V26" s="179"/>
      <c r="W26" s="177"/>
      <c r="X26" s="174" t="s">
        <v>378</v>
      </c>
      <c r="Y26" s="174"/>
      <c r="Z26" s="175" t="s">
        <v>372</v>
      </c>
      <c r="AA26" s="177"/>
      <c r="AB26" s="175"/>
      <c r="AC26" s="179"/>
      <c r="AD26" s="180"/>
    </row>
    <row r="27" ht="13.5" customHeight="1">
      <c r="A27" s="181"/>
      <c r="B27" s="182"/>
      <c r="C27" s="183" t="s">
        <v>378</v>
      </c>
      <c r="D27" s="183"/>
      <c r="E27" s="184" t="s">
        <v>373</v>
      </c>
      <c r="F27" s="185"/>
      <c r="G27" s="184"/>
      <c r="H27" s="186"/>
      <c r="I27" s="185"/>
      <c r="J27" s="183" t="s">
        <v>378</v>
      </c>
      <c r="K27" s="183"/>
      <c r="L27" s="184" t="s">
        <v>373</v>
      </c>
      <c r="M27" s="185"/>
      <c r="N27" s="184"/>
      <c r="O27" s="186"/>
      <c r="P27" s="185"/>
      <c r="Q27" s="183" t="s">
        <v>378</v>
      </c>
      <c r="R27" s="183"/>
      <c r="S27" s="184" t="s">
        <v>373</v>
      </c>
      <c r="T27" s="185"/>
      <c r="U27" s="184"/>
      <c r="V27" s="186"/>
      <c r="W27" s="185"/>
      <c r="X27" s="183" t="s">
        <v>378</v>
      </c>
      <c r="Y27" s="183"/>
      <c r="Z27" s="184" t="s">
        <v>373</v>
      </c>
      <c r="AA27" s="185"/>
      <c r="AB27" s="184"/>
      <c r="AC27" s="186"/>
      <c r="AD27" s="188"/>
    </row>
    <row r="28" ht="27.75" customHeight="1">
      <c r="A28" s="172" t="s">
        <v>394</v>
      </c>
      <c r="B28" s="213" t="s">
        <v>395</v>
      </c>
      <c r="C28" s="174" t="s">
        <v>378</v>
      </c>
      <c r="D28" s="174">
        <v>1.0</v>
      </c>
      <c r="E28" s="175" t="s">
        <v>372</v>
      </c>
      <c r="F28" s="177">
        <v>0.0</v>
      </c>
      <c r="G28" s="175" t="s">
        <v>396</v>
      </c>
      <c r="H28" s="179">
        <v>1.0</v>
      </c>
      <c r="I28" s="177">
        <v>0.0</v>
      </c>
      <c r="J28" s="174" t="s">
        <v>378</v>
      </c>
      <c r="K28" s="174">
        <v>1.0</v>
      </c>
      <c r="L28" s="175" t="s">
        <v>372</v>
      </c>
      <c r="M28" s="177">
        <v>0.0</v>
      </c>
      <c r="N28" s="175" t="s">
        <v>396</v>
      </c>
      <c r="O28" s="179">
        <v>1.0</v>
      </c>
      <c r="P28" s="177">
        <v>0.0</v>
      </c>
      <c r="Q28" s="174" t="s">
        <v>378</v>
      </c>
      <c r="R28" s="174">
        <v>1.0</v>
      </c>
      <c r="S28" s="175" t="s">
        <v>372</v>
      </c>
      <c r="T28" s="177">
        <v>0.0</v>
      </c>
      <c r="U28" s="175" t="s">
        <v>396</v>
      </c>
      <c r="V28" s="179">
        <v>1.0</v>
      </c>
      <c r="W28" s="177">
        <v>0.0</v>
      </c>
      <c r="X28" s="174" t="s">
        <v>378</v>
      </c>
      <c r="Y28" s="174">
        <v>1.0</v>
      </c>
      <c r="Z28" s="175" t="s">
        <v>372</v>
      </c>
      <c r="AA28" s="177">
        <v>0.0</v>
      </c>
      <c r="AB28" s="175" t="s">
        <v>396</v>
      </c>
      <c r="AC28" s="179">
        <v>1.0</v>
      </c>
      <c r="AD28" s="180">
        <v>0.0</v>
      </c>
    </row>
    <row r="29" ht="37.5" customHeight="1">
      <c r="A29" s="181"/>
      <c r="B29" s="182"/>
      <c r="C29" s="183" t="s">
        <v>378</v>
      </c>
      <c r="D29" s="183"/>
      <c r="E29" s="184" t="s">
        <v>373</v>
      </c>
      <c r="F29" s="185"/>
      <c r="G29" s="184"/>
      <c r="H29" s="186"/>
      <c r="I29" s="185"/>
      <c r="J29" s="183" t="s">
        <v>378</v>
      </c>
      <c r="K29" s="183"/>
      <c r="L29" s="184" t="s">
        <v>373</v>
      </c>
      <c r="M29" s="185"/>
      <c r="N29" s="184"/>
      <c r="O29" s="186"/>
      <c r="P29" s="185"/>
      <c r="Q29" s="183" t="s">
        <v>378</v>
      </c>
      <c r="R29" s="183"/>
      <c r="S29" s="184" t="s">
        <v>373</v>
      </c>
      <c r="T29" s="185"/>
      <c r="U29" s="184"/>
      <c r="V29" s="186"/>
      <c r="W29" s="185"/>
      <c r="X29" s="183" t="s">
        <v>378</v>
      </c>
      <c r="Y29" s="183"/>
      <c r="Z29" s="184" t="s">
        <v>373</v>
      </c>
      <c r="AA29" s="185"/>
      <c r="AB29" s="184"/>
      <c r="AC29" s="186"/>
      <c r="AD29" s="188"/>
    </row>
    <row r="30" ht="31.5" customHeight="1">
      <c r="A30" s="172" t="s">
        <v>397</v>
      </c>
      <c r="B30" s="213" t="s">
        <v>398</v>
      </c>
      <c r="C30" s="174" t="s">
        <v>378</v>
      </c>
      <c r="D30" s="174"/>
      <c r="E30" s="175" t="s">
        <v>372</v>
      </c>
      <c r="F30" s="177"/>
      <c r="G30" s="175"/>
      <c r="H30" s="179"/>
      <c r="I30" s="177"/>
      <c r="J30" s="174" t="s">
        <v>378</v>
      </c>
      <c r="K30" s="174"/>
      <c r="L30" s="175" t="s">
        <v>372</v>
      </c>
      <c r="M30" s="177"/>
      <c r="N30" s="175"/>
      <c r="O30" s="179"/>
      <c r="P30" s="177"/>
      <c r="Q30" s="174" t="s">
        <v>378</v>
      </c>
      <c r="R30" s="174"/>
      <c r="S30" s="175" t="s">
        <v>372</v>
      </c>
      <c r="T30" s="177"/>
      <c r="U30" s="175"/>
      <c r="V30" s="179"/>
      <c r="W30" s="177"/>
      <c r="X30" s="174" t="s">
        <v>378</v>
      </c>
      <c r="Y30" s="174"/>
      <c r="Z30" s="175" t="s">
        <v>372</v>
      </c>
      <c r="AA30" s="177"/>
      <c r="AB30" s="175"/>
      <c r="AC30" s="179"/>
      <c r="AD30" s="180"/>
    </row>
    <row r="31" ht="31.5" customHeight="1">
      <c r="A31" s="181"/>
      <c r="B31" s="182"/>
      <c r="C31" s="183" t="s">
        <v>378</v>
      </c>
      <c r="D31" s="183"/>
      <c r="E31" s="184" t="s">
        <v>373</v>
      </c>
      <c r="F31" s="185"/>
      <c r="G31" s="184"/>
      <c r="H31" s="186"/>
      <c r="I31" s="185"/>
      <c r="J31" s="183" t="s">
        <v>378</v>
      </c>
      <c r="K31" s="183"/>
      <c r="L31" s="184" t="s">
        <v>373</v>
      </c>
      <c r="M31" s="185"/>
      <c r="N31" s="184"/>
      <c r="O31" s="186"/>
      <c r="P31" s="185"/>
      <c r="Q31" s="183" t="s">
        <v>378</v>
      </c>
      <c r="R31" s="183"/>
      <c r="S31" s="184" t="s">
        <v>373</v>
      </c>
      <c r="T31" s="185"/>
      <c r="U31" s="184"/>
      <c r="V31" s="186"/>
      <c r="W31" s="185"/>
      <c r="X31" s="183" t="s">
        <v>378</v>
      </c>
      <c r="Y31" s="183"/>
      <c r="Z31" s="184" t="s">
        <v>373</v>
      </c>
      <c r="AA31" s="185"/>
      <c r="AB31" s="184"/>
      <c r="AC31" s="186"/>
      <c r="AD31" s="188"/>
    </row>
    <row r="32" ht="29.25" customHeight="1">
      <c r="A32" s="172" t="s">
        <v>399</v>
      </c>
      <c r="B32" s="213" t="s">
        <v>400</v>
      </c>
      <c r="C32" s="174" t="s">
        <v>378</v>
      </c>
      <c r="D32" s="174"/>
      <c r="E32" s="175" t="s">
        <v>372</v>
      </c>
      <c r="F32" s="177"/>
      <c r="G32" s="175"/>
      <c r="H32" s="179"/>
      <c r="I32" s="177"/>
      <c r="J32" s="174" t="s">
        <v>378</v>
      </c>
      <c r="K32" s="174"/>
      <c r="L32" s="175" t="s">
        <v>372</v>
      </c>
      <c r="M32" s="177"/>
      <c r="N32" s="175"/>
      <c r="O32" s="179"/>
      <c r="P32" s="177"/>
      <c r="Q32" s="174" t="s">
        <v>378</v>
      </c>
      <c r="R32" s="174"/>
      <c r="S32" s="175" t="s">
        <v>372</v>
      </c>
      <c r="T32" s="177"/>
      <c r="U32" s="175"/>
      <c r="V32" s="179"/>
      <c r="W32" s="177"/>
      <c r="X32" s="174" t="s">
        <v>378</v>
      </c>
      <c r="Y32" s="174"/>
      <c r="Z32" s="175" t="s">
        <v>372</v>
      </c>
      <c r="AA32" s="177"/>
      <c r="AB32" s="175"/>
      <c r="AC32" s="179"/>
      <c r="AD32" s="180"/>
    </row>
    <row r="33" ht="30.75" customHeight="1">
      <c r="A33" s="181"/>
      <c r="B33" s="182"/>
      <c r="C33" s="183" t="s">
        <v>378</v>
      </c>
      <c r="D33" s="183"/>
      <c r="E33" s="184" t="s">
        <v>373</v>
      </c>
      <c r="F33" s="185"/>
      <c r="G33" s="184"/>
      <c r="H33" s="186"/>
      <c r="I33" s="185"/>
      <c r="J33" s="183" t="s">
        <v>378</v>
      </c>
      <c r="K33" s="183"/>
      <c r="L33" s="184" t="s">
        <v>373</v>
      </c>
      <c r="M33" s="185"/>
      <c r="N33" s="184"/>
      <c r="O33" s="186"/>
      <c r="P33" s="185"/>
      <c r="Q33" s="183" t="s">
        <v>378</v>
      </c>
      <c r="R33" s="183"/>
      <c r="S33" s="184" t="s">
        <v>373</v>
      </c>
      <c r="T33" s="185"/>
      <c r="U33" s="184"/>
      <c r="V33" s="186"/>
      <c r="W33" s="185"/>
      <c r="X33" s="183" t="s">
        <v>378</v>
      </c>
      <c r="Y33" s="183"/>
      <c r="Z33" s="184" t="s">
        <v>373</v>
      </c>
      <c r="AA33" s="185"/>
      <c r="AB33" s="184"/>
      <c r="AC33" s="186"/>
      <c r="AD33" s="188"/>
    </row>
    <row r="34" ht="24.0" customHeight="1">
      <c r="A34" s="172" t="s">
        <v>402</v>
      </c>
      <c r="B34" s="213" t="s">
        <v>403</v>
      </c>
      <c r="C34" s="174" t="s">
        <v>378</v>
      </c>
      <c r="D34" s="174"/>
      <c r="E34" s="175" t="s">
        <v>372</v>
      </c>
      <c r="F34" s="177"/>
      <c r="G34" s="175"/>
      <c r="H34" s="179"/>
      <c r="I34" s="177"/>
      <c r="J34" s="174" t="s">
        <v>378</v>
      </c>
      <c r="K34" s="174"/>
      <c r="L34" s="175" t="s">
        <v>372</v>
      </c>
      <c r="M34" s="177"/>
      <c r="N34" s="175"/>
      <c r="O34" s="179"/>
      <c r="P34" s="177"/>
      <c r="Q34" s="174" t="s">
        <v>378</v>
      </c>
      <c r="R34" s="174"/>
      <c r="S34" s="175" t="s">
        <v>372</v>
      </c>
      <c r="T34" s="177"/>
      <c r="U34" s="175"/>
      <c r="V34" s="179"/>
      <c r="W34" s="177"/>
      <c r="X34" s="174" t="s">
        <v>378</v>
      </c>
      <c r="Y34" s="174"/>
      <c r="Z34" s="175" t="s">
        <v>372</v>
      </c>
      <c r="AA34" s="177"/>
      <c r="AB34" s="175"/>
      <c r="AC34" s="179"/>
      <c r="AD34" s="180"/>
    </row>
    <row r="35" ht="37.5" customHeight="1">
      <c r="A35" s="181"/>
      <c r="B35" s="182"/>
      <c r="C35" s="183" t="s">
        <v>378</v>
      </c>
      <c r="D35" s="183"/>
      <c r="E35" s="184" t="s">
        <v>373</v>
      </c>
      <c r="F35" s="185"/>
      <c r="G35" s="184"/>
      <c r="H35" s="186"/>
      <c r="I35" s="185"/>
      <c r="J35" s="183" t="s">
        <v>378</v>
      </c>
      <c r="K35" s="183"/>
      <c r="L35" s="184" t="s">
        <v>373</v>
      </c>
      <c r="M35" s="185"/>
      <c r="N35" s="184"/>
      <c r="O35" s="186"/>
      <c r="P35" s="185"/>
      <c r="Q35" s="183" t="s">
        <v>378</v>
      </c>
      <c r="R35" s="183"/>
      <c r="S35" s="184" t="s">
        <v>373</v>
      </c>
      <c r="T35" s="185"/>
      <c r="U35" s="184"/>
      <c r="V35" s="186"/>
      <c r="W35" s="185"/>
      <c r="X35" s="183" t="s">
        <v>378</v>
      </c>
      <c r="Y35" s="183"/>
      <c r="Z35" s="184" t="s">
        <v>373</v>
      </c>
      <c r="AA35" s="185"/>
      <c r="AB35" s="184"/>
      <c r="AC35" s="186"/>
      <c r="AD35" s="188"/>
    </row>
    <row r="36" ht="24.0" customHeight="1">
      <c r="A36" s="172" t="s">
        <v>404</v>
      </c>
      <c r="B36" s="213" t="s">
        <v>405</v>
      </c>
      <c r="C36" s="174" t="s">
        <v>378</v>
      </c>
      <c r="D36" s="174"/>
      <c r="E36" s="175" t="s">
        <v>372</v>
      </c>
      <c r="F36" s="177"/>
      <c r="G36" s="175"/>
      <c r="H36" s="179"/>
      <c r="I36" s="177"/>
      <c r="J36" s="174" t="s">
        <v>378</v>
      </c>
      <c r="K36" s="174"/>
      <c r="L36" s="175" t="s">
        <v>372</v>
      </c>
      <c r="M36" s="177"/>
      <c r="N36" s="175"/>
      <c r="O36" s="179"/>
      <c r="P36" s="177"/>
      <c r="Q36" s="174" t="s">
        <v>378</v>
      </c>
      <c r="R36" s="174"/>
      <c r="S36" s="175" t="s">
        <v>372</v>
      </c>
      <c r="T36" s="177"/>
      <c r="U36" s="175"/>
      <c r="V36" s="179"/>
      <c r="W36" s="177"/>
      <c r="X36" s="174" t="s">
        <v>378</v>
      </c>
      <c r="Y36" s="174"/>
      <c r="Z36" s="175" t="s">
        <v>372</v>
      </c>
      <c r="AA36" s="177"/>
      <c r="AB36" s="175"/>
      <c r="AC36" s="179"/>
      <c r="AD36" s="180"/>
    </row>
    <row r="37" ht="15.0" customHeight="1">
      <c r="A37" s="181"/>
      <c r="B37" s="182"/>
      <c r="C37" s="183" t="s">
        <v>378</v>
      </c>
      <c r="D37" s="183"/>
      <c r="E37" s="184" t="s">
        <v>373</v>
      </c>
      <c r="F37" s="185"/>
      <c r="G37" s="184"/>
      <c r="H37" s="186"/>
      <c r="I37" s="185"/>
      <c r="J37" s="183" t="s">
        <v>378</v>
      </c>
      <c r="K37" s="183"/>
      <c r="L37" s="184" t="s">
        <v>373</v>
      </c>
      <c r="M37" s="185"/>
      <c r="N37" s="184"/>
      <c r="O37" s="186"/>
      <c r="P37" s="185"/>
      <c r="Q37" s="183" t="s">
        <v>378</v>
      </c>
      <c r="R37" s="183"/>
      <c r="S37" s="184" t="s">
        <v>373</v>
      </c>
      <c r="T37" s="185"/>
      <c r="U37" s="184"/>
      <c r="V37" s="186"/>
      <c r="W37" s="185"/>
      <c r="X37" s="183" t="s">
        <v>378</v>
      </c>
      <c r="Y37" s="183"/>
      <c r="Z37" s="184" t="s">
        <v>373</v>
      </c>
      <c r="AA37" s="185"/>
      <c r="AB37" s="184"/>
      <c r="AC37" s="186"/>
      <c r="AD37" s="188"/>
    </row>
    <row r="38" ht="12.75" customHeight="1">
      <c r="A38" s="172" t="s">
        <v>411</v>
      </c>
      <c r="B38" s="213" t="s">
        <v>412</v>
      </c>
      <c r="C38" s="174" t="s">
        <v>378</v>
      </c>
      <c r="D38" s="174"/>
      <c r="E38" s="175" t="s">
        <v>372</v>
      </c>
      <c r="F38" s="177"/>
      <c r="G38" s="175"/>
      <c r="H38" s="179"/>
      <c r="I38" s="177"/>
      <c r="J38" s="174" t="s">
        <v>378</v>
      </c>
      <c r="K38" s="174"/>
      <c r="L38" s="175" t="s">
        <v>372</v>
      </c>
      <c r="M38" s="177"/>
      <c r="N38" s="175"/>
      <c r="O38" s="179"/>
      <c r="P38" s="177"/>
      <c r="Q38" s="174" t="s">
        <v>378</v>
      </c>
      <c r="R38" s="174"/>
      <c r="S38" s="175" t="s">
        <v>372</v>
      </c>
      <c r="T38" s="177"/>
      <c r="U38" s="175"/>
      <c r="V38" s="179"/>
      <c r="W38" s="177"/>
      <c r="X38" s="174" t="s">
        <v>378</v>
      </c>
      <c r="Y38" s="174"/>
      <c r="Z38" s="175" t="s">
        <v>372</v>
      </c>
      <c r="AA38" s="177"/>
      <c r="AB38" s="175"/>
      <c r="AC38" s="179"/>
      <c r="AD38" s="180"/>
    </row>
    <row r="39" ht="15.0" customHeight="1">
      <c r="A39" s="181"/>
      <c r="B39" s="182"/>
      <c r="C39" s="183" t="s">
        <v>378</v>
      </c>
      <c r="D39" s="183"/>
      <c r="E39" s="184" t="s">
        <v>373</v>
      </c>
      <c r="F39" s="185"/>
      <c r="G39" s="184"/>
      <c r="H39" s="186"/>
      <c r="I39" s="185"/>
      <c r="J39" s="183" t="s">
        <v>378</v>
      </c>
      <c r="K39" s="183"/>
      <c r="L39" s="184" t="s">
        <v>373</v>
      </c>
      <c r="M39" s="185"/>
      <c r="N39" s="184"/>
      <c r="O39" s="186"/>
      <c r="P39" s="185"/>
      <c r="Q39" s="183" t="s">
        <v>378</v>
      </c>
      <c r="R39" s="183"/>
      <c r="S39" s="184" t="s">
        <v>373</v>
      </c>
      <c r="T39" s="185"/>
      <c r="U39" s="184"/>
      <c r="V39" s="186"/>
      <c r="W39" s="185"/>
      <c r="X39" s="183" t="s">
        <v>378</v>
      </c>
      <c r="Y39" s="183"/>
      <c r="Z39" s="184" t="s">
        <v>373</v>
      </c>
      <c r="AA39" s="185"/>
      <c r="AB39" s="184"/>
      <c r="AC39" s="186"/>
      <c r="AD39" s="188"/>
    </row>
    <row r="40" ht="13.5" customHeight="1">
      <c r="A40" s="172" t="s">
        <v>413</v>
      </c>
      <c r="B40" s="213" t="s">
        <v>414</v>
      </c>
      <c r="C40" s="174" t="s">
        <v>378</v>
      </c>
      <c r="D40" s="174"/>
      <c r="E40" s="175" t="s">
        <v>372</v>
      </c>
      <c r="F40" s="177"/>
      <c r="G40" s="175"/>
      <c r="H40" s="179"/>
      <c r="I40" s="177"/>
      <c r="J40" s="174" t="s">
        <v>378</v>
      </c>
      <c r="K40" s="174"/>
      <c r="L40" s="175" t="s">
        <v>372</v>
      </c>
      <c r="M40" s="177"/>
      <c r="N40" s="175"/>
      <c r="O40" s="179"/>
      <c r="P40" s="177"/>
      <c r="Q40" s="174" t="s">
        <v>378</v>
      </c>
      <c r="R40" s="174"/>
      <c r="S40" s="175" t="s">
        <v>372</v>
      </c>
      <c r="T40" s="177"/>
      <c r="U40" s="175"/>
      <c r="V40" s="179"/>
      <c r="W40" s="177"/>
      <c r="X40" s="174" t="s">
        <v>378</v>
      </c>
      <c r="Y40" s="174"/>
      <c r="Z40" s="175" t="s">
        <v>372</v>
      </c>
      <c r="AA40" s="177"/>
      <c r="AB40" s="175"/>
      <c r="AC40" s="179"/>
      <c r="AD40" s="180"/>
    </row>
    <row r="41" ht="12.75" customHeight="1">
      <c r="A41" s="181"/>
      <c r="B41" s="182"/>
      <c r="C41" s="183" t="s">
        <v>378</v>
      </c>
      <c r="D41" s="183"/>
      <c r="E41" s="184" t="s">
        <v>373</v>
      </c>
      <c r="F41" s="185"/>
      <c r="G41" s="184"/>
      <c r="H41" s="186"/>
      <c r="I41" s="185"/>
      <c r="J41" s="183" t="s">
        <v>378</v>
      </c>
      <c r="K41" s="183"/>
      <c r="L41" s="184" t="s">
        <v>373</v>
      </c>
      <c r="M41" s="185"/>
      <c r="N41" s="184"/>
      <c r="O41" s="186"/>
      <c r="P41" s="185"/>
      <c r="Q41" s="183" t="s">
        <v>378</v>
      </c>
      <c r="R41" s="183"/>
      <c r="S41" s="184" t="s">
        <v>373</v>
      </c>
      <c r="T41" s="185"/>
      <c r="U41" s="184"/>
      <c r="V41" s="186"/>
      <c r="W41" s="185"/>
      <c r="X41" s="183" t="s">
        <v>378</v>
      </c>
      <c r="Y41" s="183"/>
      <c r="Z41" s="184" t="s">
        <v>373</v>
      </c>
      <c r="AA41" s="185"/>
      <c r="AB41" s="184"/>
      <c r="AC41" s="186"/>
      <c r="AD41" s="188"/>
    </row>
    <row r="42" ht="17.25" customHeight="1">
      <c r="A42" s="172" t="s">
        <v>415</v>
      </c>
      <c r="B42" s="213" t="s">
        <v>416</v>
      </c>
      <c r="C42" s="174" t="s">
        <v>378</v>
      </c>
      <c r="D42" s="174"/>
      <c r="E42" s="175" t="s">
        <v>372</v>
      </c>
      <c r="F42" s="177"/>
      <c r="G42" s="175"/>
      <c r="H42" s="179"/>
      <c r="I42" s="177"/>
      <c r="J42" s="174" t="s">
        <v>378</v>
      </c>
      <c r="K42" s="174"/>
      <c r="L42" s="175" t="s">
        <v>372</v>
      </c>
      <c r="M42" s="177"/>
      <c r="N42" s="175"/>
      <c r="O42" s="179"/>
      <c r="P42" s="177"/>
      <c r="Q42" s="174" t="s">
        <v>378</v>
      </c>
      <c r="R42" s="174"/>
      <c r="S42" s="175" t="s">
        <v>372</v>
      </c>
      <c r="T42" s="177"/>
      <c r="U42" s="175"/>
      <c r="V42" s="179"/>
      <c r="W42" s="177"/>
      <c r="X42" s="174" t="s">
        <v>378</v>
      </c>
      <c r="Y42" s="174"/>
      <c r="Z42" s="175" t="s">
        <v>372</v>
      </c>
      <c r="AA42" s="177"/>
      <c r="AB42" s="175"/>
      <c r="AC42" s="179"/>
      <c r="AD42" s="180"/>
    </row>
    <row r="43" ht="15.0" customHeight="1">
      <c r="A43" s="181"/>
      <c r="B43" s="182"/>
      <c r="C43" s="183" t="s">
        <v>378</v>
      </c>
      <c r="D43" s="183"/>
      <c r="E43" s="184" t="s">
        <v>373</v>
      </c>
      <c r="F43" s="185"/>
      <c r="G43" s="184"/>
      <c r="H43" s="186"/>
      <c r="I43" s="185"/>
      <c r="J43" s="183" t="s">
        <v>378</v>
      </c>
      <c r="K43" s="183"/>
      <c r="L43" s="184" t="s">
        <v>373</v>
      </c>
      <c r="M43" s="185"/>
      <c r="N43" s="184"/>
      <c r="O43" s="186"/>
      <c r="P43" s="185"/>
      <c r="Q43" s="183" t="s">
        <v>378</v>
      </c>
      <c r="R43" s="183"/>
      <c r="S43" s="184" t="s">
        <v>373</v>
      </c>
      <c r="T43" s="185"/>
      <c r="U43" s="184"/>
      <c r="V43" s="186"/>
      <c r="W43" s="185"/>
      <c r="X43" s="183" t="s">
        <v>378</v>
      </c>
      <c r="Y43" s="183"/>
      <c r="Z43" s="184" t="s">
        <v>373</v>
      </c>
      <c r="AA43" s="185"/>
      <c r="AB43" s="184"/>
      <c r="AC43" s="186"/>
      <c r="AD43" s="188"/>
    </row>
    <row r="44" ht="14.25" customHeight="1">
      <c r="A44" s="172" t="s">
        <v>417</v>
      </c>
      <c r="B44" s="213" t="s">
        <v>418</v>
      </c>
      <c r="C44" s="174" t="s">
        <v>378</v>
      </c>
      <c r="D44" s="174"/>
      <c r="E44" s="175" t="s">
        <v>372</v>
      </c>
      <c r="F44" s="177"/>
      <c r="G44" s="175"/>
      <c r="H44" s="179"/>
      <c r="I44" s="177"/>
      <c r="J44" s="174" t="s">
        <v>378</v>
      </c>
      <c r="K44" s="174"/>
      <c r="L44" s="175" t="s">
        <v>372</v>
      </c>
      <c r="M44" s="177"/>
      <c r="N44" s="175"/>
      <c r="O44" s="179"/>
      <c r="P44" s="177"/>
      <c r="Q44" s="174" t="s">
        <v>378</v>
      </c>
      <c r="R44" s="174"/>
      <c r="S44" s="175" t="s">
        <v>372</v>
      </c>
      <c r="T44" s="177"/>
      <c r="U44" s="175"/>
      <c r="V44" s="179"/>
      <c r="W44" s="177"/>
      <c r="X44" s="174" t="s">
        <v>378</v>
      </c>
      <c r="Y44" s="174"/>
      <c r="Z44" s="175" t="s">
        <v>372</v>
      </c>
      <c r="AA44" s="177"/>
      <c r="AB44" s="175"/>
      <c r="AC44" s="179"/>
      <c r="AD44" s="180"/>
    </row>
    <row r="45" ht="15.0" customHeight="1">
      <c r="A45" s="181"/>
      <c r="B45" s="182"/>
      <c r="C45" s="183" t="s">
        <v>378</v>
      </c>
      <c r="D45" s="183"/>
      <c r="E45" s="184" t="s">
        <v>373</v>
      </c>
      <c r="F45" s="185"/>
      <c r="G45" s="184"/>
      <c r="H45" s="186"/>
      <c r="I45" s="185"/>
      <c r="J45" s="183" t="s">
        <v>378</v>
      </c>
      <c r="K45" s="183"/>
      <c r="L45" s="184" t="s">
        <v>373</v>
      </c>
      <c r="M45" s="185"/>
      <c r="N45" s="184"/>
      <c r="O45" s="186"/>
      <c r="P45" s="185"/>
      <c r="Q45" s="183" t="s">
        <v>378</v>
      </c>
      <c r="R45" s="183"/>
      <c r="S45" s="184" t="s">
        <v>373</v>
      </c>
      <c r="T45" s="185"/>
      <c r="U45" s="184"/>
      <c r="V45" s="186"/>
      <c r="W45" s="185"/>
      <c r="X45" s="183" t="s">
        <v>378</v>
      </c>
      <c r="Y45" s="183"/>
      <c r="Z45" s="184" t="s">
        <v>373</v>
      </c>
      <c r="AA45" s="185"/>
      <c r="AB45" s="184"/>
      <c r="AC45" s="186"/>
      <c r="AD45" s="188"/>
    </row>
    <row r="46" ht="18.0" customHeight="1">
      <c r="A46" s="172" t="s">
        <v>419</v>
      </c>
      <c r="B46" s="213" t="s">
        <v>420</v>
      </c>
      <c r="C46" s="174" t="s">
        <v>378</v>
      </c>
      <c r="D46" s="174"/>
      <c r="E46" s="175" t="s">
        <v>372</v>
      </c>
      <c r="F46" s="177"/>
      <c r="G46" s="175"/>
      <c r="H46" s="179"/>
      <c r="I46" s="177"/>
      <c r="J46" s="174" t="s">
        <v>378</v>
      </c>
      <c r="K46" s="174"/>
      <c r="L46" s="175" t="s">
        <v>372</v>
      </c>
      <c r="M46" s="177"/>
      <c r="N46" s="175"/>
      <c r="O46" s="179"/>
      <c r="P46" s="177"/>
      <c r="Q46" s="174" t="s">
        <v>378</v>
      </c>
      <c r="R46" s="174"/>
      <c r="S46" s="175" t="s">
        <v>372</v>
      </c>
      <c r="T46" s="177"/>
      <c r="U46" s="175"/>
      <c r="V46" s="179"/>
      <c r="W46" s="177"/>
      <c r="X46" s="174" t="s">
        <v>378</v>
      </c>
      <c r="Y46" s="174"/>
      <c r="Z46" s="175" t="s">
        <v>372</v>
      </c>
      <c r="AA46" s="177"/>
      <c r="AB46" s="175"/>
      <c r="AC46" s="179"/>
      <c r="AD46" s="180"/>
    </row>
    <row r="47" ht="15.75" customHeight="1">
      <c r="A47" s="181"/>
      <c r="B47" s="182"/>
      <c r="C47" s="183" t="s">
        <v>378</v>
      </c>
      <c r="D47" s="183"/>
      <c r="E47" s="184" t="s">
        <v>373</v>
      </c>
      <c r="F47" s="185"/>
      <c r="G47" s="184"/>
      <c r="H47" s="186"/>
      <c r="I47" s="185"/>
      <c r="J47" s="183" t="s">
        <v>378</v>
      </c>
      <c r="K47" s="183"/>
      <c r="L47" s="184" t="s">
        <v>373</v>
      </c>
      <c r="M47" s="185"/>
      <c r="N47" s="184"/>
      <c r="O47" s="186"/>
      <c r="P47" s="185"/>
      <c r="Q47" s="183" t="s">
        <v>378</v>
      </c>
      <c r="R47" s="183"/>
      <c r="S47" s="184" t="s">
        <v>373</v>
      </c>
      <c r="T47" s="185"/>
      <c r="U47" s="184"/>
      <c r="V47" s="186"/>
      <c r="W47" s="185"/>
      <c r="X47" s="183" t="s">
        <v>378</v>
      </c>
      <c r="Y47" s="183"/>
      <c r="Z47" s="184" t="s">
        <v>373</v>
      </c>
      <c r="AA47" s="185"/>
      <c r="AB47" s="184"/>
      <c r="AC47" s="186"/>
      <c r="AD47" s="188"/>
    </row>
    <row r="48" ht="14.25" customHeight="1">
      <c r="A48" s="172" t="s">
        <v>421</v>
      </c>
      <c r="B48" s="213" t="s">
        <v>422</v>
      </c>
      <c r="C48" s="174" t="s">
        <v>378</v>
      </c>
      <c r="D48" s="174"/>
      <c r="E48" s="175" t="s">
        <v>372</v>
      </c>
      <c r="F48" s="177"/>
      <c r="G48" s="175"/>
      <c r="H48" s="179"/>
      <c r="I48" s="177"/>
      <c r="J48" s="174" t="s">
        <v>378</v>
      </c>
      <c r="K48" s="174"/>
      <c r="L48" s="175" t="s">
        <v>372</v>
      </c>
      <c r="M48" s="177"/>
      <c r="N48" s="175"/>
      <c r="O48" s="179"/>
      <c r="P48" s="177"/>
      <c r="Q48" s="174" t="s">
        <v>378</v>
      </c>
      <c r="R48" s="174"/>
      <c r="S48" s="175" t="s">
        <v>372</v>
      </c>
      <c r="T48" s="177"/>
      <c r="U48" s="175"/>
      <c r="V48" s="179"/>
      <c r="W48" s="177"/>
      <c r="X48" s="174" t="s">
        <v>378</v>
      </c>
      <c r="Y48" s="174"/>
      <c r="Z48" s="175" t="s">
        <v>372</v>
      </c>
      <c r="AA48" s="177"/>
      <c r="AB48" s="175"/>
      <c r="AC48" s="179"/>
      <c r="AD48" s="180"/>
    </row>
    <row r="49" ht="13.5" customHeight="1">
      <c r="A49" s="181"/>
      <c r="B49" s="182"/>
      <c r="C49" s="183" t="s">
        <v>378</v>
      </c>
      <c r="D49" s="183"/>
      <c r="E49" s="184" t="s">
        <v>373</v>
      </c>
      <c r="F49" s="185"/>
      <c r="G49" s="184"/>
      <c r="H49" s="186"/>
      <c r="I49" s="185"/>
      <c r="J49" s="183" t="s">
        <v>378</v>
      </c>
      <c r="K49" s="183"/>
      <c r="L49" s="184" t="s">
        <v>373</v>
      </c>
      <c r="M49" s="185"/>
      <c r="N49" s="184"/>
      <c r="O49" s="186"/>
      <c r="P49" s="185"/>
      <c r="Q49" s="183" t="s">
        <v>378</v>
      </c>
      <c r="R49" s="183"/>
      <c r="S49" s="184" t="s">
        <v>373</v>
      </c>
      <c r="T49" s="185"/>
      <c r="U49" s="184"/>
      <c r="V49" s="186"/>
      <c r="W49" s="185"/>
      <c r="X49" s="183" t="s">
        <v>378</v>
      </c>
      <c r="Y49" s="183"/>
      <c r="Z49" s="184" t="s">
        <v>373</v>
      </c>
      <c r="AA49" s="185"/>
      <c r="AB49" s="184"/>
      <c r="AC49" s="186"/>
      <c r="AD49" s="188"/>
    </row>
    <row r="50" ht="14.25" customHeight="1">
      <c r="A50" s="172" t="s">
        <v>423</v>
      </c>
      <c r="B50" s="213" t="s">
        <v>424</v>
      </c>
      <c r="C50" s="174" t="s">
        <v>378</v>
      </c>
      <c r="D50" s="174"/>
      <c r="E50" s="175" t="s">
        <v>372</v>
      </c>
      <c r="F50" s="177"/>
      <c r="G50" s="175"/>
      <c r="H50" s="179"/>
      <c r="I50" s="177"/>
      <c r="J50" s="174" t="s">
        <v>378</v>
      </c>
      <c r="K50" s="174"/>
      <c r="L50" s="175" t="s">
        <v>372</v>
      </c>
      <c r="M50" s="177"/>
      <c r="N50" s="175"/>
      <c r="O50" s="179"/>
      <c r="P50" s="177"/>
      <c r="Q50" s="174" t="s">
        <v>378</v>
      </c>
      <c r="R50" s="174"/>
      <c r="S50" s="175" t="s">
        <v>372</v>
      </c>
      <c r="T50" s="177"/>
      <c r="U50" s="175"/>
      <c r="V50" s="179"/>
      <c r="W50" s="177"/>
      <c r="X50" s="174" t="s">
        <v>378</v>
      </c>
      <c r="Y50" s="174"/>
      <c r="Z50" s="175" t="s">
        <v>372</v>
      </c>
      <c r="AA50" s="177"/>
      <c r="AB50" s="175"/>
      <c r="AC50" s="179"/>
      <c r="AD50" s="180"/>
    </row>
    <row r="51" ht="13.5" customHeight="1">
      <c r="A51" s="181"/>
      <c r="B51" s="182"/>
      <c r="C51" s="183" t="s">
        <v>378</v>
      </c>
      <c r="D51" s="183"/>
      <c r="E51" s="184" t="s">
        <v>373</v>
      </c>
      <c r="F51" s="185"/>
      <c r="G51" s="184"/>
      <c r="H51" s="186"/>
      <c r="I51" s="185"/>
      <c r="J51" s="183" t="s">
        <v>378</v>
      </c>
      <c r="K51" s="183"/>
      <c r="L51" s="184" t="s">
        <v>373</v>
      </c>
      <c r="M51" s="185"/>
      <c r="N51" s="184"/>
      <c r="O51" s="186"/>
      <c r="P51" s="185"/>
      <c r="Q51" s="183" t="s">
        <v>378</v>
      </c>
      <c r="R51" s="183"/>
      <c r="S51" s="184" t="s">
        <v>373</v>
      </c>
      <c r="T51" s="185"/>
      <c r="U51" s="184"/>
      <c r="V51" s="186"/>
      <c r="W51" s="185"/>
      <c r="X51" s="183" t="s">
        <v>378</v>
      </c>
      <c r="Y51" s="183"/>
      <c r="Z51" s="184" t="s">
        <v>373</v>
      </c>
      <c r="AA51" s="185"/>
      <c r="AB51" s="184"/>
      <c r="AC51" s="186"/>
      <c r="AD51" s="188"/>
    </row>
    <row r="52" ht="14.25" customHeight="1">
      <c r="A52" s="172" t="s">
        <v>425</v>
      </c>
      <c r="B52" s="213" t="s">
        <v>426</v>
      </c>
      <c r="C52" s="174" t="s">
        <v>378</v>
      </c>
      <c r="D52" s="174"/>
      <c r="E52" s="175" t="s">
        <v>372</v>
      </c>
      <c r="F52" s="177"/>
      <c r="G52" s="175"/>
      <c r="H52" s="179"/>
      <c r="I52" s="177"/>
      <c r="J52" s="174" t="s">
        <v>378</v>
      </c>
      <c r="K52" s="174"/>
      <c r="L52" s="175" t="s">
        <v>372</v>
      </c>
      <c r="M52" s="177"/>
      <c r="N52" s="175"/>
      <c r="O52" s="179"/>
      <c r="P52" s="177"/>
      <c r="Q52" s="174" t="s">
        <v>378</v>
      </c>
      <c r="R52" s="174"/>
      <c r="S52" s="175" t="s">
        <v>372</v>
      </c>
      <c r="T52" s="177"/>
      <c r="U52" s="175"/>
      <c r="V52" s="179"/>
      <c r="W52" s="177"/>
      <c r="X52" s="174" t="s">
        <v>378</v>
      </c>
      <c r="Y52" s="174"/>
      <c r="Z52" s="175" t="s">
        <v>372</v>
      </c>
      <c r="AA52" s="177"/>
      <c r="AB52" s="175"/>
      <c r="AC52" s="179"/>
      <c r="AD52" s="180"/>
    </row>
    <row r="53" ht="13.5" customHeight="1">
      <c r="A53" s="181"/>
      <c r="B53" s="182"/>
      <c r="C53" s="183" t="s">
        <v>378</v>
      </c>
      <c r="D53" s="183"/>
      <c r="E53" s="184" t="s">
        <v>373</v>
      </c>
      <c r="F53" s="185"/>
      <c r="G53" s="184"/>
      <c r="H53" s="186"/>
      <c r="I53" s="185"/>
      <c r="J53" s="183" t="s">
        <v>378</v>
      </c>
      <c r="K53" s="183"/>
      <c r="L53" s="184" t="s">
        <v>373</v>
      </c>
      <c r="M53" s="185"/>
      <c r="N53" s="184"/>
      <c r="O53" s="186"/>
      <c r="P53" s="185"/>
      <c r="Q53" s="183" t="s">
        <v>378</v>
      </c>
      <c r="R53" s="183"/>
      <c r="S53" s="184" t="s">
        <v>373</v>
      </c>
      <c r="T53" s="185"/>
      <c r="U53" s="184"/>
      <c r="V53" s="186"/>
      <c r="W53" s="185"/>
      <c r="X53" s="183" t="s">
        <v>378</v>
      </c>
      <c r="Y53" s="183"/>
      <c r="Z53" s="184" t="s">
        <v>373</v>
      </c>
      <c r="AA53" s="185"/>
      <c r="AB53" s="184"/>
      <c r="AC53" s="186"/>
      <c r="AD53" s="188"/>
    </row>
    <row r="54" ht="14.25" customHeight="1">
      <c r="A54" s="172" t="s">
        <v>427</v>
      </c>
      <c r="B54" s="213" t="s">
        <v>428</v>
      </c>
      <c r="C54" s="174"/>
      <c r="D54" s="174"/>
      <c r="E54" s="175" t="s">
        <v>372</v>
      </c>
      <c r="F54" s="177"/>
      <c r="G54" s="175"/>
      <c r="H54" s="179"/>
      <c r="I54" s="177"/>
      <c r="J54" s="174"/>
      <c r="K54" s="174"/>
      <c r="L54" s="175" t="s">
        <v>372</v>
      </c>
      <c r="M54" s="177"/>
      <c r="N54" s="175"/>
      <c r="O54" s="179"/>
      <c r="P54" s="177"/>
      <c r="Q54" s="174"/>
      <c r="R54" s="174"/>
      <c r="S54" s="175" t="s">
        <v>372</v>
      </c>
      <c r="T54" s="177"/>
      <c r="U54" s="175"/>
      <c r="V54" s="179"/>
      <c r="W54" s="177"/>
      <c r="X54" s="174"/>
      <c r="Y54" s="174"/>
      <c r="Z54" s="175" t="s">
        <v>372</v>
      </c>
      <c r="AA54" s="177"/>
      <c r="AB54" s="175"/>
      <c r="AC54" s="179"/>
      <c r="AD54" s="180"/>
    </row>
    <row r="55" ht="13.5" customHeight="1">
      <c r="A55" s="181"/>
      <c r="B55" s="182"/>
      <c r="C55" s="183"/>
      <c r="D55" s="183"/>
      <c r="E55" s="184" t="s">
        <v>373</v>
      </c>
      <c r="F55" s="185"/>
      <c r="G55" s="184"/>
      <c r="H55" s="186"/>
      <c r="I55" s="185"/>
      <c r="J55" s="183"/>
      <c r="K55" s="183"/>
      <c r="L55" s="184" t="s">
        <v>373</v>
      </c>
      <c r="M55" s="185"/>
      <c r="N55" s="184"/>
      <c r="O55" s="186"/>
      <c r="P55" s="185"/>
      <c r="Q55" s="183"/>
      <c r="R55" s="183"/>
      <c r="S55" s="184" t="s">
        <v>373</v>
      </c>
      <c r="T55" s="185"/>
      <c r="U55" s="184"/>
      <c r="V55" s="186"/>
      <c r="W55" s="185"/>
      <c r="X55" s="183"/>
      <c r="Y55" s="183"/>
      <c r="Z55" s="184" t="s">
        <v>373</v>
      </c>
      <c r="AA55" s="185"/>
      <c r="AB55" s="184"/>
      <c r="AC55" s="186"/>
      <c r="AD55" s="188"/>
    </row>
    <row r="56" ht="13.5" customHeight="1">
      <c r="A56" s="172" t="s">
        <v>432</v>
      </c>
      <c r="B56" s="213" t="s">
        <v>428</v>
      </c>
      <c r="C56" s="174"/>
      <c r="D56" s="174"/>
      <c r="E56" s="175" t="s">
        <v>372</v>
      </c>
      <c r="F56" s="177"/>
      <c r="G56" s="175"/>
      <c r="H56" s="179"/>
      <c r="I56" s="177"/>
      <c r="J56" s="174"/>
      <c r="K56" s="174"/>
      <c r="L56" s="175" t="s">
        <v>372</v>
      </c>
      <c r="M56" s="177"/>
      <c r="N56" s="175"/>
      <c r="O56" s="179"/>
      <c r="P56" s="177"/>
      <c r="Q56" s="174"/>
      <c r="R56" s="174"/>
      <c r="S56" s="175" t="s">
        <v>372</v>
      </c>
      <c r="T56" s="177"/>
      <c r="U56" s="175"/>
      <c r="V56" s="179"/>
      <c r="W56" s="177"/>
      <c r="X56" s="174"/>
      <c r="Y56" s="174"/>
      <c r="Z56" s="175" t="s">
        <v>372</v>
      </c>
      <c r="AA56" s="177"/>
      <c r="AB56" s="175"/>
      <c r="AC56" s="179"/>
      <c r="AD56" s="180"/>
    </row>
    <row r="57" ht="14.25" customHeight="1">
      <c r="A57" s="181"/>
      <c r="B57" s="182"/>
      <c r="C57" s="285"/>
      <c r="D57" s="285"/>
      <c r="E57" s="184" t="s">
        <v>373</v>
      </c>
      <c r="F57" s="185"/>
      <c r="G57" s="184"/>
      <c r="H57" s="186"/>
      <c r="I57" s="185"/>
      <c r="J57" s="285"/>
      <c r="K57" s="285"/>
      <c r="L57" s="184" t="s">
        <v>373</v>
      </c>
      <c r="M57" s="185"/>
      <c r="N57" s="184"/>
      <c r="O57" s="186"/>
      <c r="P57" s="185"/>
      <c r="Q57" s="285"/>
      <c r="R57" s="285"/>
      <c r="S57" s="184" t="s">
        <v>373</v>
      </c>
      <c r="T57" s="185"/>
      <c r="U57" s="184"/>
      <c r="V57" s="186"/>
      <c r="W57" s="185"/>
      <c r="X57" s="285"/>
      <c r="Y57" s="285"/>
      <c r="Z57" s="184" t="s">
        <v>373</v>
      </c>
      <c r="AA57" s="185"/>
      <c r="AB57" s="184"/>
      <c r="AC57" s="186"/>
      <c r="AD57" s="188"/>
    </row>
    <row r="58" ht="15.0" customHeight="1">
      <c r="A58" s="286" t="s">
        <v>433</v>
      </c>
      <c r="B58" s="287"/>
      <c r="C58" s="288"/>
      <c r="D58" s="289"/>
      <c r="E58" s="290" t="s">
        <v>372</v>
      </c>
      <c r="F58" s="291">
        <f t="shared" ref="F58:F59" si="1">F12+F14+F16+F18+F20+F22+F24+F26+F28+F30+F32+F34+F36+F38+F40+F42+F44+F46+F48+F50+F52+F54+F56</f>
        <v>0</v>
      </c>
      <c r="G58" s="290" t="s">
        <v>434</v>
      </c>
      <c r="H58" s="292" t="s">
        <v>434</v>
      </c>
      <c r="I58" s="291">
        <f t="shared" ref="I58:I59" si="2">I12+I14+I16+I18+I20+I22+I24+I26+I28+I30+I32+I34+I36+I38+I40+I42+I44+I46+I48+I50+I52+I54+I56</f>
        <v>0</v>
      </c>
      <c r="J58" s="288"/>
      <c r="K58" s="289"/>
      <c r="L58" s="290" t="s">
        <v>372</v>
      </c>
      <c r="M58" s="291">
        <f t="shared" ref="M58:M59" si="3">M12+M14+M16+M18+M20+M22+M24+M26+M28+M30+M32+M34+M36+M38+M40+M42+M44+M46+M48+M50+M52+M54+M56</f>
        <v>0</v>
      </c>
      <c r="N58" s="290" t="s">
        <v>434</v>
      </c>
      <c r="O58" s="292" t="s">
        <v>434</v>
      </c>
      <c r="P58" s="291">
        <f t="shared" ref="P58:P59" si="4">P12+P14+P16+P18+P20+P22+P24+P26+P28+P30+P32+P34+P36+P38+P40+P42+P44+P46+P48+P50+P52+P54+P56</f>
        <v>0</v>
      </c>
      <c r="Q58" s="288"/>
      <c r="R58" s="289"/>
      <c r="S58" s="290" t="s">
        <v>372</v>
      </c>
      <c r="T58" s="291">
        <f t="shared" ref="T58:T59" si="5">T12+T14+T16+T18+T20+T22+T24+T26+T28+T30+T32+T34+T36+T38+T40+T42+T44+T46+T48+T50+T52+T54+T56</f>
        <v>0</v>
      </c>
      <c r="U58" s="290" t="s">
        <v>434</v>
      </c>
      <c r="V58" s="292" t="s">
        <v>434</v>
      </c>
      <c r="W58" s="291">
        <f t="shared" ref="W58:W59" si="6">W12+W14+W16+W18+W20+W22+W24+W26+W28+W30+W32+W34+W36+W38+W40+W42+W44+W46+W48+W50+W52+W54+W56</f>
        <v>0</v>
      </c>
      <c r="X58" s="288"/>
      <c r="Y58" s="289"/>
      <c r="Z58" s="290" t="s">
        <v>372</v>
      </c>
      <c r="AA58" s="291">
        <f t="shared" ref="AA58:AA59" si="7">AA12+AA14+AA16+AA18+AA20+AA22+AA24+AA26+AA28+AA30+AA32+AA34+AA36+AA38+AA40+AA42+AA44+AA46+AA48+AA50+AA52+AA54+AA56</f>
        <v>0</v>
      </c>
      <c r="AB58" s="290" t="s">
        <v>434</v>
      </c>
      <c r="AC58" s="292" t="s">
        <v>434</v>
      </c>
      <c r="AD58" s="291">
        <f t="shared" ref="AD58:AD59" si="8">AD12+AD14+AD16+AD18+AD20+AD22+AD24+AD26+AD28+AD30+AD32+AD34+AD36+AD38+AD40+AD42+AD44+AD46+AD48+AD50+AD52+AD54+AD56</f>
        <v>0</v>
      </c>
    </row>
    <row r="59" ht="15.0" customHeight="1">
      <c r="A59" s="293"/>
      <c r="B59" s="294"/>
      <c r="C59" s="288"/>
      <c r="D59" s="295"/>
      <c r="E59" s="296" t="s">
        <v>373</v>
      </c>
      <c r="F59" s="297">
        <f t="shared" si="1"/>
        <v>0</v>
      </c>
      <c r="G59" s="290"/>
      <c r="H59" s="292"/>
      <c r="I59" s="297">
        <f t="shared" si="2"/>
        <v>0</v>
      </c>
      <c r="J59" s="288"/>
      <c r="K59" s="295"/>
      <c r="L59" s="296" t="s">
        <v>373</v>
      </c>
      <c r="M59" s="297">
        <f t="shared" si="3"/>
        <v>0</v>
      </c>
      <c r="N59" s="290"/>
      <c r="O59" s="292"/>
      <c r="P59" s="297">
        <f t="shared" si="4"/>
        <v>0</v>
      </c>
      <c r="Q59" s="288"/>
      <c r="R59" s="295"/>
      <c r="S59" s="296" t="s">
        <v>373</v>
      </c>
      <c r="T59" s="297">
        <f t="shared" si="5"/>
        <v>0</v>
      </c>
      <c r="U59" s="290"/>
      <c r="V59" s="292"/>
      <c r="W59" s="297">
        <f t="shared" si="6"/>
        <v>0</v>
      </c>
      <c r="X59" s="288"/>
      <c r="Y59" s="295"/>
      <c r="Z59" s="296" t="s">
        <v>373</v>
      </c>
      <c r="AA59" s="297">
        <f t="shared" si="7"/>
        <v>0</v>
      </c>
      <c r="AB59" s="290"/>
      <c r="AC59" s="292"/>
      <c r="AD59" s="297">
        <f t="shared" si="8"/>
        <v>0</v>
      </c>
    </row>
    <row r="60" ht="15.0" customHeight="1">
      <c r="A60" s="152"/>
      <c r="B60" s="153"/>
      <c r="C60" s="288"/>
      <c r="D60" s="289"/>
      <c r="E60" s="290" t="s">
        <v>437</v>
      </c>
      <c r="F60" s="291">
        <f>F58+F59</f>
        <v>0</v>
      </c>
      <c r="G60" s="290"/>
      <c r="H60" s="292"/>
      <c r="I60" s="291">
        <f>I58+I59</f>
        <v>0</v>
      </c>
      <c r="J60" s="288"/>
      <c r="K60" s="289"/>
      <c r="L60" s="290" t="s">
        <v>437</v>
      </c>
      <c r="M60" s="291">
        <f>M58+M59</f>
        <v>0</v>
      </c>
      <c r="N60" s="290"/>
      <c r="O60" s="292"/>
      <c r="P60" s="291">
        <f>P58+P59</f>
        <v>0</v>
      </c>
      <c r="Q60" s="288"/>
      <c r="R60" s="289"/>
      <c r="S60" s="290" t="s">
        <v>437</v>
      </c>
      <c r="T60" s="291">
        <f>T58+T59</f>
        <v>0</v>
      </c>
      <c r="U60" s="290"/>
      <c r="V60" s="292"/>
      <c r="W60" s="291">
        <f>W58+W59</f>
        <v>0</v>
      </c>
      <c r="X60" s="288"/>
      <c r="Y60" s="289"/>
      <c r="Z60" s="290" t="s">
        <v>437</v>
      </c>
      <c r="AA60" s="291">
        <f>AA58+AA59</f>
        <v>0</v>
      </c>
      <c r="AB60" s="290"/>
      <c r="AC60" s="292"/>
      <c r="AD60" s="291">
        <f>AD58+AD59</f>
        <v>0</v>
      </c>
    </row>
    <row r="61" ht="36.75" customHeight="1">
      <c r="A61" s="165">
        <v>2.0</v>
      </c>
      <c r="B61" s="165" t="s">
        <v>438</v>
      </c>
      <c r="C61" s="146"/>
      <c r="D61" s="169"/>
      <c r="E61" s="168"/>
      <c r="F61" s="298"/>
      <c r="G61" s="169"/>
      <c r="H61" s="299"/>
      <c r="I61" s="300"/>
      <c r="J61" s="146"/>
      <c r="K61" s="169"/>
      <c r="L61" s="168"/>
      <c r="M61" s="298"/>
      <c r="N61" s="169"/>
      <c r="O61" s="299"/>
      <c r="P61" s="300"/>
      <c r="Q61" s="146"/>
      <c r="R61" s="169"/>
      <c r="S61" s="168"/>
      <c r="T61" s="298"/>
      <c r="U61" s="169"/>
      <c r="V61" s="299"/>
      <c r="W61" s="300"/>
      <c r="X61" s="146"/>
      <c r="Y61" s="169"/>
      <c r="Z61" s="168"/>
      <c r="AA61" s="298"/>
      <c r="AB61" s="169"/>
      <c r="AC61" s="299"/>
      <c r="AD61" s="300"/>
    </row>
    <row r="62" ht="15.0" customHeight="1">
      <c r="A62" s="301" t="s">
        <v>439</v>
      </c>
      <c r="B62" s="213" t="s">
        <v>440</v>
      </c>
      <c r="C62" s="302" t="s">
        <v>441</v>
      </c>
      <c r="D62" s="303"/>
      <c r="E62" s="175" t="s">
        <v>372</v>
      </c>
      <c r="F62" s="304"/>
      <c r="G62" s="305" t="s">
        <v>442</v>
      </c>
      <c r="H62" s="306"/>
      <c r="I62" s="304"/>
      <c r="J62" s="302" t="s">
        <v>441</v>
      </c>
      <c r="K62" s="303"/>
      <c r="L62" s="175" t="s">
        <v>372</v>
      </c>
      <c r="M62" s="304"/>
      <c r="N62" s="305" t="s">
        <v>442</v>
      </c>
      <c r="O62" s="306"/>
      <c r="P62" s="304"/>
      <c r="Q62" s="302" t="s">
        <v>441</v>
      </c>
      <c r="R62" s="303"/>
      <c r="S62" s="175" t="s">
        <v>372</v>
      </c>
      <c r="T62" s="304"/>
      <c r="U62" s="305" t="s">
        <v>442</v>
      </c>
      <c r="V62" s="306"/>
      <c r="W62" s="304"/>
      <c r="X62" s="302" t="s">
        <v>441</v>
      </c>
      <c r="Y62" s="303"/>
      <c r="Z62" s="175" t="s">
        <v>372</v>
      </c>
      <c r="AA62" s="304"/>
      <c r="AB62" s="305" t="s">
        <v>442</v>
      </c>
      <c r="AC62" s="306"/>
      <c r="AD62" s="309"/>
    </row>
    <row r="63" ht="15.0" customHeight="1">
      <c r="A63" s="181"/>
      <c r="B63" s="182"/>
      <c r="C63" s="310" t="s">
        <v>441</v>
      </c>
      <c r="D63" s="311"/>
      <c r="E63" s="184" t="s">
        <v>373</v>
      </c>
      <c r="F63" s="312"/>
      <c r="G63" s="313" t="s">
        <v>442</v>
      </c>
      <c r="H63" s="315"/>
      <c r="I63" s="312"/>
      <c r="J63" s="310" t="s">
        <v>441</v>
      </c>
      <c r="K63" s="311"/>
      <c r="L63" s="184" t="s">
        <v>373</v>
      </c>
      <c r="M63" s="312"/>
      <c r="N63" s="313" t="s">
        <v>442</v>
      </c>
      <c r="O63" s="315"/>
      <c r="P63" s="312"/>
      <c r="Q63" s="310" t="s">
        <v>441</v>
      </c>
      <c r="R63" s="311"/>
      <c r="S63" s="184" t="s">
        <v>373</v>
      </c>
      <c r="T63" s="312"/>
      <c r="U63" s="313" t="s">
        <v>442</v>
      </c>
      <c r="V63" s="315"/>
      <c r="W63" s="312"/>
      <c r="X63" s="310" t="s">
        <v>441</v>
      </c>
      <c r="Y63" s="311"/>
      <c r="Z63" s="184" t="s">
        <v>373</v>
      </c>
      <c r="AA63" s="312"/>
      <c r="AB63" s="313" t="s">
        <v>442</v>
      </c>
      <c r="AC63" s="315"/>
      <c r="AD63" s="317"/>
    </row>
    <row r="64" ht="15.0" customHeight="1">
      <c r="A64" s="301" t="s">
        <v>443</v>
      </c>
      <c r="B64" s="213" t="s">
        <v>444</v>
      </c>
      <c r="C64" s="302" t="s">
        <v>441</v>
      </c>
      <c r="D64" s="303"/>
      <c r="E64" s="175" t="s">
        <v>372</v>
      </c>
      <c r="F64" s="304"/>
      <c r="G64" s="305" t="s">
        <v>442</v>
      </c>
      <c r="H64" s="306"/>
      <c r="I64" s="304"/>
      <c r="J64" s="302" t="s">
        <v>441</v>
      </c>
      <c r="K64" s="303"/>
      <c r="L64" s="175" t="s">
        <v>372</v>
      </c>
      <c r="M64" s="304"/>
      <c r="N64" s="305" t="s">
        <v>442</v>
      </c>
      <c r="O64" s="306"/>
      <c r="P64" s="304"/>
      <c r="Q64" s="302" t="s">
        <v>441</v>
      </c>
      <c r="R64" s="303"/>
      <c r="S64" s="175" t="s">
        <v>372</v>
      </c>
      <c r="T64" s="304"/>
      <c r="U64" s="305" t="s">
        <v>442</v>
      </c>
      <c r="V64" s="306"/>
      <c r="W64" s="304"/>
      <c r="X64" s="302" t="s">
        <v>441</v>
      </c>
      <c r="Y64" s="303"/>
      <c r="Z64" s="175" t="s">
        <v>372</v>
      </c>
      <c r="AA64" s="304"/>
      <c r="AB64" s="305" t="s">
        <v>442</v>
      </c>
      <c r="AC64" s="306"/>
      <c r="AD64" s="309"/>
    </row>
    <row r="65" ht="15.0" customHeight="1">
      <c r="A65" s="181"/>
      <c r="B65" s="182"/>
      <c r="C65" s="310" t="s">
        <v>441</v>
      </c>
      <c r="D65" s="311"/>
      <c r="E65" s="184" t="s">
        <v>373</v>
      </c>
      <c r="F65" s="312"/>
      <c r="G65" s="313" t="s">
        <v>442</v>
      </c>
      <c r="H65" s="315"/>
      <c r="I65" s="312"/>
      <c r="J65" s="310" t="s">
        <v>441</v>
      </c>
      <c r="K65" s="311"/>
      <c r="L65" s="184" t="s">
        <v>373</v>
      </c>
      <c r="M65" s="312"/>
      <c r="N65" s="313" t="s">
        <v>442</v>
      </c>
      <c r="O65" s="315"/>
      <c r="P65" s="312"/>
      <c r="Q65" s="310" t="s">
        <v>441</v>
      </c>
      <c r="R65" s="311"/>
      <c r="S65" s="184" t="s">
        <v>373</v>
      </c>
      <c r="T65" s="312"/>
      <c r="U65" s="313" t="s">
        <v>442</v>
      </c>
      <c r="V65" s="315"/>
      <c r="W65" s="312"/>
      <c r="X65" s="310" t="s">
        <v>441</v>
      </c>
      <c r="Y65" s="311"/>
      <c r="Z65" s="184" t="s">
        <v>373</v>
      </c>
      <c r="AA65" s="312"/>
      <c r="AB65" s="313" t="s">
        <v>442</v>
      </c>
      <c r="AC65" s="315"/>
      <c r="AD65" s="317"/>
    </row>
    <row r="66" ht="15.0" customHeight="1">
      <c r="A66" s="301" t="s">
        <v>445</v>
      </c>
      <c r="B66" s="213" t="s">
        <v>446</v>
      </c>
      <c r="C66" s="302" t="s">
        <v>441</v>
      </c>
      <c r="D66" s="303"/>
      <c r="E66" s="175" t="s">
        <v>372</v>
      </c>
      <c r="F66" s="304"/>
      <c r="G66" s="302" t="s">
        <v>447</v>
      </c>
      <c r="H66" s="319"/>
      <c r="I66" s="304"/>
      <c r="J66" s="302" t="s">
        <v>441</v>
      </c>
      <c r="K66" s="303"/>
      <c r="L66" s="175" t="s">
        <v>372</v>
      </c>
      <c r="M66" s="304"/>
      <c r="N66" s="302" t="s">
        <v>447</v>
      </c>
      <c r="O66" s="319"/>
      <c r="P66" s="304"/>
      <c r="Q66" s="302" t="s">
        <v>441</v>
      </c>
      <c r="R66" s="303"/>
      <c r="S66" s="175" t="s">
        <v>372</v>
      </c>
      <c r="T66" s="304"/>
      <c r="U66" s="302" t="s">
        <v>447</v>
      </c>
      <c r="V66" s="319"/>
      <c r="W66" s="304"/>
      <c r="X66" s="302" t="s">
        <v>441</v>
      </c>
      <c r="Y66" s="303"/>
      <c r="Z66" s="175" t="s">
        <v>372</v>
      </c>
      <c r="AA66" s="304"/>
      <c r="AB66" s="302" t="s">
        <v>447</v>
      </c>
      <c r="AC66" s="319"/>
      <c r="AD66" s="309"/>
    </row>
    <row r="67" ht="15.0" customHeight="1">
      <c r="A67" s="181"/>
      <c r="B67" s="182"/>
      <c r="C67" s="310" t="s">
        <v>441</v>
      </c>
      <c r="D67" s="311"/>
      <c r="E67" s="184" t="s">
        <v>373</v>
      </c>
      <c r="F67" s="312"/>
      <c r="G67" s="310" t="s">
        <v>447</v>
      </c>
      <c r="H67" s="322"/>
      <c r="I67" s="312"/>
      <c r="J67" s="310" t="s">
        <v>441</v>
      </c>
      <c r="K67" s="311"/>
      <c r="L67" s="184" t="s">
        <v>373</v>
      </c>
      <c r="M67" s="312"/>
      <c r="N67" s="310" t="s">
        <v>447</v>
      </c>
      <c r="O67" s="322"/>
      <c r="P67" s="312"/>
      <c r="Q67" s="310" t="s">
        <v>441</v>
      </c>
      <c r="R67" s="311"/>
      <c r="S67" s="184" t="s">
        <v>373</v>
      </c>
      <c r="T67" s="312"/>
      <c r="U67" s="310" t="s">
        <v>447</v>
      </c>
      <c r="V67" s="322"/>
      <c r="W67" s="312"/>
      <c r="X67" s="310" t="s">
        <v>441</v>
      </c>
      <c r="Y67" s="311"/>
      <c r="Z67" s="184" t="s">
        <v>373</v>
      </c>
      <c r="AA67" s="312"/>
      <c r="AB67" s="310" t="s">
        <v>447</v>
      </c>
      <c r="AC67" s="322"/>
      <c r="AD67" s="317"/>
    </row>
    <row r="68" ht="15.0" customHeight="1">
      <c r="A68" s="301" t="s">
        <v>450</v>
      </c>
      <c r="B68" s="213" t="s">
        <v>451</v>
      </c>
      <c r="C68" s="302" t="s">
        <v>441</v>
      </c>
      <c r="D68" s="303"/>
      <c r="E68" s="175" t="s">
        <v>372</v>
      </c>
      <c r="F68" s="304"/>
      <c r="G68" s="302" t="s">
        <v>447</v>
      </c>
      <c r="H68" s="319"/>
      <c r="I68" s="304"/>
      <c r="J68" s="302" t="s">
        <v>441</v>
      </c>
      <c r="K68" s="303"/>
      <c r="L68" s="175" t="s">
        <v>372</v>
      </c>
      <c r="M68" s="304"/>
      <c r="N68" s="302" t="s">
        <v>447</v>
      </c>
      <c r="O68" s="319"/>
      <c r="P68" s="304"/>
      <c r="Q68" s="302" t="s">
        <v>441</v>
      </c>
      <c r="R68" s="303"/>
      <c r="S68" s="175" t="s">
        <v>372</v>
      </c>
      <c r="T68" s="304"/>
      <c r="U68" s="302" t="s">
        <v>447</v>
      </c>
      <c r="V68" s="319"/>
      <c r="W68" s="304"/>
      <c r="X68" s="302" t="s">
        <v>441</v>
      </c>
      <c r="Y68" s="303"/>
      <c r="Z68" s="175" t="s">
        <v>372</v>
      </c>
      <c r="AA68" s="304"/>
      <c r="AB68" s="302" t="s">
        <v>447</v>
      </c>
      <c r="AC68" s="319"/>
      <c r="AD68" s="309"/>
    </row>
    <row r="69" ht="15.0" customHeight="1">
      <c r="A69" s="181"/>
      <c r="B69" s="182"/>
      <c r="C69" s="310" t="s">
        <v>441</v>
      </c>
      <c r="D69" s="311"/>
      <c r="E69" s="184" t="s">
        <v>373</v>
      </c>
      <c r="F69" s="312"/>
      <c r="G69" s="310" t="s">
        <v>447</v>
      </c>
      <c r="H69" s="322"/>
      <c r="I69" s="312"/>
      <c r="J69" s="310" t="s">
        <v>441</v>
      </c>
      <c r="K69" s="311"/>
      <c r="L69" s="184" t="s">
        <v>373</v>
      </c>
      <c r="M69" s="312"/>
      <c r="N69" s="310" t="s">
        <v>447</v>
      </c>
      <c r="O69" s="322"/>
      <c r="P69" s="312"/>
      <c r="Q69" s="310" t="s">
        <v>441</v>
      </c>
      <c r="R69" s="311"/>
      <c r="S69" s="184" t="s">
        <v>373</v>
      </c>
      <c r="T69" s="312"/>
      <c r="U69" s="310" t="s">
        <v>447</v>
      </c>
      <c r="V69" s="322"/>
      <c r="W69" s="312"/>
      <c r="X69" s="310" t="s">
        <v>441</v>
      </c>
      <c r="Y69" s="311"/>
      <c r="Z69" s="184" t="s">
        <v>373</v>
      </c>
      <c r="AA69" s="312"/>
      <c r="AB69" s="310" t="s">
        <v>447</v>
      </c>
      <c r="AC69" s="322"/>
      <c r="AD69" s="317"/>
    </row>
    <row r="70" ht="15.0" customHeight="1">
      <c r="A70" s="301" t="s">
        <v>452</v>
      </c>
      <c r="B70" s="213" t="s">
        <v>453</v>
      </c>
      <c r="C70" s="302" t="s">
        <v>441</v>
      </c>
      <c r="D70" s="303"/>
      <c r="E70" s="175" t="s">
        <v>372</v>
      </c>
      <c r="F70" s="304"/>
      <c r="G70" s="335" t="s">
        <v>454</v>
      </c>
      <c r="H70" s="319"/>
      <c r="I70" s="304"/>
      <c r="J70" s="302" t="s">
        <v>441</v>
      </c>
      <c r="K70" s="303"/>
      <c r="L70" s="175" t="s">
        <v>372</v>
      </c>
      <c r="M70" s="304"/>
      <c r="N70" s="335" t="s">
        <v>454</v>
      </c>
      <c r="O70" s="319"/>
      <c r="P70" s="304"/>
      <c r="Q70" s="302" t="s">
        <v>441</v>
      </c>
      <c r="R70" s="303"/>
      <c r="S70" s="175" t="s">
        <v>372</v>
      </c>
      <c r="T70" s="304"/>
      <c r="U70" s="335" t="s">
        <v>454</v>
      </c>
      <c r="V70" s="319"/>
      <c r="W70" s="304"/>
      <c r="X70" s="302" t="s">
        <v>441</v>
      </c>
      <c r="Y70" s="303"/>
      <c r="Z70" s="175" t="s">
        <v>372</v>
      </c>
      <c r="AA70" s="304"/>
      <c r="AB70" s="335" t="s">
        <v>454</v>
      </c>
      <c r="AC70" s="319"/>
      <c r="AD70" s="309"/>
    </row>
    <row r="71" ht="15.0" customHeight="1">
      <c r="A71" s="181"/>
      <c r="B71" s="182"/>
      <c r="C71" s="310" t="s">
        <v>441</v>
      </c>
      <c r="D71" s="311"/>
      <c r="E71" s="184" t="s">
        <v>373</v>
      </c>
      <c r="F71" s="312"/>
      <c r="G71" s="338" t="s">
        <v>454</v>
      </c>
      <c r="H71" s="322"/>
      <c r="I71" s="312"/>
      <c r="J71" s="310" t="s">
        <v>441</v>
      </c>
      <c r="K71" s="311"/>
      <c r="L71" s="184" t="s">
        <v>373</v>
      </c>
      <c r="M71" s="312"/>
      <c r="N71" s="338" t="s">
        <v>454</v>
      </c>
      <c r="O71" s="322"/>
      <c r="P71" s="312"/>
      <c r="Q71" s="310" t="s">
        <v>441</v>
      </c>
      <c r="R71" s="311"/>
      <c r="S71" s="184" t="s">
        <v>373</v>
      </c>
      <c r="T71" s="312"/>
      <c r="U71" s="338" t="s">
        <v>454</v>
      </c>
      <c r="V71" s="322"/>
      <c r="W71" s="312"/>
      <c r="X71" s="310" t="s">
        <v>441</v>
      </c>
      <c r="Y71" s="311"/>
      <c r="Z71" s="184" t="s">
        <v>373</v>
      </c>
      <c r="AA71" s="312"/>
      <c r="AB71" s="338" t="s">
        <v>454</v>
      </c>
      <c r="AC71" s="322"/>
      <c r="AD71" s="317"/>
    </row>
    <row r="72" ht="15.0" customHeight="1">
      <c r="A72" s="301" t="s">
        <v>455</v>
      </c>
      <c r="B72" s="213" t="s">
        <v>456</v>
      </c>
      <c r="C72" s="302" t="s">
        <v>441</v>
      </c>
      <c r="D72" s="303"/>
      <c r="E72" s="175" t="s">
        <v>372</v>
      </c>
      <c r="F72" s="304"/>
      <c r="G72" s="305" t="s">
        <v>442</v>
      </c>
      <c r="H72" s="319"/>
      <c r="I72" s="304"/>
      <c r="J72" s="302" t="s">
        <v>441</v>
      </c>
      <c r="K72" s="303"/>
      <c r="L72" s="175" t="s">
        <v>372</v>
      </c>
      <c r="M72" s="304"/>
      <c r="N72" s="305" t="s">
        <v>442</v>
      </c>
      <c r="O72" s="319"/>
      <c r="P72" s="304"/>
      <c r="Q72" s="302" t="s">
        <v>441</v>
      </c>
      <c r="R72" s="303"/>
      <c r="S72" s="175" t="s">
        <v>372</v>
      </c>
      <c r="T72" s="304"/>
      <c r="U72" s="305" t="s">
        <v>442</v>
      </c>
      <c r="V72" s="319"/>
      <c r="W72" s="304"/>
      <c r="X72" s="302" t="s">
        <v>441</v>
      </c>
      <c r="Y72" s="303"/>
      <c r="Z72" s="175" t="s">
        <v>372</v>
      </c>
      <c r="AA72" s="304"/>
      <c r="AB72" s="305" t="s">
        <v>442</v>
      </c>
      <c r="AC72" s="319"/>
      <c r="AD72" s="309"/>
    </row>
    <row r="73" ht="15.0" customHeight="1">
      <c r="A73" s="181"/>
      <c r="B73" s="182"/>
      <c r="C73" s="310" t="s">
        <v>441</v>
      </c>
      <c r="D73" s="311"/>
      <c r="E73" s="184" t="s">
        <v>373</v>
      </c>
      <c r="F73" s="312"/>
      <c r="G73" s="313" t="s">
        <v>442</v>
      </c>
      <c r="H73" s="322"/>
      <c r="I73" s="312"/>
      <c r="J73" s="310" t="s">
        <v>441</v>
      </c>
      <c r="K73" s="311"/>
      <c r="L73" s="184" t="s">
        <v>373</v>
      </c>
      <c r="M73" s="312"/>
      <c r="N73" s="313" t="s">
        <v>442</v>
      </c>
      <c r="O73" s="322"/>
      <c r="P73" s="312"/>
      <c r="Q73" s="310" t="s">
        <v>441</v>
      </c>
      <c r="R73" s="311"/>
      <c r="S73" s="184" t="s">
        <v>373</v>
      </c>
      <c r="T73" s="312"/>
      <c r="U73" s="313" t="s">
        <v>442</v>
      </c>
      <c r="V73" s="322"/>
      <c r="W73" s="312"/>
      <c r="X73" s="310" t="s">
        <v>441</v>
      </c>
      <c r="Y73" s="311"/>
      <c r="Z73" s="184" t="s">
        <v>373</v>
      </c>
      <c r="AA73" s="312"/>
      <c r="AB73" s="313" t="s">
        <v>442</v>
      </c>
      <c r="AC73" s="322"/>
      <c r="AD73" s="317"/>
    </row>
    <row r="74" ht="15.0" customHeight="1">
      <c r="A74" s="301" t="s">
        <v>457</v>
      </c>
      <c r="B74" s="213" t="s">
        <v>458</v>
      </c>
      <c r="C74" s="302" t="s">
        <v>441</v>
      </c>
      <c r="D74" s="303"/>
      <c r="E74" s="175" t="s">
        <v>372</v>
      </c>
      <c r="F74" s="304"/>
      <c r="G74" s="305" t="s">
        <v>442</v>
      </c>
      <c r="H74" s="306"/>
      <c r="I74" s="304"/>
      <c r="J74" s="302" t="s">
        <v>441</v>
      </c>
      <c r="K74" s="303"/>
      <c r="L74" s="175" t="s">
        <v>372</v>
      </c>
      <c r="M74" s="304"/>
      <c r="N74" s="305" t="s">
        <v>442</v>
      </c>
      <c r="O74" s="306"/>
      <c r="P74" s="304"/>
      <c r="Q74" s="302" t="s">
        <v>441</v>
      </c>
      <c r="R74" s="303"/>
      <c r="S74" s="175" t="s">
        <v>372</v>
      </c>
      <c r="T74" s="304"/>
      <c r="U74" s="305" t="s">
        <v>442</v>
      </c>
      <c r="V74" s="306"/>
      <c r="W74" s="304"/>
      <c r="X74" s="302" t="s">
        <v>441</v>
      </c>
      <c r="Y74" s="303"/>
      <c r="Z74" s="175" t="s">
        <v>372</v>
      </c>
      <c r="AA74" s="304"/>
      <c r="AB74" s="305" t="s">
        <v>442</v>
      </c>
      <c r="AC74" s="306"/>
      <c r="AD74" s="309"/>
    </row>
    <row r="75" ht="15.0" customHeight="1">
      <c r="A75" s="181"/>
      <c r="B75" s="182"/>
      <c r="C75" s="310" t="s">
        <v>441</v>
      </c>
      <c r="D75" s="311"/>
      <c r="E75" s="184" t="s">
        <v>373</v>
      </c>
      <c r="F75" s="312"/>
      <c r="G75" s="313" t="s">
        <v>442</v>
      </c>
      <c r="H75" s="315"/>
      <c r="I75" s="312"/>
      <c r="J75" s="310" t="s">
        <v>441</v>
      </c>
      <c r="K75" s="311"/>
      <c r="L75" s="184" t="s">
        <v>373</v>
      </c>
      <c r="M75" s="312"/>
      <c r="N75" s="313" t="s">
        <v>442</v>
      </c>
      <c r="O75" s="315"/>
      <c r="P75" s="312"/>
      <c r="Q75" s="310" t="s">
        <v>441</v>
      </c>
      <c r="R75" s="311"/>
      <c r="S75" s="184" t="s">
        <v>373</v>
      </c>
      <c r="T75" s="312"/>
      <c r="U75" s="313" t="s">
        <v>442</v>
      </c>
      <c r="V75" s="315"/>
      <c r="W75" s="312"/>
      <c r="X75" s="310" t="s">
        <v>441</v>
      </c>
      <c r="Y75" s="311"/>
      <c r="Z75" s="184" t="s">
        <v>373</v>
      </c>
      <c r="AA75" s="312"/>
      <c r="AB75" s="313" t="s">
        <v>442</v>
      </c>
      <c r="AC75" s="315"/>
      <c r="AD75" s="317"/>
    </row>
    <row r="76" ht="15.0" customHeight="1">
      <c r="A76" s="301" t="s">
        <v>459</v>
      </c>
      <c r="B76" s="213" t="s">
        <v>460</v>
      </c>
      <c r="C76" s="302" t="s">
        <v>441</v>
      </c>
      <c r="D76" s="303"/>
      <c r="E76" s="175" t="s">
        <v>372</v>
      </c>
      <c r="F76" s="304"/>
      <c r="G76" s="305" t="s">
        <v>442</v>
      </c>
      <c r="H76" s="306"/>
      <c r="I76" s="304"/>
      <c r="J76" s="302" t="s">
        <v>441</v>
      </c>
      <c r="K76" s="303"/>
      <c r="L76" s="175" t="s">
        <v>372</v>
      </c>
      <c r="M76" s="304"/>
      <c r="N76" s="305" t="s">
        <v>442</v>
      </c>
      <c r="O76" s="306"/>
      <c r="P76" s="304"/>
      <c r="Q76" s="302" t="s">
        <v>441</v>
      </c>
      <c r="R76" s="303"/>
      <c r="S76" s="175" t="s">
        <v>372</v>
      </c>
      <c r="T76" s="304"/>
      <c r="U76" s="305" t="s">
        <v>442</v>
      </c>
      <c r="V76" s="306"/>
      <c r="W76" s="304"/>
      <c r="X76" s="302" t="s">
        <v>441</v>
      </c>
      <c r="Y76" s="303"/>
      <c r="Z76" s="175" t="s">
        <v>372</v>
      </c>
      <c r="AA76" s="304"/>
      <c r="AB76" s="305" t="s">
        <v>442</v>
      </c>
      <c r="AC76" s="306"/>
      <c r="AD76" s="309"/>
    </row>
    <row r="77" ht="15.0" customHeight="1">
      <c r="A77" s="181"/>
      <c r="B77" s="182"/>
      <c r="C77" s="310" t="s">
        <v>441</v>
      </c>
      <c r="D77" s="311"/>
      <c r="E77" s="184" t="s">
        <v>373</v>
      </c>
      <c r="F77" s="312"/>
      <c r="G77" s="313" t="s">
        <v>442</v>
      </c>
      <c r="H77" s="315"/>
      <c r="I77" s="312"/>
      <c r="J77" s="310" t="s">
        <v>441</v>
      </c>
      <c r="K77" s="311"/>
      <c r="L77" s="184" t="s">
        <v>373</v>
      </c>
      <c r="M77" s="312"/>
      <c r="N77" s="313" t="s">
        <v>442</v>
      </c>
      <c r="O77" s="315"/>
      <c r="P77" s="312"/>
      <c r="Q77" s="310" t="s">
        <v>441</v>
      </c>
      <c r="R77" s="311"/>
      <c r="S77" s="184" t="s">
        <v>373</v>
      </c>
      <c r="T77" s="312"/>
      <c r="U77" s="313" t="s">
        <v>442</v>
      </c>
      <c r="V77" s="315"/>
      <c r="W77" s="312"/>
      <c r="X77" s="310" t="s">
        <v>441</v>
      </c>
      <c r="Y77" s="311"/>
      <c r="Z77" s="184" t="s">
        <v>373</v>
      </c>
      <c r="AA77" s="312"/>
      <c r="AB77" s="313" t="s">
        <v>442</v>
      </c>
      <c r="AC77" s="315"/>
      <c r="AD77" s="317"/>
    </row>
    <row r="78" ht="15.0" customHeight="1">
      <c r="A78" s="301" t="s">
        <v>461</v>
      </c>
      <c r="B78" s="213" t="s">
        <v>462</v>
      </c>
      <c r="C78" s="302" t="s">
        <v>441</v>
      </c>
      <c r="D78" s="303"/>
      <c r="E78" s="175" t="s">
        <v>372</v>
      </c>
      <c r="F78" s="304"/>
      <c r="G78" s="302" t="s">
        <v>447</v>
      </c>
      <c r="H78" s="319"/>
      <c r="I78" s="304"/>
      <c r="J78" s="302" t="s">
        <v>441</v>
      </c>
      <c r="K78" s="303"/>
      <c r="L78" s="175" t="s">
        <v>372</v>
      </c>
      <c r="M78" s="304"/>
      <c r="N78" s="302" t="s">
        <v>447</v>
      </c>
      <c r="O78" s="319"/>
      <c r="P78" s="304"/>
      <c r="Q78" s="302" t="s">
        <v>441</v>
      </c>
      <c r="R78" s="303"/>
      <c r="S78" s="175" t="s">
        <v>372</v>
      </c>
      <c r="T78" s="304"/>
      <c r="U78" s="302" t="s">
        <v>447</v>
      </c>
      <c r="V78" s="319"/>
      <c r="W78" s="304"/>
      <c r="X78" s="302" t="s">
        <v>441</v>
      </c>
      <c r="Y78" s="303"/>
      <c r="Z78" s="175" t="s">
        <v>372</v>
      </c>
      <c r="AA78" s="304"/>
      <c r="AB78" s="302" t="s">
        <v>447</v>
      </c>
      <c r="AC78" s="319"/>
      <c r="AD78" s="309"/>
    </row>
    <row r="79" ht="15.0" customHeight="1">
      <c r="A79" s="181"/>
      <c r="B79" s="182"/>
      <c r="C79" s="310" t="s">
        <v>441</v>
      </c>
      <c r="D79" s="311"/>
      <c r="E79" s="184" t="s">
        <v>373</v>
      </c>
      <c r="F79" s="312"/>
      <c r="G79" s="310" t="s">
        <v>447</v>
      </c>
      <c r="H79" s="322"/>
      <c r="I79" s="312"/>
      <c r="J79" s="310" t="s">
        <v>441</v>
      </c>
      <c r="K79" s="311"/>
      <c r="L79" s="184" t="s">
        <v>373</v>
      </c>
      <c r="M79" s="312"/>
      <c r="N79" s="310" t="s">
        <v>447</v>
      </c>
      <c r="O79" s="322"/>
      <c r="P79" s="312"/>
      <c r="Q79" s="310" t="s">
        <v>441</v>
      </c>
      <c r="R79" s="311"/>
      <c r="S79" s="184" t="s">
        <v>373</v>
      </c>
      <c r="T79" s="312"/>
      <c r="U79" s="310" t="s">
        <v>447</v>
      </c>
      <c r="V79" s="322"/>
      <c r="W79" s="312"/>
      <c r="X79" s="310" t="s">
        <v>441</v>
      </c>
      <c r="Y79" s="311"/>
      <c r="Z79" s="184" t="s">
        <v>373</v>
      </c>
      <c r="AA79" s="312"/>
      <c r="AB79" s="310" t="s">
        <v>447</v>
      </c>
      <c r="AC79" s="322"/>
      <c r="AD79" s="317"/>
    </row>
    <row r="80" ht="15.0" customHeight="1">
      <c r="A80" s="301" t="s">
        <v>466</v>
      </c>
      <c r="B80" s="213" t="s">
        <v>467</v>
      </c>
      <c r="C80" s="302" t="s">
        <v>441</v>
      </c>
      <c r="D80" s="303"/>
      <c r="E80" s="175" t="s">
        <v>372</v>
      </c>
      <c r="F80" s="304"/>
      <c r="G80" s="302" t="s">
        <v>447</v>
      </c>
      <c r="H80" s="319"/>
      <c r="I80" s="304"/>
      <c r="J80" s="302" t="s">
        <v>441</v>
      </c>
      <c r="K80" s="303"/>
      <c r="L80" s="175" t="s">
        <v>372</v>
      </c>
      <c r="M80" s="304"/>
      <c r="N80" s="302" t="s">
        <v>447</v>
      </c>
      <c r="O80" s="319"/>
      <c r="P80" s="304"/>
      <c r="Q80" s="302" t="s">
        <v>441</v>
      </c>
      <c r="R80" s="303"/>
      <c r="S80" s="175" t="s">
        <v>372</v>
      </c>
      <c r="T80" s="304"/>
      <c r="U80" s="302" t="s">
        <v>447</v>
      </c>
      <c r="V80" s="319"/>
      <c r="W80" s="304"/>
      <c r="X80" s="302" t="s">
        <v>441</v>
      </c>
      <c r="Y80" s="303"/>
      <c r="Z80" s="175" t="s">
        <v>372</v>
      </c>
      <c r="AA80" s="304"/>
      <c r="AB80" s="302" t="s">
        <v>447</v>
      </c>
      <c r="AC80" s="319"/>
      <c r="AD80" s="309"/>
    </row>
    <row r="81" ht="15.0" customHeight="1">
      <c r="A81" s="181"/>
      <c r="B81" s="182"/>
      <c r="C81" s="310" t="s">
        <v>441</v>
      </c>
      <c r="D81" s="311"/>
      <c r="E81" s="184" t="s">
        <v>373</v>
      </c>
      <c r="F81" s="312"/>
      <c r="G81" s="310" t="s">
        <v>447</v>
      </c>
      <c r="H81" s="322"/>
      <c r="I81" s="312"/>
      <c r="J81" s="310" t="s">
        <v>441</v>
      </c>
      <c r="K81" s="311"/>
      <c r="L81" s="184" t="s">
        <v>373</v>
      </c>
      <c r="M81" s="312"/>
      <c r="N81" s="310" t="s">
        <v>447</v>
      </c>
      <c r="O81" s="322"/>
      <c r="P81" s="312"/>
      <c r="Q81" s="310" t="s">
        <v>441</v>
      </c>
      <c r="R81" s="311"/>
      <c r="S81" s="184" t="s">
        <v>373</v>
      </c>
      <c r="T81" s="312"/>
      <c r="U81" s="310" t="s">
        <v>447</v>
      </c>
      <c r="V81" s="322"/>
      <c r="W81" s="312"/>
      <c r="X81" s="310" t="s">
        <v>441</v>
      </c>
      <c r="Y81" s="311"/>
      <c r="Z81" s="184" t="s">
        <v>373</v>
      </c>
      <c r="AA81" s="312"/>
      <c r="AB81" s="310" t="s">
        <v>447</v>
      </c>
      <c r="AC81" s="322"/>
      <c r="AD81" s="317"/>
    </row>
    <row r="82" ht="15.0" customHeight="1">
      <c r="A82" s="301" t="s">
        <v>468</v>
      </c>
      <c r="B82" s="213" t="s">
        <v>469</v>
      </c>
      <c r="C82" s="302" t="s">
        <v>441</v>
      </c>
      <c r="D82" s="303"/>
      <c r="E82" s="175" t="s">
        <v>372</v>
      </c>
      <c r="F82" s="304"/>
      <c r="G82" s="335" t="s">
        <v>454</v>
      </c>
      <c r="H82" s="319"/>
      <c r="I82" s="304"/>
      <c r="J82" s="302" t="s">
        <v>441</v>
      </c>
      <c r="K82" s="303"/>
      <c r="L82" s="175" t="s">
        <v>372</v>
      </c>
      <c r="M82" s="304"/>
      <c r="N82" s="335" t="s">
        <v>454</v>
      </c>
      <c r="O82" s="319"/>
      <c r="P82" s="304"/>
      <c r="Q82" s="302" t="s">
        <v>441</v>
      </c>
      <c r="R82" s="303"/>
      <c r="S82" s="175" t="s">
        <v>372</v>
      </c>
      <c r="T82" s="304"/>
      <c r="U82" s="335" t="s">
        <v>454</v>
      </c>
      <c r="V82" s="319"/>
      <c r="W82" s="304"/>
      <c r="X82" s="302" t="s">
        <v>441</v>
      </c>
      <c r="Y82" s="303"/>
      <c r="Z82" s="175" t="s">
        <v>372</v>
      </c>
      <c r="AA82" s="304"/>
      <c r="AB82" s="335" t="s">
        <v>454</v>
      </c>
      <c r="AC82" s="319"/>
      <c r="AD82" s="309"/>
    </row>
    <row r="83" ht="15.0" customHeight="1">
      <c r="A83" s="181"/>
      <c r="B83" s="182"/>
      <c r="C83" s="310" t="s">
        <v>441</v>
      </c>
      <c r="D83" s="311"/>
      <c r="E83" s="184" t="s">
        <v>373</v>
      </c>
      <c r="F83" s="312"/>
      <c r="G83" s="338" t="s">
        <v>454</v>
      </c>
      <c r="H83" s="322"/>
      <c r="I83" s="312"/>
      <c r="J83" s="310" t="s">
        <v>441</v>
      </c>
      <c r="K83" s="311"/>
      <c r="L83" s="184" t="s">
        <v>373</v>
      </c>
      <c r="M83" s="312"/>
      <c r="N83" s="338" t="s">
        <v>454</v>
      </c>
      <c r="O83" s="322"/>
      <c r="P83" s="312"/>
      <c r="Q83" s="310" t="s">
        <v>441</v>
      </c>
      <c r="R83" s="311"/>
      <c r="S83" s="184" t="s">
        <v>373</v>
      </c>
      <c r="T83" s="312"/>
      <c r="U83" s="338" t="s">
        <v>454</v>
      </c>
      <c r="V83" s="322"/>
      <c r="W83" s="312"/>
      <c r="X83" s="310" t="s">
        <v>441</v>
      </c>
      <c r="Y83" s="311"/>
      <c r="Z83" s="184" t="s">
        <v>373</v>
      </c>
      <c r="AA83" s="312"/>
      <c r="AB83" s="338" t="s">
        <v>454</v>
      </c>
      <c r="AC83" s="322"/>
      <c r="AD83" s="317"/>
    </row>
    <row r="84" ht="15.0" customHeight="1">
      <c r="A84" s="301" t="s">
        <v>470</v>
      </c>
      <c r="B84" s="213" t="s">
        <v>471</v>
      </c>
      <c r="C84" s="302" t="s">
        <v>441</v>
      </c>
      <c r="D84" s="303"/>
      <c r="E84" s="175" t="s">
        <v>372</v>
      </c>
      <c r="F84" s="304"/>
      <c r="G84" s="305" t="s">
        <v>442</v>
      </c>
      <c r="H84" s="319"/>
      <c r="I84" s="304"/>
      <c r="J84" s="302" t="s">
        <v>441</v>
      </c>
      <c r="K84" s="303"/>
      <c r="L84" s="175" t="s">
        <v>372</v>
      </c>
      <c r="M84" s="304"/>
      <c r="N84" s="305" t="s">
        <v>442</v>
      </c>
      <c r="O84" s="319"/>
      <c r="P84" s="304"/>
      <c r="Q84" s="302" t="s">
        <v>441</v>
      </c>
      <c r="R84" s="303"/>
      <c r="S84" s="175" t="s">
        <v>372</v>
      </c>
      <c r="T84" s="304"/>
      <c r="U84" s="305" t="s">
        <v>442</v>
      </c>
      <c r="V84" s="319"/>
      <c r="W84" s="304"/>
      <c r="X84" s="302" t="s">
        <v>441</v>
      </c>
      <c r="Y84" s="303"/>
      <c r="Z84" s="175" t="s">
        <v>372</v>
      </c>
      <c r="AA84" s="304"/>
      <c r="AB84" s="305" t="s">
        <v>442</v>
      </c>
      <c r="AC84" s="319"/>
      <c r="AD84" s="309"/>
    </row>
    <row r="85" ht="15.0" customHeight="1">
      <c r="A85" s="181"/>
      <c r="B85" s="182"/>
      <c r="C85" s="310" t="s">
        <v>441</v>
      </c>
      <c r="D85" s="311"/>
      <c r="E85" s="184" t="s">
        <v>373</v>
      </c>
      <c r="F85" s="312"/>
      <c r="G85" s="313" t="s">
        <v>442</v>
      </c>
      <c r="H85" s="322"/>
      <c r="I85" s="312"/>
      <c r="J85" s="310" t="s">
        <v>441</v>
      </c>
      <c r="K85" s="311"/>
      <c r="L85" s="184" t="s">
        <v>373</v>
      </c>
      <c r="M85" s="312"/>
      <c r="N85" s="313" t="s">
        <v>442</v>
      </c>
      <c r="O85" s="322"/>
      <c r="P85" s="312"/>
      <c r="Q85" s="310" t="s">
        <v>441</v>
      </c>
      <c r="R85" s="311"/>
      <c r="S85" s="184" t="s">
        <v>373</v>
      </c>
      <c r="T85" s="312"/>
      <c r="U85" s="313" t="s">
        <v>442</v>
      </c>
      <c r="V85" s="322"/>
      <c r="W85" s="312"/>
      <c r="X85" s="310" t="s">
        <v>441</v>
      </c>
      <c r="Y85" s="311"/>
      <c r="Z85" s="184" t="s">
        <v>373</v>
      </c>
      <c r="AA85" s="312"/>
      <c r="AB85" s="313" t="s">
        <v>442</v>
      </c>
      <c r="AC85" s="322"/>
      <c r="AD85" s="317"/>
    </row>
    <row r="86" ht="15.0" customHeight="1">
      <c r="A86" s="301" t="s">
        <v>472</v>
      </c>
      <c r="B86" s="213" t="s">
        <v>428</v>
      </c>
      <c r="C86" s="302" t="s">
        <v>441</v>
      </c>
      <c r="D86" s="303"/>
      <c r="E86" s="175" t="s">
        <v>372</v>
      </c>
      <c r="F86" s="304"/>
      <c r="G86" s="302"/>
      <c r="H86" s="343"/>
      <c r="I86" s="304"/>
      <c r="J86" s="302" t="s">
        <v>441</v>
      </c>
      <c r="K86" s="303"/>
      <c r="L86" s="175" t="s">
        <v>372</v>
      </c>
      <c r="M86" s="304"/>
      <c r="N86" s="302"/>
      <c r="O86" s="343"/>
      <c r="P86" s="304"/>
      <c r="Q86" s="302" t="s">
        <v>441</v>
      </c>
      <c r="R86" s="303"/>
      <c r="S86" s="175" t="s">
        <v>372</v>
      </c>
      <c r="T86" s="304"/>
      <c r="U86" s="302"/>
      <c r="V86" s="343"/>
      <c r="W86" s="304"/>
      <c r="X86" s="302" t="s">
        <v>441</v>
      </c>
      <c r="Y86" s="303"/>
      <c r="Z86" s="175" t="s">
        <v>372</v>
      </c>
      <c r="AA86" s="304"/>
      <c r="AB86" s="302"/>
      <c r="AC86" s="343"/>
      <c r="AD86" s="309"/>
    </row>
    <row r="87" ht="15.0" customHeight="1">
      <c r="A87" s="181"/>
      <c r="B87" s="182"/>
      <c r="C87" s="310" t="s">
        <v>441</v>
      </c>
      <c r="D87" s="311"/>
      <c r="E87" s="184" t="s">
        <v>373</v>
      </c>
      <c r="F87" s="312"/>
      <c r="G87" s="310"/>
      <c r="H87" s="344"/>
      <c r="I87" s="312"/>
      <c r="J87" s="310" t="s">
        <v>441</v>
      </c>
      <c r="K87" s="311"/>
      <c r="L87" s="184" t="s">
        <v>373</v>
      </c>
      <c r="M87" s="312"/>
      <c r="N87" s="310"/>
      <c r="O87" s="344"/>
      <c r="P87" s="312"/>
      <c r="Q87" s="310" t="s">
        <v>441</v>
      </c>
      <c r="R87" s="311"/>
      <c r="S87" s="184" t="s">
        <v>373</v>
      </c>
      <c r="T87" s="312"/>
      <c r="U87" s="310"/>
      <c r="V87" s="344"/>
      <c r="W87" s="312"/>
      <c r="X87" s="310" t="s">
        <v>441</v>
      </c>
      <c r="Y87" s="311"/>
      <c r="Z87" s="184" t="s">
        <v>373</v>
      </c>
      <c r="AA87" s="312"/>
      <c r="AB87" s="310"/>
      <c r="AC87" s="344"/>
      <c r="AD87" s="317"/>
    </row>
    <row r="88" ht="15.0" customHeight="1">
      <c r="A88" s="301" t="s">
        <v>473</v>
      </c>
      <c r="B88" s="213" t="s">
        <v>428</v>
      </c>
      <c r="C88" s="302" t="s">
        <v>441</v>
      </c>
      <c r="D88" s="303"/>
      <c r="E88" s="175" t="s">
        <v>372</v>
      </c>
      <c r="F88" s="304"/>
      <c r="G88" s="302"/>
      <c r="H88" s="343"/>
      <c r="I88" s="304"/>
      <c r="J88" s="302" t="s">
        <v>441</v>
      </c>
      <c r="K88" s="303"/>
      <c r="L88" s="175" t="s">
        <v>372</v>
      </c>
      <c r="M88" s="304"/>
      <c r="N88" s="302"/>
      <c r="O88" s="343"/>
      <c r="P88" s="304"/>
      <c r="Q88" s="302" t="s">
        <v>441</v>
      </c>
      <c r="R88" s="303"/>
      <c r="S88" s="175" t="s">
        <v>372</v>
      </c>
      <c r="T88" s="304"/>
      <c r="U88" s="302"/>
      <c r="V88" s="343"/>
      <c r="W88" s="304"/>
      <c r="X88" s="302" t="s">
        <v>441</v>
      </c>
      <c r="Y88" s="303"/>
      <c r="Z88" s="175" t="s">
        <v>372</v>
      </c>
      <c r="AA88" s="304"/>
      <c r="AB88" s="302"/>
      <c r="AC88" s="343"/>
      <c r="AD88" s="309"/>
    </row>
    <row r="89" ht="15.0" customHeight="1">
      <c r="A89" s="181"/>
      <c r="B89" s="182"/>
      <c r="C89" s="310" t="s">
        <v>441</v>
      </c>
      <c r="D89" s="311"/>
      <c r="E89" s="184" t="s">
        <v>373</v>
      </c>
      <c r="F89" s="312"/>
      <c r="G89" s="310"/>
      <c r="H89" s="344"/>
      <c r="I89" s="312"/>
      <c r="J89" s="310" t="s">
        <v>441</v>
      </c>
      <c r="K89" s="311"/>
      <c r="L89" s="184" t="s">
        <v>373</v>
      </c>
      <c r="M89" s="312"/>
      <c r="N89" s="310"/>
      <c r="O89" s="344"/>
      <c r="P89" s="312"/>
      <c r="Q89" s="310" t="s">
        <v>441</v>
      </c>
      <c r="R89" s="311"/>
      <c r="S89" s="184" t="s">
        <v>373</v>
      </c>
      <c r="T89" s="312"/>
      <c r="U89" s="310"/>
      <c r="V89" s="344"/>
      <c r="W89" s="312"/>
      <c r="X89" s="310" t="s">
        <v>441</v>
      </c>
      <c r="Y89" s="311"/>
      <c r="Z89" s="184" t="s">
        <v>373</v>
      </c>
      <c r="AA89" s="312"/>
      <c r="AB89" s="310"/>
      <c r="AC89" s="344"/>
      <c r="AD89" s="317"/>
    </row>
    <row r="90" ht="15.0" customHeight="1">
      <c r="A90" s="286" t="s">
        <v>474</v>
      </c>
      <c r="B90" s="287"/>
      <c r="C90" s="288"/>
      <c r="D90" s="345"/>
      <c r="E90" s="290" t="s">
        <v>372</v>
      </c>
      <c r="F90" s="291">
        <f t="shared" ref="F90:F91" si="9">F62+F64+F66+F68+F70+F72+F74+F76+F78+F80+F82+F84+F86+F88</f>
        <v>0</v>
      </c>
      <c r="G90" s="290" t="s">
        <v>434</v>
      </c>
      <c r="H90" s="292" t="s">
        <v>434</v>
      </c>
      <c r="I90" s="291">
        <f t="shared" ref="I90:I91" si="10">I62+I64+I66+I68+I70+I72+I74+I76+I78+I80+I82+I84+I86+I88</f>
        <v>0</v>
      </c>
      <c r="J90" s="288"/>
      <c r="K90" s="345"/>
      <c r="L90" s="290" t="s">
        <v>372</v>
      </c>
      <c r="M90" s="291">
        <f t="shared" ref="M90:M91" si="11">M62+M64+M66+M68+M70+M72+M74+M76+M78+M80+M82+M84+M86+M88</f>
        <v>0</v>
      </c>
      <c r="N90" s="290" t="s">
        <v>434</v>
      </c>
      <c r="O90" s="292" t="s">
        <v>434</v>
      </c>
      <c r="P90" s="291">
        <f t="shared" ref="P90:P91" si="12">P62+P64+P66+P68+P70+P72+P74+P76+P78+P80+P82+P84+P86+P88</f>
        <v>0</v>
      </c>
      <c r="Q90" s="288"/>
      <c r="R90" s="345"/>
      <c r="S90" s="290" t="s">
        <v>372</v>
      </c>
      <c r="T90" s="291">
        <f t="shared" ref="T90:T91" si="13">T62+T64+T66+T68+T70+T72+T74+T76+T78+T80+T82+T84+T86+T88</f>
        <v>0</v>
      </c>
      <c r="U90" s="290" t="s">
        <v>434</v>
      </c>
      <c r="V90" s="292" t="s">
        <v>434</v>
      </c>
      <c r="W90" s="291">
        <f t="shared" ref="W90:W91" si="14">W62+W64+W66+W68+W70+W72+W74+W76+W78+W80+W82+W84+W86+W88</f>
        <v>0</v>
      </c>
      <c r="X90" s="288"/>
      <c r="Y90" s="345"/>
      <c r="Z90" s="290" t="s">
        <v>372</v>
      </c>
      <c r="AA90" s="291">
        <f t="shared" ref="AA90:AA91" si="15">AA62+AA64+AA66+AA68+AA70+AA72+AA74+AA76+AA78+AA80+AA82+AA84+AA86+AA88</f>
        <v>0</v>
      </c>
      <c r="AB90" s="290" t="s">
        <v>434</v>
      </c>
      <c r="AC90" s="292" t="s">
        <v>434</v>
      </c>
      <c r="AD90" s="291">
        <f t="shared" ref="AD90:AD91" si="16">AD62+AD64+AD66+AD68+AD70+AD72+AD74+AD76+AD78+AD80+AD82+AD84+AD86+AD88</f>
        <v>0</v>
      </c>
    </row>
    <row r="91" ht="15.0" customHeight="1">
      <c r="A91" s="293"/>
      <c r="B91" s="294"/>
      <c r="C91" s="288"/>
      <c r="D91" s="346"/>
      <c r="E91" s="296" t="s">
        <v>373</v>
      </c>
      <c r="F91" s="297">
        <f t="shared" si="9"/>
        <v>0</v>
      </c>
      <c r="G91" s="290"/>
      <c r="H91" s="292"/>
      <c r="I91" s="297">
        <f t="shared" si="10"/>
        <v>0</v>
      </c>
      <c r="J91" s="288"/>
      <c r="K91" s="346"/>
      <c r="L91" s="296" t="s">
        <v>373</v>
      </c>
      <c r="M91" s="297">
        <f t="shared" si="11"/>
        <v>0</v>
      </c>
      <c r="N91" s="290"/>
      <c r="O91" s="292"/>
      <c r="P91" s="297">
        <f t="shared" si="12"/>
        <v>0</v>
      </c>
      <c r="Q91" s="288"/>
      <c r="R91" s="346"/>
      <c r="S91" s="296" t="s">
        <v>373</v>
      </c>
      <c r="T91" s="297">
        <f t="shared" si="13"/>
        <v>0</v>
      </c>
      <c r="U91" s="290"/>
      <c r="V91" s="292"/>
      <c r="W91" s="297">
        <f t="shared" si="14"/>
        <v>0</v>
      </c>
      <c r="X91" s="288"/>
      <c r="Y91" s="346"/>
      <c r="Z91" s="296" t="s">
        <v>373</v>
      </c>
      <c r="AA91" s="297">
        <f t="shared" si="15"/>
        <v>0</v>
      </c>
      <c r="AB91" s="290"/>
      <c r="AC91" s="292"/>
      <c r="AD91" s="297">
        <f t="shared" si="16"/>
        <v>0</v>
      </c>
    </row>
    <row r="92" ht="15.0" customHeight="1">
      <c r="A92" s="152"/>
      <c r="B92" s="153"/>
      <c r="C92" s="288"/>
      <c r="D92" s="345"/>
      <c r="E92" s="290" t="s">
        <v>437</v>
      </c>
      <c r="F92" s="291">
        <f>F90+F91</f>
        <v>0</v>
      </c>
      <c r="G92" s="290"/>
      <c r="H92" s="292"/>
      <c r="I92" s="291">
        <f>I90+I91</f>
        <v>0</v>
      </c>
      <c r="J92" s="288"/>
      <c r="K92" s="345"/>
      <c r="L92" s="290" t="s">
        <v>437</v>
      </c>
      <c r="M92" s="291">
        <f>M90+M91</f>
        <v>0</v>
      </c>
      <c r="N92" s="290"/>
      <c r="O92" s="292"/>
      <c r="P92" s="291">
        <f>P90+P91</f>
        <v>0</v>
      </c>
      <c r="Q92" s="288"/>
      <c r="R92" s="345"/>
      <c r="S92" s="290" t="s">
        <v>437</v>
      </c>
      <c r="T92" s="291">
        <f>T90+T91</f>
        <v>0</v>
      </c>
      <c r="U92" s="290"/>
      <c r="V92" s="292"/>
      <c r="W92" s="291">
        <f>W90+W91</f>
        <v>0</v>
      </c>
      <c r="X92" s="288"/>
      <c r="Y92" s="345"/>
      <c r="Z92" s="290" t="s">
        <v>437</v>
      </c>
      <c r="AA92" s="291">
        <f>AA90+AA91</f>
        <v>0</v>
      </c>
      <c r="AB92" s="290"/>
      <c r="AC92" s="292"/>
      <c r="AD92" s="291">
        <f>AD90+AD91</f>
        <v>0</v>
      </c>
    </row>
    <row r="93" ht="44.25" customHeight="1">
      <c r="A93" s="350" t="s">
        <v>478</v>
      </c>
      <c r="B93" s="351" t="s">
        <v>479</v>
      </c>
      <c r="C93" s="149"/>
      <c r="D93" s="211"/>
      <c r="E93" s="352"/>
      <c r="F93" s="370"/>
      <c r="G93" s="211"/>
      <c r="H93" s="371"/>
      <c r="I93" s="372"/>
      <c r="J93" s="149"/>
      <c r="K93" s="211"/>
      <c r="L93" s="352"/>
      <c r="M93" s="370"/>
      <c r="N93" s="211"/>
      <c r="O93" s="371"/>
      <c r="P93" s="372"/>
      <c r="Q93" s="149"/>
      <c r="R93" s="211"/>
      <c r="S93" s="352"/>
      <c r="T93" s="370"/>
      <c r="U93" s="211"/>
      <c r="V93" s="371"/>
      <c r="W93" s="372"/>
      <c r="X93" s="149"/>
      <c r="Y93" s="211"/>
      <c r="Z93" s="352"/>
      <c r="AA93" s="370"/>
      <c r="AB93" s="211"/>
      <c r="AC93" s="371"/>
      <c r="AD93" s="372"/>
    </row>
    <row r="94" ht="15.0" customHeight="1">
      <c r="A94" s="327" t="s">
        <v>480</v>
      </c>
      <c r="B94" s="247" t="s">
        <v>440</v>
      </c>
      <c r="C94" s="146"/>
      <c r="D94" s="373"/>
      <c r="E94" s="356"/>
      <c r="F94" s="298"/>
      <c r="G94" s="169"/>
      <c r="H94" s="299"/>
      <c r="I94" s="300"/>
      <c r="J94" s="146"/>
      <c r="K94" s="373"/>
      <c r="L94" s="356"/>
      <c r="M94" s="298"/>
      <c r="N94" s="169"/>
      <c r="O94" s="299"/>
      <c r="P94" s="300"/>
      <c r="Q94" s="146"/>
      <c r="R94" s="373"/>
      <c r="S94" s="356"/>
      <c r="T94" s="298"/>
      <c r="U94" s="169"/>
      <c r="V94" s="299"/>
      <c r="W94" s="300"/>
      <c r="X94" s="146"/>
      <c r="Y94" s="373"/>
      <c r="Z94" s="356"/>
      <c r="AA94" s="298"/>
      <c r="AB94" s="169"/>
      <c r="AC94" s="299"/>
      <c r="AD94" s="300"/>
    </row>
    <row r="95" ht="15.0" customHeight="1">
      <c r="A95" s="144"/>
      <c r="B95" s="144"/>
      <c r="C95" s="374"/>
      <c r="D95" s="375"/>
      <c r="E95" s="376"/>
      <c r="F95" s="377"/>
      <c r="G95" s="378"/>
      <c r="H95" s="379"/>
      <c r="I95" s="380"/>
      <c r="J95" s="374"/>
      <c r="K95" s="375"/>
      <c r="L95" s="376"/>
      <c r="M95" s="377"/>
      <c r="N95" s="378"/>
      <c r="O95" s="379"/>
      <c r="P95" s="380"/>
      <c r="Q95" s="374"/>
      <c r="R95" s="375"/>
      <c r="S95" s="376"/>
      <c r="T95" s="377"/>
      <c r="U95" s="378"/>
      <c r="V95" s="379"/>
      <c r="W95" s="380"/>
      <c r="X95" s="374"/>
      <c r="Y95" s="375"/>
      <c r="Z95" s="376"/>
      <c r="AA95" s="377"/>
      <c r="AB95" s="378"/>
      <c r="AC95" s="379"/>
      <c r="AD95" s="380"/>
    </row>
    <row r="96" ht="23.25" customHeight="1">
      <c r="A96" s="301" t="s">
        <v>481</v>
      </c>
      <c r="B96" s="213" t="s">
        <v>482</v>
      </c>
      <c r="C96" s="302" t="s">
        <v>441</v>
      </c>
      <c r="D96" s="303"/>
      <c r="E96" s="175" t="s">
        <v>372</v>
      </c>
      <c r="F96" s="304"/>
      <c r="G96" s="305" t="s">
        <v>442</v>
      </c>
      <c r="H96" s="306"/>
      <c r="I96" s="304"/>
      <c r="J96" s="302" t="s">
        <v>441</v>
      </c>
      <c r="K96" s="303"/>
      <c r="L96" s="175" t="s">
        <v>372</v>
      </c>
      <c r="M96" s="304"/>
      <c r="N96" s="305" t="s">
        <v>442</v>
      </c>
      <c r="O96" s="306"/>
      <c r="P96" s="304"/>
      <c r="Q96" s="302" t="s">
        <v>441</v>
      </c>
      <c r="R96" s="303"/>
      <c r="S96" s="175" t="s">
        <v>372</v>
      </c>
      <c r="T96" s="304"/>
      <c r="U96" s="305" t="s">
        <v>442</v>
      </c>
      <c r="V96" s="306"/>
      <c r="W96" s="304"/>
      <c r="X96" s="302" t="s">
        <v>441</v>
      </c>
      <c r="Y96" s="303"/>
      <c r="Z96" s="175" t="s">
        <v>372</v>
      </c>
      <c r="AA96" s="304"/>
      <c r="AB96" s="305" t="s">
        <v>442</v>
      </c>
      <c r="AC96" s="306"/>
      <c r="AD96" s="309"/>
    </row>
    <row r="97" ht="29.25" customHeight="1">
      <c r="A97" s="181"/>
      <c r="B97" s="182"/>
      <c r="C97" s="310" t="s">
        <v>441</v>
      </c>
      <c r="D97" s="311"/>
      <c r="E97" s="184" t="s">
        <v>373</v>
      </c>
      <c r="F97" s="312"/>
      <c r="G97" s="313" t="s">
        <v>442</v>
      </c>
      <c r="H97" s="315"/>
      <c r="I97" s="312"/>
      <c r="J97" s="310" t="s">
        <v>441</v>
      </c>
      <c r="K97" s="311"/>
      <c r="L97" s="184" t="s">
        <v>373</v>
      </c>
      <c r="M97" s="312"/>
      <c r="N97" s="313" t="s">
        <v>442</v>
      </c>
      <c r="O97" s="315"/>
      <c r="P97" s="312"/>
      <c r="Q97" s="310" t="s">
        <v>441</v>
      </c>
      <c r="R97" s="311"/>
      <c r="S97" s="184" t="s">
        <v>373</v>
      </c>
      <c r="T97" s="312"/>
      <c r="U97" s="313" t="s">
        <v>442</v>
      </c>
      <c r="V97" s="315"/>
      <c r="W97" s="312"/>
      <c r="X97" s="310" t="s">
        <v>441</v>
      </c>
      <c r="Y97" s="311"/>
      <c r="Z97" s="184" t="s">
        <v>373</v>
      </c>
      <c r="AA97" s="312"/>
      <c r="AB97" s="313" t="s">
        <v>442</v>
      </c>
      <c r="AC97" s="315"/>
      <c r="AD97" s="317"/>
    </row>
    <row r="98" ht="15.0" customHeight="1">
      <c r="A98" s="301" t="s">
        <v>483</v>
      </c>
      <c r="B98" s="213" t="s">
        <v>484</v>
      </c>
      <c r="C98" s="302" t="s">
        <v>441</v>
      </c>
      <c r="D98" s="303"/>
      <c r="E98" s="175" t="s">
        <v>372</v>
      </c>
      <c r="F98" s="304"/>
      <c r="G98" s="305" t="s">
        <v>442</v>
      </c>
      <c r="H98" s="306"/>
      <c r="I98" s="304"/>
      <c r="J98" s="302" t="s">
        <v>441</v>
      </c>
      <c r="K98" s="303"/>
      <c r="L98" s="175" t="s">
        <v>372</v>
      </c>
      <c r="M98" s="304"/>
      <c r="N98" s="305" t="s">
        <v>442</v>
      </c>
      <c r="O98" s="306"/>
      <c r="P98" s="304"/>
      <c r="Q98" s="302" t="s">
        <v>441</v>
      </c>
      <c r="R98" s="303"/>
      <c r="S98" s="175" t="s">
        <v>372</v>
      </c>
      <c r="T98" s="304"/>
      <c r="U98" s="305" t="s">
        <v>442</v>
      </c>
      <c r="V98" s="306"/>
      <c r="W98" s="304"/>
      <c r="X98" s="302" t="s">
        <v>441</v>
      </c>
      <c r="Y98" s="303"/>
      <c r="Z98" s="175" t="s">
        <v>372</v>
      </c>
      <c r="AA98" s="304"/>
      <c r="AB98" s="305" t="s">
        <v>442</v>
      </c>
      <c r="AC98" s="306"/>
      <c r="AD98" s="309"/>
    </row>
    <row r="99" ht="15.0" customHeight="1">
      <c r="A99" s="181"/>
      <c r="B99" s="182"/>
      <c r="C99" s="310" t="s">
        <v>441</v>
      </c>
      <c r="D99" s="311"/>
      <c r="E99" s="184" t="s">
        <v>373</v>
      </c>
      <c r="F99" s="312"/>
      <c r="G99" s="313" t="s">
        <v>442</v>
      </c>
      <c r="H99" s="315"/>
      <c r="I99" s="312"/>
      <c r="J99" s="310" t="s">
        <v>441</v>
      </c>
      <c r="K99" s="311"/>
      <c r="L99" s="184" t="s">
        <v>373</v>
      </c>
      <c r="M99" s="312"/>
      <c r="N99" s="313" t="s">
        <v>442</v>
      </c>
      <c r="O99" s="315"/>
      <c r="P99" s="312"/>
      <c r="Q99" s="310" t="s">
        <v>441</v>
      </c>
      <c r="R99" s="311"/>
      <c r="S99" s="184" t="s">
        <v>373</v>
      </c>
      <c r="T99" s="312"/>
      <c r="U99" s="313" t="s">
        <v>442</v>
      </c>
      <c r="V99" s="315"/>
      <c r="W99" s="312"/>
      <c r="X99" s="310" t="s">
        <v>441</v>
      </c>
      <c r="Y99" s="311"/>
      <c r="Z99" s="184" t="s">
        <v>373</v>
      </c>
      <c r="AA99" s="312"/>
      <c r="AB99" s="313" t="s">
        <v>442</v>
      </c>
      <c r="AC99" s="315"/>
      <c r="AD99" s="317"/>
    </row>
    <row r="100" ht="15.0" customHeight="1">
      <c r="A100" s="301" t="s">
        <v>485</v>
      </c>
      <c r="B100" s="213" t="s">
        <v>486</v>
      </c>
      <c r="C100" s="302" t="s">
        <v>441</v>
      </c>
      <c r="D100" s="303"/>
      <c r="E100" s="175" t="s">
        <v>372</v>
      </c>
      <c r="F100" s="304"/>
      <c r="G100" s="305" t="s">
        <v>442</v>
      </c>
      <c r="H100" s="306"/>
      <c r="I100" s="304"/>
      <c r="J100" s="302" t="s">
        <v>441</v>
      </c>
      <c r="K100" s="303"/>
      <c r="L100" s="175" t="s">
        <v>372</v>
      </c>
      <c r="M100" s="304"/>
      <c r="N100" s="305" t="s">
        <v>442</v>
      </c>
      <c r="O100" s="306"/>
      <c r="P100" s="304"/>
      <c r="Q100" s="302" t="s">
        <v>441</v>
      </c>
      <c r="R100" s="303"/>
      <c r="S100" s="175" t="s">
        <v>372</v>
      </c>
      <c r="T100" s="304"/>
      <c r="U100" s="305" t="s">
        <v>442</v>
      </c>
      <c r="V100" s="306"/>
      <c r="W100" s="304"/>
      <c r="X100" s="302" t="s">
        <v>441</v>
      </c>
      <c r="Y100" s="303"/>
      <c r="Z100" s="175" t="s">
        <v>372</v>
      </c>
      <c r="AA100" s="304"/>
      <c r="AB100" s="305" t="s">
        <v>442</v>
      </c>
      <c r="AC100" s="306"/>
      <c r="AD100" s="309"/>
    </row>
    <row r="101" ht="15.0" customHeight="1">
      <c r="A101" s="181"/>
      <c r="B101" s="182"/>
      <c r="C101" s="310" t="s">
        <v>441</v>
      </c>
      <c r="D101" s="311"/>
      <c r="E101" s="184" t="s">
        <v>373</v>
      </c>
      <c r="F101" s="312"/>
      <c r="G101" s="313" t="s">
        <v>442</v>
      </c>
      <c r="H101" s="315"/>
      <c r="I101" s="312"/>
      <c r="J101" s="310" t="s">
        <v>441</v>
      </c>
      <c r="K101" s="311"/>
      <c r="L101" s="184" t="s">
        <v>373</v>
      </c>
      <c r="M101" s="312"/>
      <c r="N101" s="313" t="s">
        <v>442</v>
      </c>
      <c r="O101" s="315"/>
      <c r="P101" s="312"/>
      <c r="Q101" s="310" t="s">
        <v>441</v>
      </c>
      <c r="R101" s="311"/>
      <c r="S101" s="184" t="s">
        <v>373</v>
      </c>
      <c r="T101" s="312"/>
      <c r="U101" s="313" t="s">
        <v>442</v>
      </c>
      <c r="V101" s="315"/>
      <c r="W101" s="312"/>
      <c r="X101" s="310" t="s">
        <v>441</v>
      </c>
      <c r="Y101" s="311"/>
      <c r="Z101" s="184" t="s">
        <v>373</v>
      </c>
      <c r="AA101" s="312"/>
      <c r="AB101" s="313" t="s">
        <v>442</v>
      </c>
      <c r="AC101" s="315"/>
      <c r="AD101" s="317"/>
    </row>
    <row r="102" ht="15.0" customHeight="1">
      <c r="A102" s="301" t="s">
        <v>487</v>
      </c>
      <c r="B102" s="213" t="s">
        <v>488</v>
      </c>
      <c r="C102" s="302" t="s">
        <v>441</v>
      </c>
      <c r="D102" s="303"/>
      <c r="E102" s="175" t="s">
        <v>372</v>
      </c>
      <c r="F102" s="304"/>
      <c r="G102" s="305" t="s">
        <v>442</v>
      </c>
      <c r="H102" s="306"/>
      <c r="I102" s="304"/>
      <c r="J102" s="302" t="s">
        <v>441</v>
      </c>
      <c r="K102" s="303"/>
      <c r="L102" s="175" t="s">
        <v>372</v>
      </c>
      <c r="M102" s="304"/>
      <c r="N102" s="305" t="s">
        <v>442</v>
      </c>
      <c r="O102" s="306"/>
      <c r="P102" s="304"/>
      <c r="Q102" s="302" t="s">
        <v>441</v>
      </c>
      <c r="R102" s="303"/>
      <c r="S102" s="175" t="s">
        <v>372</v>
      </c>
      <c r="T102" s="304"/>
      <c r="U102" s="305" t="s">
        <v>442</v>
      </c>
      <c r="V102" s="306"/>
      <c r="W102" s="304"/>
      <c r="X102" s="302" t="s">
        <v>441</v>
      </c>
      <c r="Y102" s="303"/>
      <c r="Z102" s="175" t="s">
        <v>372</v>
      </c>
      <c r="AA102" s="304"/>
      <c r="AB102" s="305" t="s">
        <v>442</v>
      </c>
      <c r="AC102" s="306"/>
      <c r="AD102" s="309"/>
    </row>
    <row r="103" ht="15.0" customHeight="1">
      <c r="A103" s="181"/>
      <c r="B103" s="182"/>
      <c r="C103" s="310" t="s">
        <v>441</v>
      </c>
      <c r="D103" s="311"/>
      <c r="E103" s="184" t="s">
        <v>373</v>
      </c>
      <c r="F103" s="312"/>
      <c r="G103" s="313" t="s">
        <v>442</v>
      </c>
      <c r="H103" s="315"/>
      <c r="I103" s="312"/>
      <c r="J103" s="310" t="s">
        <v>441</v>
      </c>
      <c r="K103" s="311"/>
      <c r="L103" s="184" t="s">
        <v>373</v>
      </c>
      <c r="M103" s="312"/>
      <c r="N103" s="313" t="s">
        <v>442</v>
      </c>
      <c r="O103" s="315"/>
      <c r="P103" s="312"/>
      <c r="Q103" s="310" t="s">
        <v>441</v>
      </c>
      <c r="R103" s="311"/>
      <c r="S103" s="184" t="s">
        <v>373</v>
      </c>
      <c r="T103" s="312"/>
      <c r="U103" s="313" t="s">
        <v>442</v>
      </c>
      <c r="V103" s="315"/>
      <c r="W103" s="312"/>
      <c r="X103" s="310" t="s">
        <v>441</v>
      </c>
      <c r="Y103" s="311"/>
      <c r="Z103" s="184" t="s">
        <v>373</v>
      </c>
      <c r="AA103" s="312"/>
      <c r="AB103" s="313" t="s">
        <v>442</v>
      </c>
      <c r="AC103" s="315"/>
      <c r="AD103" s="317"/>
    </row>
    <row r="104" ht="15.0" customHeight="1">
      <c r="A104" s="301" t="s">
        <v>487</v>
      </c>
      <c r="B104" s="213" t="s">
        <v>489</v>
      </c>
      <c r="C104" s="302" t="s">
        <v>441</v>
      </c>
      <c r="D104" s="303"/>
      <c r="E104" s="175" t="s">
        <v>372</v>
      </c>
      <c r="F104" s="304"/>
      <c r="G104" s="305" t="s">
        <v>442</v>
      </c>
      <c r="H104" s="306"/>
      <c r="I104" s="304"/>
      <c r="J104" s="302" t="s">
        <v>441</v>
      </c>
      <c r="K104" s="303"/>
      <c r="L104" s="175" t="s">
        <v>372</v>
      </c>
      <c r="M104" s="304"/>
      <c r="N104" s="305" t="s">
        <v>442</v>
      </c>
      <c r="O104" s="306"/>
      <c r="P104" s="304"/>
      <c r="Q104" s="302" t="s">
        <v>441</v>
      </c>
      <c r="R104" s="303"/>
      <c r="S104" s="175" t="s">
        <v>372</v>
      </c>
      <c r="T104" s="304"/>
      <c r="U104" s="305" t="s">
        <v>442</v>
      </c>
      <c r="V104" s="306"/>
      <c r="W104" s="304"/>
      <c r="X104" s="302" t="s">
        <v>441</v>
      </c>
      <c r="Y104" s="303"/>
      <c r="Z104" s="175" t="s">
        <v>372</v>
      </c>
      <c r="AA104" s="304"/>
      <c r="AB104" s="305" t="s">
        <v>442</v>
      </c>
      <c r="AC104" s="306"/>
      <c r="AD104" s="309"/>
    </row>
    <row r="105" ht="15.0" customHeight="1">
      <c r="A105" s="181"/>
      <c r="B105" s="182"/>
      <c r="C105" s="310" t="s">
        <v>441</v>
      </c>
      <c r="D105" s="311"/>
      <c r="E105" s="184" t="s">
        <v>373</v>
      </c>
      <c r="F105" s="312"/>
      <c r="G105" s="313" t="s">
        <v>442</v>
      </c>
      <c r="H105" s="315"/>
      <c r="I105" s="312"/>
      <c r="J105" s="310" t="s">
        <v>441</v>
      </c>
      <c r="K105" s="311"/>
      <c r="L105" s="184" t="s">
        <v>373</v>
      </c>
      <c r="M105" s="312"/>
      <c r="N105" s="313" t="s">
        <v>442</v>
      </c>
      <c r="O105" s="315"/>
      <c r="P105" s="312"/>
      <c r="Q105" s="310" t="s">
        <v>441</v>
      </c>
      <c r="R105" s="311"/>
      <c r="S105" s="184" t="s">
        <v>373</v>
      </c>
      <c r="T105" s="312"/>
      <c r="U105" s="313" t="s">
        <v>442</v>
      </c>
      <c r="V105" s="315"/>
      <c r="W105" s="312"/>
      <c r="X105" s="310" t="s">
        <v>441</v>
      </c>
      <c r="Y105" s="311"/>
      <c r="Z105" s="184" t="s">
        <v>373</v>
      </c>
      <c r="AA105" s="312"/>
      <c r="AB105" s="313" t="s">
        <v>442</v>
      </c>
      <c r="AC105" s="315"/>
      <c r="AD105" s="317"/>
    </row>
    <row r="106" ht="15.0" customHeight="1">
      <c r="A106" s="301" t="s">
        <v>490</v>
      </c>
      <c r="B106" s="213" t="s">
        <v>428</v>
      </c>
      <c r="C106" s="302" t="s">
        <v>441</v>
      </c>
      <c r="D106" s="303"/>
      <c r="E106" s="175" t="s">
        <v>372</v>
      </c>
      <c r="F106" s="304"/>
      <c r="G106" s="305" t="s">
        <v>442</v>
      </c>
      <c r="H106" s="306"/>
      <c r="I106" s="304"/>
      <c r="J106" s="302" t="s">
        <v>441</v>
      </c>
      <c r="K106" s="303"/>
      <c r="L106" s="175" t="s">
        <v>372</v>
      </c>
      <c r="M106" s="304"/>
      <c r="N106" s="305" t="s">
        <v>442</v>
      </c>
      <c r="O106" s="306"/>
      <c r="P106" s="304"/>
      <c r="Q106" s="302" t="s">
        <v>441</v>
      </c>
      <c r="R106" s="303"/>
      <c r="S106" s="175" t="s">
        <v>372</v>
      </c>
      <c r="T106" s="304"/>
      <c r="U106" s="305" t="s">
        <v>442</v>
      </c>
      <c r="V106" s="306"/>
      <c r="W106" s="304"/>
      <c r="X106" s="302" t="s">
        <v>441</v>
      </c>
      <c r="Y106" s="303"/>
      <c r="Z106" s="175" t="s">
        <v>372</v>
      </c>
      <c r="AA106" s="304"/>
      <c r="AB106" s="305" t="s">
        <v>442</v>
      </c>
      <c r="AC106" s="306"/>
      <c r="AD106" s="309"/>
    </row>
    <row r="107" ht="15.0" customHeight="1">
      <c r="A107" s="181"/>
      <c r="B107" s="182"/>
      <c r="C107" s="310" t="s">
        <v>441</v>
      </c>
      <c r="D107" s="311"/>
      <c r="E107" s="184" t="s">
        <v>373</v>
      </c>
      <c r="F107" s="312"/>
      <c r="G107" s="313" t="s">
        <v>442</v>
      </c>
      <c r="H107" s="315"/>
      <c r="I107" s="312"/>
      <c r="J107" s="310" t="s">
        <v>441</v>
      </c>
      <c r="K107" s="311"/>
      <c r="L107" s="184" t="s">
        <v>373</v>
      </c>
      <c r="M107" s="312"/>
      <c r="N107" s="313" t="s">
        <v>442</v>
      </c>
      <c r="O107" s="315"/>
      <c r="P107" s="312"/>
      <c r="Q107" s="310" t="s">
        <v>441</v>
      </c>
      <c r="R107" s="311"/>
      <c r="S107" s="184" t="s">
        <v>373</v>
      </c>
      <c r="T107" s="312"/>
      <c r="U107" s="313" t="s">
        <v>442</v>
      </c>
      <c r="V107" s="315"/>
      <c r="W107" s="312"/>
      <c r="X107" s="310" t="s">
        <v>441</v>
      </c>
      <c r="Y107" s="311"/>
      <c r="Z107" s="184" t="s">
        <v>373</v>
      </c>
      <c r="AA107" s="312"/>
      <c r="AB107" s="313" t="s">
        <v>442</v>
      </c>
      <c r="AC107" s="315"/>
      <c r="AD107" s="317"/>
    </row>
    <row r="108" ht="15.0" customHeight="1">
      <c r="A108" s="301" t="s">
        <v>491</v>
      </c>
      <c r="B108" s="213" t="s">
        <v>428</v>
      </c>
      <c r="C108" s="302" t="s">
        <v>441</v>
      </c>
      <c r="D108" s="303"/>
      <c r="E108" s="175" t="s">
        <v>372</v>
      </c>
      <c r="F108" s="304"/>
      <c r="G108" s="305" t="s">
        <v>442</v>
      </c>
      <c r="H108" s="306"/>
      <c r="I108" s="304"/>
      <c r="J108" s="302" t="s">
        <v>441</v>
      </c>
      <c r="K108" s="303"/>
      <c r="L108" s="175" t="s">
        <v>372</v>
      </c>
      <c r="M108" s="304"/>
      <c r="N108" s="305" t="s">
        <v>442</v>
      </c>
      <c r="O108" s="306"/>
      <c r="P108" s="304"/>
      <c r="Q108" s="302" t="s">
        <v>441</v>
      </c>
      <c r="R108" s="303"/>
      <c r="S108" s="175" t="s">
        <v>372</v>
      </c>
      <c r="T108" s="304"/>
      <c r="U108" s="305" t="s">
        <v>442</v>
      </c>
      <c r="V108" s="306"/>
      <c r="W108" s="304"/>
      <c r="X108" s="302" t="s">
        <v>441</v>
      </c>
      <c r="Y108" s="303"/>
      <c r="Z108" s="175" t="s">
        <v>372</v>
      </c>
      <c r="AA108" s="304"/>
      <c r="AB108" s="305" t="s">
        <v>442</v>
      </c>
      <c r="AC108" s="306"/>
      <c r="AD108" s="309"/>
    </row>
    <row r="109" ht="15.0" customHeight="1">
      <c r="A109" s="181"/>
      <c r="B109" s="182"/>
      <c r="C109" s="310" t="s">
        <v>441</v>
      </c>
      <c r="D109" s="311"/>
      <c r="E109" s="184" t="s">
        <v>373</v>
      </c>
      <c r="F109" s="312"/>
      <c r="G109" s="313" t="s">
        <v>442</v>
      </c>
      <c r="H109" s="315"/>
      <c r="I109" s="312"/>
      <c r="J109" s="310" t="s">
        <v>441</v>
      </c>
      <c r="K109" s="311"/>
      <c r="L109" s="184" t="s">
        <v>373</v>
      </c>
      <c r="M109" s="312"/>
      <c r="N109" s="313" t="s">
        <v>442</v>
      </c>
      <c r="O109" s="315"/>
      <c r="P109" s="312"/>
      <c r="Q109" s="310" t="s">
        <v>441</v>
      </c>
      <c r="R109" s="311"/>
      <c r="S109" s="184" t="s">
        <v>373</v>
      </c>
      <c r="T109" s="312"/>
      <c r="U109" s="313" t="s">
        <v>442</v>
      </c>
      <c r="V109" s="315"/>
      <c r="W109" s="312"/>
      <c r="X109" s="310" t="s">
        <v>441</v>
      </c>
      <c r="Y109" s="311"/>
      <c r="Z109" s="184" t="s">
        <v>373</v>
      </c>
      <c r="AA109" s="312"/>
      <c r="AB109" s="313" t="s">
        <v>442</v>
      </c>
      <c r="AC109" s="315"/>
      <c r="AD109" s="317"/>
    </row>
    <row r="110" ht="15.0" customHeight="1">
      <c r="A110" s="409" t="s">
        <v>492</v>
      </c>
      <c r="B110" s="287"/>
      <c r="C110" s="410"/>
      <c r="D110" s="394"/>
      <c r="E110" s="392" t="s">
        <v>372</v>
      </c>
      <c r="F110" s="337">
        <f t="shared" ref="F110:F111" si="21">F96+F98+F100+F102+F104+F106+F108</f>
        <v>0</v>
      </c>
      <c r="G110" s="392" t="s">
        <v>434</v>
      </c>
      <c r="H110" s="334">
        <f t="shared" ref="H110:I110" si="17">H96+H98+H100+H102+H104+H106+H108</f>
        <v>0</v>
      </c>
      <c r="I110" s="337">
        <f t="shared" si="17"/>
        <v>0</v>
      </c>
      <c r="J110" s="410"/>
      <c r="K110" s="394"/>
      <c r="L110" s="392" t="s">
        <v>372</v>
      </c>
      <c r="M110" s="337">
        <f t="shared" ref="M110:M111" si="23">M96+M98+M100+M102+M104+M106+M108</f>
        <v>0</v>
      </c>
      <c r="N110" s="392" t="s">
        <v>434</v>
      </c>
      <c r="O110" s="334">
        <f t="shared" ref="O110:P110" si="18">O96+O98+O100+O102+O104+O106+O108</f>
        <v>0</v>
      </c>
      <c r="P110" s="337">
        <f t="shared" si="18"/>
        <v>0</v>
      </c>
      <c r="Q110" s="410"/>
      <c r="R110" s="394"/>
      <c r="S110" s="392" t="s">
        <v>372</v>
      </c>
      <c r="T110" s="337">
        <f t="shared" ref="T110:T111" si="25">T96+T98+T100+T102+T104+T106+T108</f>
        <v>0</v>
      </c>
      <c r="U110" s="392" t="s">
        <v>434</v>
      </c>
      <c r="V110" s="334">
        <f t="shared" ref="V110:W110" si="19">V96+V98+V100+V102+V104+V106+V108</f>
        <v>0</v>
      </c>
      <c r="W110" s="337">
        <f t="shared" si="19"/>
        <v>0</v>
      </c>
      <c r="X110" s="410"/>
      <c r="Y110" s="394"/>
      <c r="Z110" s="392" t="s">
        <v>372</v>
      </c>
      <c r="AA110" s="337">
        <f t="shared" ref="AA110:AA111" si="27">AA96+AA98+AA100+AA102+AA104+AA106+AA108</f>
        <v>0</v>
      </c>
      <c r="AB110" s="392" t="s">
        <v>434</v>
      </c>
      <c r="AC110" s="334">
        <f t="shared" ref="AC110:AD110" si="20">AC96+AC98+AC100+AC102+AC104+AC106+AC108</f>
        <v>0</v>
      </c>
      <c r="AD110" s="337">
        <f t="shared" si="20"/>
        <v>0</v>
      </c>
    </row>
    <row r="111" ht="15.0" customHeight="1">
      <c r="A111" s="293"/>
      <c r="B111" s="294"/>
      <c r="C111" s="410"/>
      <c r="D111" s="387"/>
      <c r="E111" s="388" t="s">
        <v>373</v>
      </c>
      <c r="F111" s="221">
        <f t="shared" si="21"/>
        <v>0</v>
      </c>
      <c r="G111" s="392"/>
      <c r="H111" s="391">
        <f t="shared" ref="H111:I111" si="22">H97+H99+H101+H103+H105+H107+H109</f>
        <v>0</v>
      </c>
      <c r="I111" s="221">
        <f t="shared" si="22"/>
        <v>0</v>
      </c>
      <c r="J111" s="410"/>
      <c r="K111" s="387"/>
      <c r="L111" s="388" t="s">
        <v>373</v>
      </c>
      <c r="M111" s="221">
        <f t="shared" si="23"/>
        <v>0</v>
      </c>
      <c r="N111" s="392"/>
      <c r="O111" s="391">
        <f t="shared" ref="O111:P111" si="24">O97+O99+O101+O103+O105+O107+O109</f>
        <v>0</v>
      </c>
      <c r="P111" s="221">
        <f t="shared" si="24"/>
        <v>0</v>
      </c>
      <c r="Q111" s="410"/>
      <c r="R111" s="387"/>
      <c r="S111" s="388" t="s">
        <v>373</v>
      </c>
      <c r="T111" s="221">
        <f t="shared" si="25"/>
        <v>0</v>
      </c>
      <c r="U111" s="392"/>
      <c r="V111" s="391">
        <f t="shared" ref="V111:W111" si="26">V97+V99+V101+V103+V105+V107+V109</f>
        <v>0</v>
      </c>
      <c r="W111" s="221">
        <f t="shared" si="26"/>
        <v>0</v>
      </c>
      <c r="X111" s="410"/>
      <c r="Y111" s="387"/>
      <c r="Z111" s="388" t="s">
        <v>373</v>
      </c>
      <c r="AA111" s="221">
        <f t="shared" si="27"/>
        <v>0</v>
      </c>
      <c r="AB111" s="392"/>
      <c r="AC111" s="391">
        <f t="shared" ref="AC111:AD111" si="28">AC97+AC99+AC101+AC103+AC105+AC107+AC109</f>
        <v>0</v>
      </c>
      <c r="AD111" s="221">
        <f t="shared" si="28"/>
        <v>0</v>
      </c>
    </row>
    <row r="112" ht="15.0" customHeight="1">
      <c r="A112" s="152"/>
      <c r="B112" s="153"/>
      <c r="C112" s="410"/>
      <c r="D112" s="394"/>
      <c r="E112" s="392" t="s">
        <v>437</v>
      </c>
      <c r="F112" s="337">
        <f>F110+F111</f>
        <v>0</v>
      </c>
      <c r="G112" s="392"/>
      <c r="H112" s="334">
        <f t="shared" ref="H112:I112" si="29">H110+H111</f>
        <v>0</v>
      </c>
      <c r="I112" s="337">
        <f t="shared" si="29"/>
        <v>0</v>
      </c>
      <c r="J112" s="410"/>
      <c r="K112" s="394"/>
      <c r="L112" s="392" t="s">
        <v>437</v>
      </c>
      <c r="M112" s="337">
        <f>M110+M111</f>
        <v>0</v>
      </c>
      <c r="N112" s="392"/>
      <c r="O112" s="334">
        <f t="shared" ref="O112:P112" si="30">O110+O111</f>
        <v>0</v>
      </c>
      <c r="P112" s="337">
        <f t="shared" si="30"/>
        <v>0</v>
      </c>
      <c r="Q112" s="410"/>
      <c r="R112" s="394"/>
      <c r="S112" s="392" t="s">
        <v>437</v>
      </c>
      <c r="T112" s="337">
        <f>T110+T111</f>
        <v>0</v>
      </c>
      <c r="U112" s="392"/>
      <c r="V112" s="334">
        <f t="shared" ref="V112:W112" si="31">V110+V111</f>
        <v>0</v>
      </c>
      <c r="W112" s="337">
        <f t="shared" si="31"/>
        <v>0</v>
      </c>
      <c r="X112" s="410"/>
      <c r="Y112" s="394"/>
      <c r="Z112" s="392" t="s">
        <v>437</v>
      </c>
      <c r="AA112" s="337">
        <f>AA110+AA111</f>
        <v>0</v>
      </c>
      <c r="AB112" s="392"/>
      <c r="AC112" s="334">
        <f t="shared" ref="AC112:AD112" si="32">AC110+AC111</f>
        <v>0</v>
      </c>
      <c r="AD112" s="337">
        <f t="shared" si="32"/>
        <v>0</v>
      </c>
    </row>
    <row r="113" ht="15.0" customHeight="1">
      <c r="A113" s="396" t="s">
        <v>493</v>
      </c>
      <c r="B113" s="397" t="s">
        <v>444</v>
      </c>
      <c r="C113" s="146"/>
      <c r="D113" s="373"/>
      <c r="E113" s="356"/>
      <c r="F113" s="298"/>
      <c r="G113" s="169"/>
      <c r="H113" s="299"/>
      <c r="I113" s="300"/>
      <c r="J113" s="146"/>
      <c r="K113" s="373"/>
      <c r="L113" s="356"/>
      <c r="M113" s="298"/>
      <c r="N113" s="169"/>
      <c r="O113" s="299"/>
      <c r="P113" s="300"/>
      <c r="Q113" s="146"/>
      <c r="R113" s="373"/>
      <c r="S113" s="356"/>
      <c r="T113" s="298"/>
      <c r="U113" s="169"/>
      <c r="V113" s="299"/>
      <c r="W113" s="300"/>
      <c r="X113" s="146"/>
      <c r="Y113" s="373"/>
      <c r="Z113" s="356"/>
      <c r="AA113" s="298"/>
      <c r="AB113" s="169"/>
      <c r="AC113" s="299"/>
      <c r="AD113" s="300"/>
    </row>
    <row r="114" ht="15.0" customHeight="1">
      <c r="A114" s="424"/>
      <c r="B114" s="424"/>
      <c r="C114" s="374"/>
      <c r="D114" s="375"/>
      <c r="E114" s="376"/>
      <c r="F114" s="377"/>
      <c r="G114" s="378"/>
      <c r="H114" s="379"/>
      <c r="I114" s="380"/>
      <c r="J114" s="374"/>
      <c r="K114" s="375"/>
      <c r="L114" s="376"/>
      <c r="M114" s="377"/>
      <c r="N114" s="378"/>
      <c r="O114" s="379"/>
      <c r="P114" s="380"/>
      <c r="Q114" s="374"/>
      <c r="R114" s="375"/>
      <c r="S114" s="376"/>
      <c r="T114" s="377"/>
      <c r="U114" s="378"/>
      <c r="V114" s="379"/>
      <c r="W114" s="380"/>
      <c r="X114" s="374"/>
      <c r="Y114" s="375"/>
      <c r="Z114" s="376"/>
      <c r="AA114" s="377"/>
      <c r="AB114" s="378"/>
      <c r="AC114" s="379"/>
      <c r="AD114" s="380"/>
    </row>
    <row r="115" ht="23.25" customHeight="1">
      <c r="A115" s="301" t="s">
        <v>494</v>
      </c>
      <c r="B115" s="213" t="s">
        <v>495</v>
      </c>
      <c r="C115" s="302" t="s">
        <v>441</v>
      </c>
      <c r="D115" s="303"/>
      <c r="E115" s="175" t="s">
        <v>372</v>
      </c>
      <c r="F115" s="304"/>
      <c r="G115" s="305" t="s">
        <v>442</v>
      </c>
      <c r="H115" s="306"/>
      <c r="I115" s="304"/>
      <c r="J115" s="302" t="s">
        <v>441</v>
      </c>
      <c r="K115" s="303"/>
      <c r="L115" s="175" t="s">
        <v>372</v>
      </c>
      <c r="M115" s="304"/>
      <c r="N115" s="305" t="s">
        <v>442</v>
      </c>
      <c r="O115" s="306"/>
      <c r="P115" s="304"/>
      <c r="Q115" s="302" t="s">
        <v>441</v>
      </c>
      <c r="R115" s="303"/>
      <c r="S115" s="175" t="s">
        <v>372</v>
      </c>
      <c r="T115" s="304"/>
      <c r="U115" s="305" t="s">
        <v>442</v>
      </c>
      <c r="V115" s="306"/>
      <c r="W115" s="304"/>
      <c r="X115" s="302" t="s">
        <v>441</v>
      </c>
      <c r="Y115" s="303"/>
      <c r="Z115" s="175" t="s">
        <v>372</v>
      </c>
      <c r="AA115" s="304"/>
      <c r="AB115" s="305" t="s">
        <v>442</v>
      </c>
      <c r="AC115" s="306"/>
      <c r="AD115" s="309"/>
    </row>
    <row r="116" ht="24.75" customHeight="1">
      <c r="A116" s="181"/>
      <c r="B116" s="182"/>
      <c r="C116" s="310" t="s">
        <v>441</v>
      </c>
      <c r="D116" s="311"/>
      <c r="E116" s="184" t="s">
        <v>373</v>
      </c>
      <c r="F116" s="312"/>
      <c r="G116" s="313" t="s">
        <v>442</v>
      </c>
      <c r="H116" s="315"/>
      <c r="I116" s="312"/>
      <c r="J116" s="310" t="s">
        <v>441</v>
      </c>
      <c r="K116" s="311"/>
      <c r="L116" s="184" t="s">
        <v>373</v>
      </c>
      <c r="M116" s="312"/>
      <c r="N116" s="313" t="s">
        <v>442</v>
      </c>
      <c r="O116" s="315"/>
      <c r="P116" s="312"/>
      <c r="Q116" s="310" t="s">
        <v>441</v>
      </c>
      <c r="R116" s="311"/>
      <c r="S116" s="184" t="s">
        <v>373</v>
      </c>
      <c r="T116" s="312"/>
      <c r="U116" s="313" t="s">
        <v>442</v>
      </c>
      <c r="V116" s="315"/>
      <c r="W116" s="312"/>
      <c r="X116" s="310" t="s">
        <v>441</v>
      </c>
      <c r="Y116" s="311"/>
      <c r="Z116" s="184" t="s">
        <v>373</v>
      </c>
      <c r="AA116" s="312"/>
      <c r="AB116" s="313" t="s">
        <v>442</v>
      </c>
      <c r="AC116" s="315"/>
      <c r="AD116" s="317"/>
    </row>
    <row r="117" ht="15.0" customHeight="1">
      <c r="A117" s="301" t="s">
        <v>496</v>
      </c>
      <c r="B117" s="213" t="s">
        <v>497</v>
      </c>
      <c r="C117" s="302" t="s">
        <v>441</v>
      </c>
      <c r="D117" s="303"/>
      <c r="E117" s="175" t="s">
        <v>372</v>
      </c>
      <c r="F117" s="304"/>
      <c r="G117" s="305" t="s">
        <v>442</v>
      </c>
      <c r="H117" s="306"/>
      <c r="I117" s="304"/>
      <c r="J117" s="302" t="s">
        <v>441</v>
      </c>
      <c r="K117" s="303"/>
      <c r="L117" s="175" t="s">
        <v>372</v>
      </c>
      <c r="M117" s="304"/>
      <c r="N117" s="305" t="s">
        <v>442</v>
      </c>
      <c r="O117" s="306"/>
      <c r="P117" s="304"/>
      <c r="Q117" s="302" t="s">
        <v>441</v>
      </c>
      <c r="R117" s="303"/>
      <c r="S117" s="175" t="s">
        <v>372</v>
      </c>
      <c r="T117" s="304"/>
      <c r="U117" s="305" t="s">
        <v>442</v>
      </c>
      <c r="V117" s="306"/>
      <c r="W117" s="304"/>
      <c r="X117" s="302" t="s">
        <v>441</v>
      </c>
      <c r="Y117" s="303"/>
      <c r="Z117" s="175" t="s">
        <v>372</v>
      </c>
      <c r="AA117" s="304"/>
      <c r="AB117" s="305" t="s">
        <v>442</v>
      </c>
      <c r="AC117" s="306"/>
      <c r="AD117" s="309"/>
    </row>
    <row r="118" ht="15.0" customHeight="1">
      <c r="A118" s="181"/>
      <c r="B118" s="182"/>
      <c r="C118" s="310" t="s">
        <v>441</v>
      </c>
      <c r="D118" s="311"/>
      <c r="E118" s="184" t="s">
        <v>373</v>
      </c>
      <c r="F118" s="312"/>
      <c r="G118" s="313" t="s">
        <v>442</v>
      </c>
      <c r="H118" s="315"/>
      <c r="I118" s="312"/>
      <c r="J118" s="310" t="s">
        <v>441</v>
      </c>
      <c r="K118" s="311"/>
      <c r="L118" s="184" t="s">
        <v>373</v>
      </c>
      <c r="M118" s="312"/>
      <c r="N118" s="313" t="s">
        <v>442</v>
      </c>
      <c r="O118" s="315"/>
      <c r="P118" s="312"/>
      <c r="Q118" s="310" t="s">
        <v>441</v>
      </c>
      <c r="R118" s="311"/>
      <c r="S118" s="184" t="s">
        <v>373</v>
      </c>
      <c r="T118" s="312"/>
      <c r="U118" s="313" t="s">
        <v>442</v>
      </c>
      <c r="V118" s="315"/>
      <c r="W118" s="312"/>
      <c r="X118" s="310" t="s">
        <v>441</v>
      </c>
      <c r="Y118" s="311"/>
      <c r="Z118" s="184" t="s">
        <v>373</v>
      </c>
      <c r="AA118" s="312"/>
      <c r="AB118" s="313" t="s">
        <v>442</v>
      </c>
      <c r="AC118" s="315"/>
      <c r="AD118" s="317"/>
    </row>
    <row r="119" ht="15.0" customHeight="1">
      <c r="A119" s="301" t="s">
        <v>498</v>
      </c>
      <c r="B119" s="213" t="s">
        <v>486</v>
      </c>
      <c r="C119" s="302" t="s">
        <v>441</v>
      </c>
      <c r="D119" s="303"/>
      <c r="E119" s="175" t="s">
        <v>372</v>
      </c>
      <c r="F119" s="304"/>
      <c r="G119" s="305" t="s">
        <v>442</v>
      </c>
      <c r="H119" s="306"/>
      <c r="I119" s="304"/>
      <c r="J119" s="302" t="s">
        <v>441</v>
      </c>
      <c r="K119" s="303"/>
      <c r="L119" s="175" t="s">
        <v>372</v>
      </c>
      <c r="M119" s="304"/>
      <c r="N119" s="305" t="s">
        <v>442</v>
      </c>
      <c r="O119" s="306"/>
      <c r="P119" s="304"/>
      <c r="Q119" s="302" t="s">
        <v>441</v>
      </c>
      <c r="R119" s="303"/>
      <c r="S119" s="175" t="s">
        <v>372</v>
      </c>
      <c r="T119" s="304"/>
      <c r="U119" s="305" t="s">
        <v>442</v>
      </c>
      <c r="V119" s="306"/>
      <c r="W119" s="304"/>
      <c r="X119" s="302" t="s">
        <v>441</v>
      </c>
      <c r="Y119" s="303"/>
      <c r="Z119" s="175" t="s">
        <v>372</v>
      </c>
      <c r="AA119" s="304"/>
      <c r="AB119" s="305" t="s">
        <v>442</v>
      </c>
      <c r="AC119" s="306"/>
      <c r="AD119" s="309"/>
    </row>
    <row r="120" ht="15.0" customHeight="1">
      <c r="A120" s="181"/>
      <c r="B120" s="182"/>
      <c r="C120" s="310" t="s">
        <v>441</v>
      </c>
      <c r="D120" s="311"/>
      <c r="E120" s="184" t="s">
        <v>373</v>
      </c>
      <c r="F120" s="312"/>
      <c r="G120" s="313" t="s">
        <v>442</v>
      </c>
      <c r="H120" s="315"/>
      <c r="I120" s="312"/>
      <c r="J120" s="310" t="s">
        <v>441</v>
      </c>
      <c r="K120" s="311"/>
      <c r="L120" s="184" t="s">
        <v>373</v>
      </c>
      <c r="M120" s="312"/>
      <c r="N120" s="313" t="s">
        <v>442</v>
      </c>
      <c r="O120" s="315"/>
      <c r="P120" s="312"/>
      <c r="Q120" s="310" t="s">
        <v>441</v>
      </c>
      <c r="R120" s="311"/>
      <c r="S120" s="184" t="s">
        <v>373</v>
      </c>
      <c r="T120" s="312"/>
      <c r="U120" s="313" t="s">
        <v>442</v>
      </c>
      <c r="V120" s="315"/>
      <c r="W120" s="312"/>
      <c r="X120" s="310" t="s">
        <v>441</v>
      </c>
      <c r="Y120" s="311"/>
      <c r="Z120" s="184" t="s">
        <v>373</v>
      </c>
      <c r="AA120" s="312"/>
      <c r="AB120" s="313" t="s">
        <v>442</v>
      </c>
      <c r="AC120" s="315"/>
      <c r="AD120" s="317"/>
    </row>
    <row r="121" ht="15.0" customHeight="1">
      <c r="A121" s="301" t="s">
        <v>499</v>
      </c>
      <c r="B121" s="213" t="s">
        <v>500</v>
      </c>
      <c r="C121" s="302" t="s">
        <v>441</v>
      </c>
      <c r="D121" s="303"/>
      <c r="E121" s="175" t="s">
        <v>372</v>
      </c>
      <c r="F121" s="304"/>
      <c r="G121" s="305" t="s">
        <v>442</v>
      </c>
      <c r="H121" s="306"/>
      <c r="I121" s="304"/>
      <c r="J121" s="302" t="s">
        <v>441</v>
      </c>
      <c r="K121" s="303"/>
      <c r="L121" s="175" t="s">
        <v>372</v>
      </c>
      <c r="M121" s="304"/>
      <c r="N121" s="305" t="s">
        <v>442</v>
      </c>
      <c r="O121" s="306"/>
      <c r="P121" s="304"/>
      <c r="Q121" s="302" t="s">
        <v>441</v>
      </c>
      <c r="R121" s="303"/>
      <c r="S121" s="175" t="s">
        <v>372</v>
      </c>
      <c r="T121" s="304"/>
      <c r="U121" s="305" t="s">
        <v>442</v>
      </c>
      <c r="V121" s="306"/>
      <c r="W121" s="304"/>
      <c r="X121" s="302" t="s">
        <v>441</v>
      </c>
      <c r="Y121" s="303"/>
      <c r="Z121" s="175" t="s">
        <v>372</v>
      </c>
      <c r="AA121" s="304"/>
      <c r="AB121" s="305" t="s">
        <v>442</v>
      </c>
      <c r="AC121" s="306"/>
      <c r="AD121" s="309"/>
    </row>
    <row r="122" ht="15.0" customHeight="1">
      <c r="A122" s="181"/>
      <c r="B122" s="182"/>
      <c r="C122" s="310" t="s">
        <v>441</v>
      </c>
      <c r="D122" s="311"/>
      <c r="E122" s="184" t="s">
        <v>373</v>
      </c>
      <c r="F122" s="312"/>
      <c r="G122" s="313" t="s">
        <v>442</v>
      </c>
      <c r="H122" s="315"/>
      <c r="I122" s="312"/>
      <c r="J122" s="310" t="s">
        <v>441</v>
      </c>
      <c r="K122" s="311"/>
      <c r="L122" s="184" t="s">
        <v>373</v>
      </c>
      <c r="M122" s="312"/>
      <c r="N122" s="313" t="s">
        <v>442</v>
      </c>
      <c r="O122" s="315"/>
      <c r="P122" s="312"/>
      <c r="Q122" s="310" t="s">
        <v>441</v>
      </c>
      <c r="R122" s="311"/>
      <c r="S122" s="184" t="s">
        <v>373</v>
      </c>
      <c r="T122" s="312"/>
      <c r="U122" s="313" t="s">
        <v>442</v>
      </c>
      <c r="V122" s="315"/>
      <c r="W122" s="312"/>
      <c r="X122" s="310" t="s">
        <v>441</v>
      </c>
      <c r="Y122" s="311"/>
      <c r="Z122" s="184" t="s">
        <v>373</v>
      </c>
      <c r="AA122" s="312"/>
      <c r="AB122" s="313" t="s">
        <v>442</v>
      </c>
      <c r="AC122" s="315"/>
      <c r="AD122" s="317"/>
    </row>
    <row r="123" ht="15.0" customHeight="1">
      <c r="A123" s="301" t="s">
        <v>501</v>
      </c>
      <c r="B123" s="213" t="s">
        <v>502</v>
      </c>
      <c r="C123" s="302" t="s">
        <v>441</v>
      </c>
      <c r="D123" s="303"/>
      <c r="E123" s="175" t="s">
        <v>372</v>
      </c>
      <c r="F123" s="304"/>
      <c r="G123" s="305" t="s">
        <v>442</v>
      </c>
      <c r="H123" s="306"/>
      <c r="I123" s="304"/>
      <c r="J123" s="302" t="s">
        <v>441</v>
      </c>
      <c r="K123" s="303"/>
      <c r="L123" s="175" t="s">
        <v>372</v>
      </c>
      <c r="M123" s="304"/>
      <c r="N123" s="305" t="s">
        <v>442</v>
      </c>
      <c r="O123" s="306"/>
      <c r="P123" s="304"/>
      <c r="Q123" s="302" t="s">
        <v>441</v>
      </c>
      <c r="R123" s="303"/>
      <c r="S123" s="175" t="s">
        <v>372</v>
      </c>
      <c r="T123" s="304"/>
      <c r="U123" s="305" t="s">
        <v>442</v>
      </c>
      <c r="V123" s="306"/>
      <c r="W123" s="304"/>
      <c r="X123" s="302" t="s">
        <v>441</v>
      </c>
      <c r="Y123" s="303"/>
      <c r="Z123" s="175" t="s">
        <v>372</v>
      </c>
      <c r="AA123" s="304"/>
      <c r="AB123" s="305" t="s">
        <v>442</v>
      </c>
      <c r="AC123" s="306"/>
      <c r="AD123" s="309"/>
    </row>
    <row r="124" ht="15.0" customHeight="1">
      <c r="A124" s="181"/>
      <c r="B124" s="182"/>
      <c r="C124" s="310" t="s">
        <v>441</v>
      </c>
      <c r="D124" s="311"/>
      <c r="E124" s="184" t="s">
        <v>373</v>
      </c>
      <c r="F124" s="312"/>
      <c r="G124" s="313" t="s">
        <v>442</v>
      </c>
      <c r="H124" s="315"/>
      <c r="I124" s="312"/>
      <c r="J124" s="310" t="s">
        <v>441</v>
      </c>
      <c r="K124" s="311"/>
      <c r="L124" s="184" t="s">
        <v>373</v>
      </c>
      <c r="M124" s="312"/>
      <c r="N124" s="313" t="s">
        <v>442</v>
      </c>
      <c r="O124" s="315"/>
      <c r="P124" s="312"/>
      <c r="Q124" s="310" t="s">
        <v>441</v>
      </c>
      <c r="R124" s="311"/>
      <c r="S124" s="184" t="s">
        <v>373</v>
      </c>
      <c r="T124" s="312"/>
      <c r="U124" s="313" t="s">
        <v>442</v>
      </c>
      <c r="V124" s="315"/>
      <c r="W124" s="312"/>
      <c r="X124" s="310" t="s">
        <v>441</v>
      </c>
      <c r="Y124" s="311"/>
      <c r="Z124" s="184" t="s">
        <v>373</v>
      </c>
      <c r="AA124" s="312"/>
      <c r="AB124" s="313" t="s">
        <v>442</v>
      </c>
      <c r="AC124" s="315"/>
      <c r="AD124" s="317"/>
    </row>
    <row r="125" ht="15.0" customHeight="1">
      <c r="A125" s="301" t="s">
        <v>503</v>
      </c>
      <c r="B125" s="213" t="s">
        <v>428</v>
      </c>
      <c r="C125" s="302" t="s">
        <v>441</v>
      </c>
      <c r="D125" s="303"/>
      <c r="E125" s="175" t="s">
        <v>372</v>
      </c>
      <c r="F125" s="304"/>
      <c r="G125" s="305" t="s">
        <v>442</v>
      </c>
      <c r="H125" s="306"/>
      <c r="I125" s="304"/>
      <c r="J125" s="302" t="s">
        <v>441</v>
      </c>
      <c r="K125" s="303"/>
      <c r="L125" s="175" t="s">
        <v>372</v>
      </c>
      <c r="M125" s="304"/>
      <c r="N125" s="305" t="s">
        <v>442</v>
      </c>
      <c r="O125" s="306"/>
      <c r="P125" s="304"/>
      <c r="Q125" s="302" t="s">
        <v>441</v>
      </c>
      <c r="R125" s="303"/>
      <c r="S125" s="175" t="s">
        <v>372</v>
      </c>
      <c r="T125" s="304"/>
      <c r="U125" s="305" t="s">
        <v>442</v>
      </c>
      <c r="V125" s="306"/>
      <c r="W125" s="304"/>
      <c r="X125" s="302" t="s">
        <v>441</v>
      </c>
      <c r="Y125" s="303"/>
      <c r="Z125" s="175" t="s">
        <v>372</v>
      </c>
      <c r="AA125" s="304"/>
      <c r="AB125" s="305" t="s">
        <v>442</v>
      </c>
      <c r="AC125" s="306"/>
      <c r="AD125" s="309"/>
    </row>
    <row r="126" ht="15.0" customHeight="1">
      <c r="A126" s="181"/>
      <c r="B126" s="182"/>
      <c r="C126" s="310" t="s">
        <v>441</v>
      </c>
      <c r="D126" s="311"/>
      <c r="E126" s="184" t="s">
        <v>373</v>
      </c>
      <c r="F126" s="312"/>
      <c r="G126" s="313" t="s">
        <v>442</v>
      </c>
      <c r="H126" s="315"/>
      <c r="I126" s="312"/>
      <c r="J126" s="310" t="s">
        <v>441</v>
      </c>
      <c r="K126" s="311"/>
      <c r="L126" s="184" t="s">
        <v>373</v>
      </c>
      <c r="M126" s="312"/>
      <c r="N126" s="313" t="s">
        <v>442</v>
      </c>
      <c r="O126" s="315"/>
      <c r="P126" s="312"/>
      <c r="Q126" s="310" t="s">
        <v>441</v>
      </c>
      <c r="R126" s="311"/>
      <c r="S126" s="184" t="s">
        <v>373</v>
      </c>
      <c r="T126" s="312"/>
      <c r="U126" s="313" t="s">
        <v>442</v>
      </c>
      <c r="V126" s="315"/>
      <c r="W126" s="312"/>
      <c r="X126" s="310" t="s">
        <v>441</v>
      </c>
      <c r="Y126" s="311"/>
      <c r="Z126" s="184" t="s">
        <v>373</v>
      </c>
      <c r="AA126" s="312"/>
      <c r="AB126" s="313" t="s">
        <v>442</v>
      </c>
      <c r="AC126" s="315"/>
      <c r="AD126" s="317"/>
    </row>
    <row r="127" ht="15.0" customHeight="1">
      <c r="A127" s="409" t="s">
        <v>504</v>
      </c>
      <c r="B127" s="287"/>
      <c r="C127" s="410"/>
      <c r="D127" s="394"/>
      <c r="E127" s="392" t="s">
        <v>372</v>
      </c>
      <c r="F127" s="337">
        <f t="shared" ref="F127:F128" si="37">F115+F117+F119+F121+F123+F125</f>
        <v>0</v>
      </c>
      <c r="G127" s="392" t="s">
        <v>434</v>
      </c>
      <c r="H127" s="334">
        <f t="shared" ref="H127:I127" si="33">H115+H117+H119+H121+H123+H125</f>
        <v>0</v>
      </c>
      <c r="I127" s="337">
        <f t="shared" si="33"/>
        <v>0</v>
      </c>
      <c r="J127" s="410"/>
      <c r="K127" s="394"/>
      <c r="L127" s="392" t="s">
        <v>372</v>
      </c>
      <c r="M127" s="337">
        <f t="shared" ref="M127:M128" si="39">M115+M117+M119+M121+M123+M125</f>
        <v>0</v>
      </c>
      <c r="N127" s="392" t="s">
        <v>434</v>
      </c>
      <c r="O127" s="334">
        <f t="shared" ref="O127:P127" si="34">O115+O117+O119+O121+O123+O125</f>
        <v>0</v>
      </c>
      <c r="P127" s="337">
        <f t="shared" si="34"/>
        <v>0</v>
      </c>
      <c r="Q127" s="410"/>
      <c r="R127" s="394"/>
      <c r="S127" s="392" t="s">
        <v>372</v>
      </c>
      <c r="T127" s="337">
        <f t="shared" ref="T127:T128" si="41">T115+T117+T119+T121+T123+T125</f>
        <v>0</v>
      </c>
      <c r="U127" s="392" t="s">
        <v>434</v>
      </c>
      <c r="V127" s="334">
        <f t="shared" ref="V127:W127" si="35">V115+V117+V119+V121+V123+V125</f>
        <v>0</v>
      </c>
      <c r="W127" s="337">
        <f t="shared" si="35"/>
        <v>0</v>
      </c>
      <c r="X127" s="410"/>
      <c r="Y127" s="394"/>
      <c r="Z127" s="392" t="s">
        <v>372</v>
      </c>
      <c r="AA127" s="337">
        <f t="shared" ref="AA127:AA128" si="43">AA115+AA117+AA119+AA121+AA123+AA125</f>
        <v>0</v>
      </c>
      <c r="AB127" s="392" t="s">
        <v>434</v>
      </c>
      <c r="AC127" s="334">
        <f t="shared" ref="AC127:AD127" si="36">AC115+AC117+AC119+AC121+AC123+AC125</f>
        <v>0</v>
      </c>
      <c r="AD127" s="337">
        <f t="shared" si="36"/>
        <v>0</v>
      </c>
    </row>
    <row r="128" ht="15.0" customHeight="1">
      <c r="A128" s="293"/>
      <c r="B128" s="294"/>
      <c r="C128" s="410"/>
      <c r="D128" s="387"/>
      <c r="E128" s="388" t="s">
        <v>373</v>
      </c>
      <c r="F128" s="221">
        <f t="shared" si="37"/>
        <v>0</v>
      </c>
      <c r="G128" s="392"/>
      <c r="H128" s="391">
        <f t="shared" ref="H128:I128" si="38">H116+H118+H120+H122+H124+H126</f>
        <v>0</v>
      </c>
      <c r="I128" s="221">
        <f t="shared" si="38"/>
        <v>0</v>
      </c>
      <c r="J128" s="410"/>
      <c r="K128" s="387"/>
      <c r="L128" s="388" t="s">
        <v>373</v>
      </c>
      <c r="M128" s="221">
        <f t="shared" si="39"/>
        <v>0</v>
      </c>
      <c r="N128" s="392"/>
      <c r="O128" s="391">
        <f t="shared" ref="O128:P128" si="40">O116+O118+O120+O122+O124+O126</f>
        <v>0</v>
      </c>
      <c r="P128" s="221">
        <f t="shared" si="40"/>
        <v>0</v>
      </c>
      <c r="Q128" s="410"/>
      <c r="R128" s="387"/>
      <c r="S128" s="388" t="s">
        <v>373</v>
      </c>
      <c r="T128" s="221">
        <f t="shared" si="41"/>
        <v>0</v>
      </c>
      <c r="U128" s="392"/>
      <c r="V128" s="391">
        <f t="shared" ref="V128:W128" si="42">V116+V118+V120+V122+V124+V126</f>
        <v>0</v>
      </c>
      <c r="W128" s="221">
        <f t="shared" si="42"/>
        <v>0</v>
      </c>
      <c r="X128" s="410"/>
      <c r="Y128" s="387"/>
      <c r="Z128" s="388" t="s">
        <v>373</v>
      </c>
      <c r="AA128" s="221">
        <f t="shared" si="43"/>
        <v>0</v>
      </c>
      <c r="AB128" s="392"/>
      <c r="AC128" s="391">
        <f t="shared" ref="AC128:AD128" si="44">AC116+AC118+AC120+AC122+AC124+AC126</f>
        <v>0</v>
      </c>
      <c r="AD128" s="221">
        <f t="shared" si="44"/>
        <v>0</v>
      </c>
    </row>
    <row r="129" ht="15.0" customHeight="1">
      <c r="A129" s="152"/>
      <c r="B129" s="153"/>
      <c r="C129" s="410"/>
      <c r="D129" s="394"/>
      <c r="E129" s="392" t="s">
        <v>437</v>
      </c>
      <c r="F129" s="337">
        <f>F127+F128</f>
        <v>0</v>
      </c>
      <c r="G129" s="392"/>
      <c r="H129" s="334">
        <f t="shared" ref="H129:I129" si="45">H127+H128</f>
        <v>0</v>
      </c>
      <c r="I129" s="337">
        <f t="shared" si="45"/>
        <v>0</v>
      </c>
      <c r="J129" s="410"/>
      <c r="K129" s="394"/>
      <c r="L129" s="392" t="s">
        <v>437</v>
      </c>
      <c r="M129" s="337">
        <f>M127+M128</f>
        <v>0</v>
      </c>
      <c r="N129" s="392"/>
      <c r="O129" s="334">
        <f t="shared" ref="O129:P129" si="46">O127+O128</f>
        <v>0</v>
      </c>
      <c r="P129" s="337">
        <f t="shared" si="46"/>
        <v>0</v>
      </c>
      <c r="Q129" s="410"/>
      <c r="R129" s="394"/>
      <c r="S129" s="392" t="s">
        <v>437</v>
      </c>
      <c r="T129" s="337">
        <f>T127+T128</f>
        <v>0</v>
      </c>
      <c r="U129" s="392"/>
      <c r="V129" s="334">
        <f t="shared" ref="V129:W129" si="47">V127+V128</f>
        <v>0</v>
      </c>
      <c r="W129" s="337">
        <f t="shared" si="47"/>
        <v>0</v>
      </c>
      <c r="X129" s="410"/>
      <c r="Y129" s="394"/>
      <c r="Z129" s="392" t="s">
        <v>437</v>
      </c>
      <c r="AA129" s="337">
        <f>AA127+AA128</f>
        <v>0</v>
      </c>
      <c r="AB129" s="392"/>
      <c r="AC129" s="334">
        <f t="shared" ref="AC129:AD129" si="48">AC127+AC128</f>
        <v>0</v>
      </c>
      <c r="AD129" s="337">
        <f t="shared" si="48"/>
        <v>0</v>
      </c>
    </row>
    <row r="130" ht="15.0" customHeight="1">
      <c r="A130" s="396" t="s">
        <v>505</v>
      </c>
      <c r="B130" s="397" t="s">
        <v>506</v>
      </c>
      <c r="C130" s="146"/>
      <c r="D130" s="373"/>
      <c r="E130" s="356"/>
      <c r="F130" s="298"/>
      <c r="G130" s="169"/>
      <c r="H130" s="299"/>
      <c r="I130" s="300"/>
      <c r="J130" s="146"/>
      <c r="K130" s="373"/>
      <c r="L130" s="356"/>
      <c r="M130" s="298"/>
      <c r="N130" s="169"/>
      <c r="O130" s="299"/>
      <c r="P130" s="300"/>
      <c r="Q130" s="146"/>
      <c r="R130" s="373"/>
      <c r="S130" s="356"/>
      <c r="T130" s="298"/>
      <c r="U130" s="169"/>
      <c r="V130" s="299"/>
      <c r="W130" s="300"/>
      <c r="X130" s="146"/>
      <c r="Y130" s="373"/>
      <c r="Z130" s="356"/>
      <c r="AA130" s="298"/>
      <c r="AB130" s="169"/>
      <c r="AC130" s="299"/>
      <c r="AD130" s="300"/>
    </row>
    <row r="131" ht="15.0" customHeight="1">
      <c r="A131" s="424"/>
      <c r="B131" s="424"/>
      <c r="C131" s="374"/>
      <c r="D131" s="375"/>
      <c r="E131" s="376"/>
      <c r="F131" s="377"/>
      <c r="G131" s="378"/>
      <c r="H131" s="379"/>
      <c r="I131" s="380"/>
      <c r="J131" s="374"/>
      <c r="K131" s="375"/>
      <c r="L131" s="376"/>
      <c r="M131" s="377"/>
      <c r="N131" s="378"/>
      <c r="O131" s="379"/>
      <c r="P131" s="380"/>
      <c r="Q131" s="374"/>
      <c r="R131" s="375"/>
      <c r="S131" s="376"/>
      <c r="T131" s="377"/>
      <c r="U131" s="378"/>
      <c r="V131" s="379"/>
      <c r="W131" s="380"/>
      <c r="X131" s="374"/>
      <c r="Y131" s="375"/>
      <c r="Z131" s="376"/>
      <c r="AA131" s="377"/>
      <c r="AB131" s="378"/>
      <c r="AC131" s="379"/>
      <c r="AD131" s="380"/>
    </row>
    <row r="132" ht="23.25" customHeight="1">
      <c r="A132" s="301" t="s">
        <v>507</v>
      </c>
      <c r="B132" s="213" t="s">
        <v>508</v>
      </c>
      <c r="C132" s="302" t="s">
        <v>441</v>
      </c>
      <c r="D132" s="303"/>
      <c r="E132" s="175" t="s">
        <v>372</v>
      </c>
      <c r="F132" s="304"/>
      <c r="G132" s="302" t="s">
        <v>447</v>
      </c>
      <c r="H132" s="319"/>
      <c r="I132" s="304"/>
      <c r="J132" s="302" t="s">
        <v>441</v>
      </c>
      <c r="K132" s="303"/>
      <c r="L132" s="175" t="s">
        <v>372</v>
      </c>
      <c r="M132" s="304"/>
      <c r="N132" s="302" t="s">
        <v>447</v>
      </c>
      <c r="O132" s="319"/>
      <c r="P132" s="304"/>
      <c r="Q132" s="302" t="s">
        <v>441</v>
      </c>
      <c r="R132" s="303"/>
      <c r="S132" s="175" t="s">
        <v>372</v>
      </c>
      <c r="T132" s="304"/>
      <c r="U132" s="302" t="s">
        <v>447</v>
      </c>
      <c r="V132" s="319"/>
      <c r="W132" s="304"/>
      <c r="X132" s="302" t="s">
        <v>441</v>
      </c>
      <c r="Y132" s="303"/>
      <c r="Z132" s="175" t="s">
        <v>372</v>
      </c>
      <c r="AA132" s="304"/>
      <c r="AB132" s="302" t="s">
        <v>447</v>
      </c>
      <c r="AC132" s="319"/>
      <c r="AD132" s="309"/>
    </row>
    <row r="133" ht="28.5" customHeight="1">
      <c r="A133" s="181"/>
      <c r="B133" s="182"/>
      <c r="C133" s="310" t="s">
        <v>441</v>
      </c>
      <c r="D133" s="311"/>
      <c r="E133" s="184" t="s">
        <v>373</v>
      </c>
      <c r="F133" s="312"/>
      <c r="G133" s="310" t="s">
        <v>447</v>
      </c>
      <c r="H133" s="322"/>
      <c r="I133" s="312"/>
      <c r="J133" s="310" t="s">
        <v>441</v>
      </c>
      <c r="K133" s="311"/>
      <c r="L133" s="184" t="s">
        <v>373</v>
      </c>
      <c r="M133" s="312"/>
      <c r="N133" s="310" t="s">
        <v>447</v>
      </c>
      <c r="O133" s="322"/>
      <c r="P133" s="312"/>
      <c r="Q133" s="310" t="s">
        <v>441</v>
      </c>
      <c r="R133" s="311"/>
      <c r="S133" s="184" t="s">
        <v>373</v>
      </c>
      <c r="T133" s="312"/>
      <c r="U133" s="310" t="s">
        <v>447</v>
      </c>
      <c r="V133" s="322"/>
      <c r="W133" s="312"/>
      <c r="X133" s="310" t="s">
        <v>441</v>
      </c>
      <c r="Y133" s="311"/>
      <c r="Z133" s="184" t="s">
        <v>373</v>
      </c>
      <c r="AA133" s="312"/>
      <c r="AB133" s="310" t="s">
        <v>447</v>
      </c>
      <c r="AC133" s="322"/>
      <c r="AD133" s="317"/>
    </row>
    <row r="134" ht="15.0" customHeight="1">
      <c r="A134" s="301" t="s">
        <v>509</v>
      </c>
      <c r="B134" s="213" t="s">
        <v>510</v>
      </c>
      <c r="C134" s="302" t="s">
        <v>441</v>
      </c>
      <c r="D134" s="303"/>
      <c r="E134" s="175" t="s">
        <v>372</v>
      </c>
      <c r="F134" s="304"/>
      <c r="G134" s="302" t="s">
        <v>447</v>
      </c>
      <c r="H134" s="319"/>
      <c r="I134" s="304"/>
      <c r="J134" s="302" t="s">
        <v>441</v>
      </c>
      <c r="K134" s="303"/>
      <c r="L134" s="175" t="s">
        <v>372</v>
      </c>
      <c r="M134" s="304"/>
      <c r="N134" s="302" t="s">
        <v>447</v>
      </c>
      <c r="O134" s="319"/>
      <c r="P134" s="304"/>
      <c r="Q134" s="302" t="s">
        <v>441</v>
      </c>
      <c r="R134" s="303"/>
      <c r="S134" s="175" t="s">
        <v>372</v>
      </c>
      <c r="T134" s="304"/>
      <c r="U134" s="302" t="s">
        <v>447</v>
      </c>
      <c r="V134" s="319"/>
      <c r="W134" s="304"/>
      <c r="X134" s="302" t="s">
        <v>441</v>
      </c>
      <c r="Y134" s="303"/>
      <c r="Z134" s="175" t="s">
        <v>372</v>
      </c>
      <c r="AA134" s="304"/>
      <c r="AB134" s="302" t="s">
        <v>447</v>
      </c>
      <c r="AC134" s="319"/>
      <c r="AD134" s="309"/>
    </row>
    <row r="135" ht="15.0" customHeight="1">
      <c r="A135" s="181"/>
      <c r="B135" s="182"/>
      <c r="C135" s="310" t="s">
        <v>441</v>
      </c>
      <c r="D135" s="311"/>
      <c r="E135" s="184" t="s">
        <v>373</v>
      </c>
      <c r="F135" s="312"/>
      <c r="G135" s="310" t="s">
        <v>447</v>
      </c>
      <c r="H135" s="322"/>
      <c r="I135" s="312"/>
      <c r="J135" s="310" t="s">
        <v>441</v>
      </c>
      <c r="K135" s="311"/>
      <c r="L135" s="184" t="s">
        <v>373</v>
      </c>
      <c r="M135" s="312"/>
      <c r="N135" s="310" t="s">
        <v>447</v>
      </c>
      <c r="O135" s="322"/>
      <c r="P135" s="312"/>
      <c r="Q135" s="310" t="s">
        <v>441</v>
      </c>
      <c r="R135" s="311"/>
      <c r="S135" s="184" t="s">
        <v>373</v>
      </c>
      <c r="T135" s="312"/>
      <c r="U135" s="310" t="s">
        <v>447</v>
      </c>
      <c r="V135" s="322"/>
      <c r="W135" s="312"/>
      <c r="X135" s="310" t="s">
        <v>441</v>
      </c>
      <c r="Y135" s="311"/>
      <c r="Z135" s="184" t="s">
        <v>373</v>
      </c>
      <c r="AA135" s="312"/>
      <c r="AB135" s="310" t="s">
        <v>447</v>
      </c>
      <c r="AC135" s="322"/>
      <c r="AD135" s="317"/>
    </row>
    <row r="136" ht="15.0" customHeight="1">
      <c r="A136" s="301" t="s">
        <v>512</v>
      </c>
      <c r="B136" s="213" t="s">
        <v>513</v>
      </c>
      <c r="C136" s="302" t="s">
        <v>441</v>
      </c>
      <c r="D136" s="303"/>
      <c r="E136" s="175" t="s">
        <v>372</v>
      </c>
      <c r="F136" s="304"/>
      <c r="G136" s="302" t="s">
        <v>447</v>
      </c>
      <c r="H136" s="319"/>
      <c r="I136" s="304"/>
      <c r="J136" s="302" t="s">
        <v>441</v>
      </c>
      <c r="K136" s="303"/>
      <c r="L136" s="175" t="s">
        <v>372</v>
      </c>
      <c r="M136" s="304"/>
      <c r="N136" s="302" t="s">
        <v>447</v>
      </c>
      <c r="O136" s="319"/>
      <c r="P136" s="304"/>
      <c r="Q136" s="302" t="s">
        <v>441</v>
      </c>
      <c r="R136" s="303"/>
      <c r="S136" s="175" t="s">
        <v>372</v>
      </c>
      <c r="T136" s="304"/>
      <c r="U136" s="302" t="s">
        <v>447</v>
      </c>
      <c r="V136" s="319"/>
      <c r="W136" s="304"/>
      <c r="X136" s="302" t="s">
        <v>441</v>
      </c>
      <c r="Y136" s="303"/>
      <c r="Z136" s="175" t="s">
        <v>372</v>
      </c>
      <c r="AA136" s="304"/>
      <c r="AB136" s="302" t="s">
        <v>447</v>
      </c>
      <c r="AC136" s="319"/>
      <c r="AD136" s="309"/>
    </row>
    <row r="137" ht="15.0" customHeight="1">
      <c r="A137" s="181"/>
      <c r="B137" s="182"/>
      <c r="C137" s="310" t="s">
        <v>441</v>
      </c>
      <c r="D137" s="311"/>
      <c r="E137" s="184" t="s">
        <v>373</v>
      </c>
      <c r="F137" s="312"/>
      <c r="G137" s="310" t="s">
        <v>447</v>
      </c>
      <c r="H137" s="322"/>
      <c r="I137" s="312"/>
      <c r="J137" s="310" t="s">
        <v>441</v>
      </c>
      <c r="K137" s="311"/>
      <c r="L137" s="184" t="s">
        <v>373</v>
      </c>
      <c r="M137" s="312"/>
      <c r="N137" s="310" t="s">
        <v>447</v>
      </c>
      <c r="O137" s="322"/>
      <c r="P137" s="312"/>
      <c r="Q137" s="310" t="s">
        <v>441</v>
      </c>
      <c r="R137" s="311"/>
      <c r="S137" s="184" t="s">
        <v>373</v>
      </c>
      <c r="T137" s="312"/>
      <c r="U137" s="310" t="s">
        <v>447</v>
      </c>
      <c r="V137" s="322"/>
      <c r="W137" s="312"/>
      <c r="X137" s="310" t="s">
        <v>441</v>
      </c>
      <c r="Y137" s="311"/>
      <c r="Z137" s="184" t="s">
        <v>373</v>
      </c>
      <c r="AA137" s="312"/>
      <c r="AB137" s="310" t="s">
        <v>447</v>
      </c>
      <c r="AC137" s="322"/>
      <c r="AD137" s="317"/>
    </row>
    <row r="138" ht="15.0" customHeight="1">
      <c r="A138" s="301" t="s">
        <v>514</v>
      </c>
      <c r="B138" s="213" t="s">
        <v>515</v>
      </c>
      <c r="C138" s="302" t="s">
        <v>441</v>
      </c>
      <c r="D138" s="303"/>
      <c r="E138" s="175" t="s">
        <v>372</v>
      </c>
      <c r="F138" s="304"/>
      <c r="G138" s="302" t="s">
        <v>447</v>
      </c>
      <c r="H138" s="319"/>
      <c r="I138" s="304"/>
      <c r="J138" s="302" t="s">
        <v>441</v>
      </c>
      <c r="K138" s="303"/>
      <c r="L138" s="175" t="s">
        <v>372</v>
      </c>
      <c r="M138" s="304"/>
      <c r="N138" s="302" t="s">
        <v>447</v>
      </c>
      <c r="O138" s="319"/>
      <c r="P138" s="304"/>
      <c r="Q138" s="302" t="s">
        <v>441</v>
      </c>
      <c r="R138" s="303"/>
      <c r="S138" s="175" t="s">
        <v>372</v>
      </c>
      <c r="T138" s="304"/>
      <c r="U138" s="302" t="s">
        <v>447</v>
      </c>
      <c r="V138" s="319"/>
      <c r="W138" s="304"/>
      <c r="X138" s="302" t="s">
        <v>441</v>
      </c>
      <c r="Y138" s="303"/>
      <c r="Z138" s="175" t="s">
        <v>372</v>
      </c>
      <c r="AA138" s="304"/>
      <c r="AB138" s="302" t="s">
        <v>447</v>
      </c>
      <c r="AC138" s="319"/>
      <c r="AD138" s="309"/>
    </row>
    <row r="139" ht="15.0" customHeight="1">
      <c r="A139" s="181"/>
      <c r="B139" s="182"/>
      <c r="C139" s="310" t="s">
        <v>441</v>
      </c>
      <c r="D139" s="311"/>
      <c r="E139" s="184" t="s">
        <v>373</v>
      </c>
      <c r="F139" s="312"/>
      <c r="G139" s="310" t="s">
        <v>447</v>
      </c>
      <c r="H139" s="322"/>
      <c r="I139" s="312"/>
      <c r="J139" s="310" t="s">
        <v>441</v>
      </c>
      <c r="K139" s="311"/>
      <c r="L139" s="184" t="s">
        <v>373</v>
      </c>
      <c r="M139" s="312"/>
      <c r="N139" s="310" t="s">
        <v>447</v>
      </c>
      <c r="O139" s="322"/>
      <c r="P139" s="312"/>
      <c r="Q139" s="310" t="s">
        <v>441</v>
      </c>
      <c r="R139" s="311"/>
      <c r="S139" s="184" t="s">
        <v>373</v>
      </c>
      <c r="T139" s="312"/>
      <c r="U139" s="310" t="s">
        <v>447</v>
      </c>
      <c r="V139" s="322"/>
      <c r="W139" s="312"/>
      <c r="X139" s="310" t="s">
        <v>441</v>
      </c>
      <c r="Y139" s="311"/>
      <c r="Z139" s="184" t="s">
        <v>373</v>
      </c>
      <c r="AA139" s="312"/>
      <c r="AB139" s="310" t="s">
        <v>447</v>
      </c>
      <c r="AC139" s="322"/>
      <c r="AD139" s="317"/>
    </row>
    <row r="140" ht="15.0" customHeight="1">
      <c r="A140" s="301" t="s">
        <v>516</v>
      </c>
      <c r="B140" s="213" t="s">
        <v>517</v>
      </c>
      <c r="C140" s="302" t="s">
        <v>441</v>
      </c>
      <c r="D140" s="303"/>
      <c r="E140" s="175" t="s">
        <v>372</v>
      </c>
      <c r="F140" s="304"/>
      <c r="G140" s="302" t="s">
        <v>447</v>
      </c>
      <c r="H140" s="319"/>
      <c r="I140" s="304"/>
      <c r="J140" s="302" t="s">
        <v>441</v>
      </c>
      <c r="K140" s="303"/>
      <c r="L140" s="175" t="s">
        <v>372</v>
      </c>
      <c r="M140" s="304"/>
      <c r="N140" s="302" t="s">
        <v>447</v>
      </c>
      <c r="O140" s="319"/>
      <c r="P140" s="304"/>
      <c r="Q140" s="302" t="s">
        <v>441</v>
      </c>
      <c r="R140" s="303"/>
      <c r="S140" s="175" t="s">
        <v>372</v>
      </c>
      <c r="T140" s="304"/>
      <c r="U140" s="302" t="s">
        <v>447</v>
      </c>
      <c r="V140" s="319"/>
      <c r="W140" s="304"/>
      <c r="X140" s="302" t="s">
        <v>441</v>
      </c>
      <c r="Y140" s="303"/>
      <c r="Z140" s="175" t="s">
        <v>372</v>
      </c>
      <c r="AA140" s="304"/>
      <c r="AB140" s="302" t="s">
        <v>447</v>
      </c>
      <c r="AC140" s="319"/>
      <c r="AD140" s="309"/>
    </row>
    <row r="141" ht="15.0" customHeight="1">
      <c r="A141" s="181"/>
      <c r="B141" s="182"/>
      <c r="C141" s="310" t="s">
        <v>441</v>
      </c>
      <c r="D141" s="311"/>
      <c r="E141" s="184" t="s">
        <v>373</v>
      </c>
      <c r="F141" s="312"/>
      <c r="G141" s="310" t="s">
        <v>447</v>
      </c>
      <c r="H141" s="322"/>
      <c r="I141" s="312"/>
      <c r="J141" s="310" t="s">
        <v>441</v>
      </c>
      <c r="K141" s="311"/>
      <c r="L141" s="184" t="s">
        <v>373</v>
      </c>
      <c r="M141" s="312"/>
      <c r="N141" s="310" t="s">
        <v>447</v>
      </c>
      <c r="O141" s="322"/>
      <c r="P141" s="312"/>
      <c r="Q141" s="310" t="s">
        <v>441</v>
      </c>
      <c r="R141" s="311"/>
      <c r="S141" s="184" t="s">
        <v>373</v>
      </c>
      <c r="T141" s="312"/>
      <c r="U141" s="310" t="s">
        <v>447</v>
      </c>
      <c r="V141" s="322"/>
      <c r="W141" s="312"/>
      <c r="X141" s="310" t="s">
        <v>441</v>
      </c>
      <c r="Y141" s="311"/>
      <c r="Z141" s="184" t="s">
        <v>373</v>
      </c>
      <c r="AA141" s="312"/>
      <c r="AB141" s="310" t="s">
        <v>447</v>
      </c>
      <c r="AC141" s="322"/>
      <c r="AD141" s="317"/>
    </row>
    <row r="142" ht="15.0" customHeight="1">
      <c r="A142" s="301" t="s">
        <v>519</v>
      </c>
      <c r="B142" s="213" t="s">
        <v>520</v>
      </c>
      <c r="C142" s="302" t="s">
        <v>441</v>
      </c>
      <c r="D142" s="303"/>
      <c r="E142" s="175" t="s">
        <v>372</v>
      </c>
      <c r="F142" s="304"/>
      <c r="G142" s="302" t="s">
        <v>447</v>
      </c>
      <c r="H142" s="319"/>
      <c r="I142" s="304"/>
      <c r="J142" s="302" t="s">
        <v>441</v>
      </c>
      <c r="K142" s="303"/>
      <c r="L142" s="175" t="s">
        <v>372</v>
      </c>
      <c r="M142" s="304"/>
      <c r="N142" s="302" t="s">
        <v>447</v>
      </c>
      <c r="O142" s="319"/>
      <c r="P142" s="304"/>
      <c r="Q142" s="302" t="s">
        <v>441</v>
      </c>
      <c r="R142" s="303"/>
      <c r="S142" s="175" t="s">
        <v>372</v>
      </c>
      <c r="T142" s="304"/>
      <c r="U142" s="302" t="s">
        <v>447</v>
      </c>
      <c r="V142" s="319"/>
      <c r="W142" s="304"/>
      <c r="X142" s="302" t="s">
        <v>441</v>
      </c>
      <c r="Y142" s="303"/>
      <c r="Z142" s="175" t="s">
        <v>372</v>
      </c>
      <c r="AA142" s="304"/>
      <c r="AB142" s="302" t="s">
        <v>447</v>
      </c>
      <c r="AC142" s="319"/>
      <c r="AD142" s="309"/>
    </row>
    <row r="143" ht="15.0" customHeight="1">
      <c r="A143" s="181"/>
      <c r="B143" s="182"/>
      <c r="C143" s="310" t="s">
        <v>441</v>
      </c>
      <c r="D143" s="311"/>
      <c r="E143" s="184" t="s">
        <v>373</v>
      </c>
      <c r="F143" s="312"/>
      <c r="G143" s="310" t="s">
        <v>447</v>
      </c>
      <c r="H143" s="322"/>
      <c r="I143" s="312"/>
      <c r="J143" s="310" t="s">
        <v>441</v>
      </c>
      <c r="K143" s="311"/>
      <c r="L143" s="184" t="s">
        <v>373</v>
      </c>
      <c r="M143" s="312"/>
      <c r="N143" s="310" t="s">
        <v>447</v>
      </c>
      <c r="O143" s="322"/>
      <c r="P143" s="312"/>
      <c r="Q143" s="310" t="s">
        <v>441</v>
      </c>
      <c r="R143" s="311"/>
      <c r="S143" s="184" t="s">
        <v>373</v>
      </c>
      <c r="T143" s="312"/>
      <c r="U143" s="310" t="s">
        <v>447</v>
      </c>
      <c r="V143" s="322"/>
      <c r="W143" s="312"/>
      <c r="X143" s="310" t="s">
        <v>441</v>
      </c>
      <c r="Y143" s="311"/>
      <c r="Z143" s="184" t="s">
        <v>373</v>
      </c>
      <c r="AA143" s="312"/>
      <c r="AB143" s="310" t="s">
        <v>447</v>
      </c>
      <c r="AC143" s="322"/>
      <c r="AD143" s="317"/>
    </row>
    <row r="144" ht="15.0" customHeight="1">
      <c r="A144" s="301" t="s">
        <v>521</v>
      </c>
      <c r="B144" s="213" t="s">
        <v>522</v>
      </c>
      <c r="C144" s="302" t="s">
        <v>441</v>
      </c>
      <c r="D144" s="303"/>
      <c r="E144" s="175" t="s">
        <v>372</v>
      </c>
      <c r="F144" s="304"/>
      <c r="G144" s="302" t="s">
        <v>447</v>
      </c>
      <c r="H144" s="306"/>
      <c r="I144" s="304"/>
      <c r="J144" s="302" t="s">
        <v>441</v>
      </c>
      <c r="K144" s="303"/>
      <c r="L144" s="175" t="s">
        <v>372</v>
      </c>
      <c r="M144" s="304"/>
      <c r="N144" s="302" t="s">
        <v>447</v>
      </c>
      <c r="O144" s="306"/>
      <c r="P144" s="304"/>
      <c r="Q144" s="302" t="s">
        <v>441</v>
      </c>
      <c r="R144" s="303"/>
      <c r="S144" s="175" t="s">
        <v>372</v>
      </c>
      <c r="T144" s="304"/>
      <c r="U144" s="302" t="s">
        <v>447</v>
      </c>
      <c r="V144" s="306"/>
      <c r="W144" s="304"/>
      <c r="X144" s="302" t="s">
        <v>441</v>
      </c>
      <c r="Y144" s="303"/>
      <c r="Z144" s="175" t="s">
        <v>372</v>
      </c>
      <c r="AA144" s="304"/>
      <c r="AB144" s="302" t="s">
        <v>447</v>
      </c>
      <c r="AC144" s="306"/>
      <c r="AD144" s="309"/>
    </row>
    <row r="145" ht="15.0" customHeight="1">
      <c r="A145" s="181"/>
      <c r="B145" s="182"/>
      <c r="C145" s="310" t="s">
        <v>441</v>
      </c>
      <c r="D145" s="311"/>
      <c r="E145" s="184" t="s">
        <v>373</v>
      </c>
      <c r="F145" s="312"/>
      <c r="G145" s="310" t="s">
        <v>447</v>
      </c>
      <c r="H145" s="315"/>
      <c r="I145" s="312"/>
      <c r="J145" s="310" t="s">
        <v>441</v>
      </c>
      <c r="K145" s="311"/>
      <c r="L145" s="184" t="s">
        <v>373</v>
      </c>
      <c r="M145" s="312"/>
      <c r="N145" s="310" t="s">
        <v>447</v>
      </c>
      <c r="O145" s="315"/>
      <c r="P145" s="312"/>
      <c r="Q145" s="310" t="s">
        <v>441</v>
      </c>
      <c r="R145" s="311"/>
      <c r="S145" s="184" t="s">
        <v>373</v>
      </c>
      <c r="T145" s="312"/>
      <c r="U145" s="310" t="s">
        <v>447</v>
      </c>
      <c r="V145" s="315"/>
      <c r="W145" s="312"/>
      <c r="X145" s="310" t="s">
        <v>441</v>
      </c>
      <c r="Y145" s="311"/>
      <c r="Z145" s="184" t="s">
        <v>373</v>
      </c>
      <c r="AA145" s="312"/>
      <c r="AB145" s="310" t="s">
        <v>447</v>
      </c>
      <c r="AC145" s="315"/>
      <c r="AD145" s="317"/>
    </row>
    <row r="146" ht="15.0" customHeight="1">
      <c r="A146" s="301" t="s">
        <v>524</v>
      </c>
      <c r="B146" s="213" t="s">
        <v>525</v>
      </c>
      <c r="C146" s="302" t="s">
        <v>441</v>
      </c>
      <c r="D146" s="303"/>
      <c r="E146" s="175" t="s">
        <v>372</v>
      </c>
      <c r="F146" s="304"/>
      <c r="G146" s="302" t="s">
        <v>447</v>
      </c>
      <c r="H146" s="319"/>
      <c r="I146" s="304"/>
      <c r="J146" s="302" t="s">
        <v>441</v>
      </c>
      <c r="K146" s="303"/>
      <c r="L146" s="175" t="s">
        <v>372</v>
      </c>
      <c r="M146" s="304"/>
      <c r="N146" s="302" t="s">
        <v>447</v>
      </c>
      <c r="O146" s="319"/>
      <c r="P146" s="304"/>
      <c r="Q146" s="302" t="s">
        <v>441</v>
      </c>
      <c r="R146" s="303"/>
      <c r="S146" s="175" t="s">
        <v>372</v>
      </c>
      <c r="T146" s="304"/>
      <c r="U146" s="302" t="s">
        <v>447</v>
      </c>
      <c r="V146" s="319"/>
      <c r="W146" s="304"/>
      <c r="X146" s="302" t="s">
        <v>441</v>
      </c>
      <c r="Y146" s="303"/>
      <c r="Z146" s="175" t="s">
        <v>372</v>
      </c>
      <c r="AA146" s="304"/>
      <c r="AB146" s="302" t="s">
        <v>447</v>
      </c>
      <c r="AC146" s="319"/>
      <c r="AD146" s="309"/>
    </row>
    <row r="147" ht="15.0" customHeight="1">
      <c r="A147" s="181"/>
      <c r="B147" s="182"/>
      <c r="C147" s="310" t="s">
        <v>441</v>
      </c>
      <c r="D147" s="311"/>
      <c r="E147" s="184" t="s">
        <v>373</v>
      </c>
      <c r="F147" s="312"/>
      <c r="G147" s="310" t="s">
        <v>447</v>
      </c>
      <c r="H147" s="322"/>
      <c r="I147" s="312"/>
      <c r="J147" s="310" t="s">
        <v>441</v>
      </c>
      <c r="K147" s="311"/>
      <c r="L147" s="184" t="s">
        <v>373</v>
      </c>
      <c r="M147" s="312"/>
      <c r="N147" s="310" t="s">
        <v>447</v>
      </c>
      <c r="O147" s="322"/>
      <c r="P147" s="312"/>
      <c r="Q147" s="310" t="s">
        <v>441</v>
      </c>
      <c r="R147" s="311"/>
      <c r="S147" s="184" t="s">
        <v>373</v>
      </c>
      <c r="T147" s="312"/>
      <c r="U147" s="310" t="s">
        <v>447</v>
      </c>
      <c r="V147" s="322"/>
      <c r="W147" s="312"/>
      <c r="X147" s="310" t="s">
        <v>441</v>
      </c>
      <c r="Y147" s="311"/>
      <c r="Z147" s="184" t="s">
        <v>373</v>
      </c>
      <c r="AA147" s="312"/>
      <c r="AB147" s="310" t="s">
        <v>447</v>
      </c>
      <c r="AC147" s="322"/>
      <c r="AD147" s="317"/>
    </row>
    <row r="148" ht="15.0" customHeight="1">
      <c r="A148" s="301" t="s">
        <v>526</v>
      </c>
      <c r="B148" s="213" t="s">
        <v>527</v>
      </c>
      <c r="C148" s="302" t="s">
        <v>441</v>
      </c>
      <c r="D148" s="303"/>
      <c r="E148" s="175" t="s">
        <v>372</v>
      </c>
      <c r="F148" s="304"/>
      <c r="G148" s="302" t="s">
        <v>447</v>
      </c>
      <c r="H148" s="319"/>
      <c r="I148" s="304"/>
      <c r="J148" s="302" t="s">
        <v>441</v>
      </c>
      <c r="K148" s="303"/>
      <c r="L148" s="175" t="s">
        <v>372</v>
      </c>
      <c r="M148" s="304"/>
      <c r="N148" s="302" t="s">
        <v>447</v>
      </c>
      <c r="O148" s="319"/>
      <c r="P148" s="304"/>
      <c r="Q148" s="302" t="s">
        <v>441</v>
      </c>
      <c r="R148" s="303"/>
      <c r="S148" s="175" t="s">
        <v>372</v>
      </c>
      <c r="T148" s="304"/>
      <c r="U148" s="302" t="s">
        <v>447</v>
      </c>
      <c r="V148" s="319"/>
      <c r="W148" s="304"/>
      <c r="X148" s="302" t="s">
        <v>441</v>
      </c>
      <c r="Y148" s="303"/>
      <c r="Z148" s="175" t="s">
        <v>372</v>
      </c>
      <c r="AA148" s="304"/>
      <c r="AB148" s="302" t="s">
        <v>447</v>
      </c>
      <c r="AC148" s="319"/>
      <c r="AD148" s="309"/>
    </row>
    <row r="149" ht="15.0" customHeight="1">
      <c r="A149" s="181"/>
      <c r="B149" s="182"/>
      <c r="C149" s="310" t="s">
        <v>441</v>
      </c>
      <c r="D149" s="311"/>
      <c r="E149" s="184" t="s">
        <v>373</v>
      </c>
      <c r="F149" s="312"/>
      <c r="G149" s="310" t="s">
        <v>447</v>
      </c>
      <c r="H149" s="322"/>
      <c r="I149" s="312"/>
      <c r="J149" s="310" t="s">
        <v>441</v>
      </c>
      <c r="K149" s="311"/>
      <c r="L149" s="184" t="s">
        <v>373</v>
      </c>
      <c r="M149" s="312"/>
      <c r="N149" s="310" t="s">
        <v>447</v>
      </c>
      <c r="O149" s="322"/>
      <c r="P149" s="312"/>
      <c r="Q149" s="310" t="s">
        <v>441</v>
      </c>
      <c r="R149" s="311"/>
      <c r="S149" s="184" t="s">
        <v>373</v>
      </c>
      <c r="T149" s="312"/>
      <c r="U149" s="310" t="s">
        <v>447</v>
      </c>
      <c r="V149" s="322"/>
      <c r="W149" s="312"/>
      <c r="X149" s="310" t="s">
        <v>441</v>
      </c>
      <c r="Y149" s="311"/>
      <c r="Z149" s="184" t="s">
        <v>373</v>
      </c>
      <c r="AA149" s="312"/>
      <c r="AB149" s="310" t="s">
        <v>447</v>
      </c>
      <c r="AC149" s="322"/>
      <c r="AD149" s="317"/>
    </row>
    <row r="150" ht="15.0" customHeight="1">
      <c r="A150" s="301" t="s">
        <v>528</v>
      </c>
      <c r="B150" s="213" t="s">
        <v>428</v>
      </c>
      <c r="C150" s="302" t="s">
        <v>441</v>
      </c>
      <c r="D150" s="303"/>
      <c r="E150" s="175" t="s">
        <v>372</v>
      </c>
      <c r="F150" s="304"/>
      <c r="G150" s="302" t="s">
        <v>447</v>
      </c>
      <c r="H150" s="319"/>
      <c r="I150" s="304"/>
      <c r="J150" s="302" t="s">
        <v>441</v>
      </c>
      <c r="K150" s="303"/>
      <c r="L150" s="175" t="s">
        <v>372</v>
      </c>
      <c r="M150" s="304"/>
      <c r="N150" s="302" t="s">
        <v>447</v>
      </c>
      <c r="O150" s="319"/>
      <c r="P150" s="304"/>
      <c r="Q150" s="302" t="s">
        <v>441</v>
      </c>
      <c r="R150" s="303"/>
      <c r="S150" s="175" t="s">
        <v>372</v>
      </c>
      <c r="T150" s="304"/>
      <c r="U150" s="302" t="s">
        <v>447</v>
      </c>
      <c r="V150" s="319"/>
      <c r="W150" s="304"/>
      <c r="X150" s="302" t="s">
        <v>441</v>
      </c>
      <c r="Y150" s="303"/>
      <c r="Z150" s="175" t="s">
        <v>372</v>
      </c>
      <c r="AA150" s="304"/>
      <c r="AB150" s="302" t="s">
        <v>447</v>
      </c>
      <c r="AC150" s="319"/>
      <c r="AD150" s="309"/>
    </row>
    <row r="151" ht="15.0" customHeight="1">
      <c r="A151" s="181"/>
      <c r="B151" s="182"/>
      <c r="C151" s="310" t="s">
        <v>441</v>
      </c>
      <c r="D151" s="311"/>
      <c r="E151" s="184" t="s">
        <v>373</v>
      </c>
      <c r="F151" s="312"/>
      <c r="G151" s="310" t="s">
        <v>447</v>
      </c>
      <c r="H151" s="322"/>
      <c r="I151" s="312"/>
      <c r="J151" s="310" t="s">
        <v>441</v>
      </c>
      <c r="K151" s="311"/>
      <c r="L151" s="184" t="s">
        <v>373</v>
      </c>
      <c r="M151" s="312"/>
      <c r="N151" s="310" t="s">
        <v>447</v>
      </c>
      <c r="O151" s="322"/>
      <c r="P151" s="312"/>
      <c r="Q151" s="310" t="s">
        <v>441</v>
      </c>
      <c r="R151" s="311"/>
      <c r="S151" s="184" t="s">
        <v>373</v>
      </c>
      <c r="T151" s="312"/>
      <c r="U151" s="310" t="s">
        <v>447</v>
      </c>
      <c r="V151" s="322"/>
      <c r="W151" s="312"/>
      <c r="X151" s="310" t="s">
        <v>441</v>
      </c>
      <c r="Y151" s="311"/>
      <c r="Z151" s="184" t="s">
        <v>373</v>
      </c>
      <c r="AA151" s="312"/>
      <c r="AB151" s="310" t="s">
        <v>447</v>
      </c>
      <c r="AC151" s="322"/>
      <c r="AD151" s="317"/>
    </row>
    <row r="152" ht="15.0" customHeight="1">
      <c r="A152" s="301" t="s">
        <v>529</v>
      </c>
      <c r="B152" s="213" t="s">
        <v>428</v>
      </c>
      <c r="C152" s="302" t="s">
        <v>441</v>
      </c>
      <c r="D152" s="303"/>
      <c r="E152" s="175" t="s">
        <v>372</v>
      </c>
      <c r="F152" s="304"/>
      <c r="G152" s="302" t="s">
        <v>447</v>
      </c>
      <c r="H152" s="319"/>
      <c r="I152" s="304"/>
      <c r="J152" s="302" t="s">
        <v>441</v>
      </c>
      <c r="K152" s="303"/>
      <c r="L152" s="175" t="s">
        <v>372</v>
      </c>
      <c r="M152" s="304"/>
      <c r="N152" s="302" t="s">
        <v>447</v>
      </c>
      <c r="O152" s="319"/>
      <c r="P152" s="304"/>
      <c r="Q152" s="302" t="s">
        <v>441</v>
      </c>
      <c r="R152" s="303"/>
      <c r="S152" s="175" t="s">
        <v>372</v>
      </c>
      <c r="T152" s="304"/>
      <c r="U152" s="302" t="s">
        <v>447</v>
      </c>
      <c r="V152" s="319"/>
      <c r="W152" s="304"/>
      <c r="X152" s="302" t="s">
        <v>441</v>
      </c>
      <c r="Y152" s="303"/>
      <c r="Z152" s="175" t="s">
        <v>372</v>
      </c>
      <c r="AA152" s="304"/>
      <c r="AB152" s="302" t="s">
        <v>447</v>
      </c>
      <c r="AC152" s="319"/>
      <c r="AD152" s="309"/>
    </row>
    <row r="153" ht="15.0" customHeight="1">
      <c r="A153" s="181"/>
      <c r="B153" s="182"/>
      <c r="C153" s="310" t="s">
        <v>441</v>
      </c>
      <c r="D153" s="311"/>
      <c r="E153" s="184" t="s">
        <v>373</v>
      </c>
      <c r="F153" s="312"/>
      <c r="G153" s="310" t="s">
        <v>447</v>
      </c>
      <c r="H153" s="322"/>
      <c r="I153" s="312"/>
      <c r="J153" s="310" t="s">
        <v>441</v>
      </c>
      <c r="K153" s="311"/>
      <c r="L153" s="184" t="s">
        <v>373</v>
      </c>
      <c r="M153" s="312"/>
      <c r="N153" s="310" t="s">
        <v>447</v>
      </c>
      <c r="O153" s="322"/>
      <c r="P153" s="312"/>
      <c r="Q153" s="310" t="s">
        <v>441</v>
      </c>
      <c r="R153" s="311"/>
      <c r="S153" s="184" t="s">
        <v>373</v>
      </c>
      <c r="T153" s="312"/>
      <c r="U153" s="310" t="s">
        <v>447</v>
      </c>
      <c r="V153" s="322"/>
      <c r="W153" s="312"/>
      <c r="X153" s="310" t="s">
        <v>441</v>
      </c>
      <c r="Y153" s="311"/>
      <c r="Z153" s="184" t="s">
        <v>373</v>
      </c>
      <c r="AA153" s="312"/>
      <c r="AB153" s="310" t="s">
        <v>447</v>
      </c>
      <c r="AC153" s="322"/>
      <c r="AD153" s="317"/>
    </row>
    <row r="154" ht="15.0" customHeight="1">
      <c r="A154" s="409" t="s">
        <v>530</v>
      </c>
      <c r="B154" s="287"/>
      <c r="C154" s="410"/>
      <c r="D154" s="394"/>
      <c r="E154" s="392" t="s">
        <v>372</v>
      </c>
      <c r="F154" s="337">
        <f t="shared" ref="F154:F155" si="53">F132+F134+F136+F138+F140+F142+F146+F148+F150+F152</f>
        <v>0</v>
      </c>
      <c r="G154" s="392" t="s">
        <v>434</v>
      </c>
      <c r="H154" s="341">
        <f t="shared" ref="H154:I154" si="49">H132+H134+H136+H138+H140+H142+H146+H148+H150+H152</f>
        <v>0</v>
      </c>
      <c r="I154" s="337">
        <f t="shared" si="49"/>
        <v>0</v>
      </c>
      <c r="J154" s="410"/>
      <c r="K154" s="394"/>
      <c r="L154" s="392" t="s">
        <v>372</v>
      </c>
      <c r="M154" s="337">
        <f t="shared" ref="M154:M155" si="55">M132+M134+M136+M138+M140+M142+M146+M148+M150+M152</f>
        <v>0</v>
      </c>
      <c r="N154" s="392" t="s">
        <v>434</v>
      </c>
      <c r="O154" s="341">
        <f t="shared" ref="O154:P154" si="50">O132+O134+O136+O138+O140+O142+O146+O148+O150+O152</f>
        <v>0</v>
      </c>
      <c r="P154" s="337">
        <f t="shared" si="50"/>
        <v>0</v>
      </c>
      <c r="Q154" s="410"/>
      <c r="R154" s="394"/>
      <c r="S154" s="392" t="s">
        <v>372</v>
      </c>
      <c r="T154" s="337">
        <f t="shared" ref="T154:T155" si="57">T132+T134+T136+T138+T140+T142+T146+T148+T150+T152</f>
        <v>0</v>
      </c>
      <c r="U154" s="392" t="s">
        <v>434</v>
      </c>
      <c r="V154" s="341">
        <f t="shared" ref="V154:W154" si="51">V132+V134+V136+V138+V140+V142+V146+V148+V150+V152</f>
        <v>0</v>
      </c>
      <c r="W154" s="337">
        <f t="shared" si="51"/>
        <v>0</v>
      </c>
      <c r="X154" s="410"/>
      <c r="Y154" s="394"/>
      <c r="Z154" s="392" t="s">
        <v>372</v>
      </c>
      <c r="AA154" s="337">
        <f t="shared" ref="AA154:AA155" si="59">AA132+AA134+AA136+AA138+AA140+AA142+AA146+AA148+AA150+AA152</f>
        <v>0</v>
      </c>
      <c r="AB154" s="392" t="s">
        <v>434</v>
      </c>
      <c r="AC154" s="341">
        <f t="shared" ref="AC154:AD154" si="52">AC132+AC134+AC136+AC138+AC140+AC142+AC146+AC148+AC150+AC152</f>
        <v>0</v>
      </c>
      <c r="AD154" s="337">
        <f t="shared" si="52"/>
        <v>0</v>
      </c>
    </row>
    <row r="155" ht="15.0" customHeight="1">
      <c r="A155" s="293"/>
      <c r="B155" s="294"/>
      <c r="C155" s="410"/>
      <c r="D155" s="387"/>
      <c r="E155" s="388" t="s">
        <v>373</v>
      </c>
      <c r="F155" s="221">
        <f t="shared" si="53"/>
        <v>0</v>
      </c>
      <c r="G155" s="392"/>
      <c r="H155" s="439">
        <f t="shared" ref="H155:I155" si="54">H133+H135+H137+H139+H141+H143+H147+H149+H151+H153</f>
        <v>0</v>
      </c>
      <c r="I155" s="221">
        <f t="shared" si="54"/>
        <v>0</v>
      </c>
      <c r="J155" s="410"/>
      <c r="K155" s="387"/>
      <c r="L155" s="388" t="s">
        <v>373</v>
      </c>
      <c r="M155" s="221">
        <f t="shared" si="55"/>
        <v>0</v>
      </c>
      <c r="N155" s="392"/>
      <c r="O155" s="439">
        <f t="shared" ref="O155:P155" si="56">O133+O135+O137+O139+O141+O143+O147+O149+O151+O153</f>
        <v>0</v>
      </c>
      <c r="P155" s="221">
        <f t="shared" si="56"/>
        <v>0</v>
      </c>
      <c r="Q155" s="410"/>
      <c r="R155" s="387"/>
      <c r="S155" s="388" t="s">
        <v>373</v>
      </c>
      <c r="T155" s="221">
        <f t="shared" si="57"/>
        <v>0</v>
      </c>
      <c r="U155" s="392"/>
      <c r="V155" s="439">
        <f t="shared" ref="V155:W155" si="58">V133+V135+V137+V139+V141+V143+V147+V149+V151+V153</f>
        <v>0</v>
      </c>
      <c r="W155" s="221">
        <f t="shared" si="58"/>
        <v>0</v>
      </c>
      <c r="X155" s="410"/>
      <c r="Y155" s="387"/>
      <c r="Z155" s="388" t="s">
        <v>373</v>
      </c>
      <c r="AA155" s="221">
        <f t="shared" si="59"/>
        <v>0</v>
      </c>
      <c r="AB155" s="392"/>
      <c r="AC155" s="439">
        <f t="shared" ref="AC155:AD155" si="60">AC133+AC135+AC137+AC139+AC141+AC143+AC147+AC149+AC151+AC153</f>
        <v>0</v>
      </c>
      <c r="AD155" s="221">
        <f t="shared" si="60"/>
        <v>0</v>
      </c>
    </row>
    <row r="156" ht="15.0" customHeight="1">
      <c r="A156" s="152"/>
      <c r="B156" s="153"/>
      <c r="C156" s="410"/>
      <c r="D156" s="394"/>
      <c r="E156" s="392" t="s">
        <v>437</v>
      </c>
      <c r="F156" s="337">
        <f>F154+F155</f>
        <v>0</v>
      </c>
      <c r="G156" s="392"/>
      <c r="H156" s="341">
        <f t="shared" ref="H156:I156" si="61">H154+H155</f>
        <v>0</v>
      </c>
      <c r="I156" s="337">
        <f t="shared" si="61"/>
        <v>0</v>
      </c>
      <c r="J156" s="410"/>
      <c r="K156" s="394"/>
      <c r="L156" s="392" t="s">
        <v>437</v>
      </c>
      <c r="M156" s="337">
        <f>M154+M155</f>
        <v>0</v>
      </c>
      <c r="N156" s="392"/>
      <c r="O156" s="341">
        <f t="shared" ref="O156:P156" si="62">O154+O155</f>
        <v>0</v>
      </c>
      <c r="P156" s="337">
        <f t="shared" si="62"/>
        <v>0</v>
      </c>
      <c r="Q156" s="410"/>
      <c r="R156" s="394"/>
      <c r="S156" s="392" t="s">
        <v>437</v>
      </c>
      <c r="T156" s="337">
        <f>T154+T155</f>
        <v>0</v>
      </c>
      <c r="U156" s="392"/>
      <c r="V156" s="341">
        <f t="shared" ref="V156:W156" si="63">V154+V155</f>
        <v>0</v>
      </c>
      <c r="W156" s="337">
        <f t="shared" si="63"/>
        <v>0</v>
      </c>
      <c r="X156" s="410"/>
      <c r="Y156" s="394"/>
      <c r="Z156" s="392" t="s">
        <v>437</v>
      </c>
      <c r="AA156" s="337">
        <f>AA154+AA155</f>
        <v>0</v>
      </c>
      <c r="AB156" s="392"/>
      <c r="AC156" s="341">
        <f t="shared" ref="AC156:AD156" si="64">AC154+AC155</f>
        <v>0</v>
      </c>
      <c r="AD156" s="337">
        <f t="shared" si="64"/>
        <v>0</v>
      </c>
    </row>
    <row r="157" ht="15.0" customHeight="1">
      <c r="A157" s="396" t="s">
        <v>531</v>
      </c>
      <c r="B157" s="397" t="s">
        <v>451</v>
      </c>
      <c r="C157" s="146"/>
      <c r="D157" s="373"/>
      <c r="E157" s="356"/>
      <c r="F157" s="298"/>
      <c r="G157" s="169"/>
      <c r="H157" s="299"/>
      <c r="I157" s="300"/>
      <c r="J157" s="146"/>
      <c r="K157" s="373"/>
      <c r="L157" s="356"/>
      <c r="M157" s="298"/>
      <c r="N157" s="169"/>
      <c r="O157" s="299"/>
      <c r="P157" s="300"/>
      <c r="Q157" s="146"/>
      <c r="R157" s="373"/>
      <c r="S157" s="356"/>
      <c r="T157" s="298"/>
      <c r="U157" s="169"/>
      <c r="V157" s="299"/>
      <c r="W157" s="300"/>
      <c r="X157" s="146"/>
      <c r="Y157" s="373"/>
      <c r="Z157" s="356"/>
      <c r="AA157" s="298"/>
      <c r="AB157" s="169"/>
      <c r="AC157" s="299"/>
      <c r="AD157" s="300"/>
    </row>
    <row r="158" ht="15.0" customHeight="1">
      <c r="A158" s="424"/>
      <c r="B158" s="424"/>
      <c r="C158" s="374"/>
      <c r="D158" s="375"/>
      <c r="E158" s="376"/>
      <c r="F158" s="377"/>
      <c r="G158" s="378"/>
      <c r="H158" s="379"/>
      <c r="I158" s="380"/>
      <c r="J158" s="374"/>
      <c r="K158" s="375"/>
      <c r="L158" s="376"/>
      <c r="M158" s="377"/>
      <c r="N158" s="378"/>
      <c r="O158" s="379"/>
      <c r="P158" s="380"/>
      <c r="Q158" s="374"/>
      <c r="R158" s="375"/>
      <c r="S158" s="376"/>
      <c r="T158" s="377"/>
      <c r="U158" s="378"/>
      <c r="V158" s="379"/>
      <c r="W158" s="380"/>
      <c r="X158" s="374"/>
      <c r="Y158" s="375"/>
      <c r="Z158" s="376"/>
      <c r="AA158" s="377"/>
      <c r="AB158" s="378"/>
      <c r="AC158" s="379"/>
      <c r="AD158" s="380"/>
    </row>
    <row r="159" ht="23.25" customHeight="1">
      <c r="A159" s="301" t="s">
        <v>532</v>
      </c>
      <c r="B159" s="213" t="s">
        <v>555</v>
      </c>
      <c r="C159" s="302" t="s">
        <v>441</v>
      </c>
      <c r="D159" s="303"/>
      <c r="E159" s="175" t="s">
        <v>372</v>
      </c>
      <c r="F159" s="304"/>
      <c r="G159" s="302" t="s">
        <v>447</v>
      </c>
      <c r="H159" s="319"/>
      <c r="I159" s="304"/>
      <c r="J159" s="302" t="s">
        <v>441</v>
      </c>
      <c r="K159" s="303"/>
      <c r="L159" s="175" t="s">
        <v>372</v>
      </c>
      <c r="M159" s="304"/>
      <c r="N159" s="302" t="s">
        <v>447</v>
      </c>
      <c r="O159" s="319"/>
      <c r="P159" s="304"/>
      <c r="Q159" s="302" t="s">
        <v>441</v>
      </c>
      <c r="R159" s="303"/>
      <c r="S159" s="175" t="s">
        <v>372</v>
      </c>
      <c r="T159" s="304"/>
      <c r="U159" s="302" t="s">
        <v>447</v>
      </c>
      <c r="V159" s="319"/>
      <c r="W159" s="304"/>
      <c r="X159" s="302" t="s">
        <v>441</v>
      </c>
      <c r="Y159" s="303"/>
      <c r="Z159" s="175" t="s">
        <v>372</v>
      </c>
      <c r="AA159" s="304"/>
      <c r="AB159" s="302" t="s">
        <v>447</v>
      </c>
      <c r="AC159" s="319"/>
      <c r="AD159" s="309"/>
    </row>
    <row r="160" ht="28.5" customHeight="1">
      <c r="A160" s="181"/>
      <c r="B160" s="182"/>
      <c r="C160" s="310" t="s">
        <v>441</v>
      </c>
      <c r="D160" s="311"/>
      <c r="E160" s="184" t="s">
        <v>373</v>
      </c>
      <c r="F160" s="312"/>
      <c r="G160" s="310" t="s">
        <v>447</v>
      </c>
      <c r="H160" s="322"/>
      <c r="I160" s="312"/>
      <c r="J160" s="310" t="s">
        <v>441</v>
      </c>
      <c r="K160" s="311"/>
      <c r="L160" s="184" t="s">
        <v>373</v>
      </c>
      <c r="M160" s="312"/>
      <c r="N160" s="310" t="s">
        <v>447</v>
      </c>
      <c r="O160" s="322"/>
      <c r="P160" s="312"/>
      <c r="Q160" s="310" t="s">
        <v>441</v>
      </c>
      <c r="R160" s="311"/>
      <c r="S160" s="184" t="s">
        <v>373</v>
      </c>
      <c r="T160" s="312"/>
      <c r="U160" s="310" t="s">
        <v>447</v>
      </c>
      <c r="V160" s="322"/>
      <c r="W160" s="312"/>
      <c r="X160" s="310" t="s">
        <v>441</v>
      </c>
      <c r="Y160" s="311"/>
      <c r="Z160" s="184" t="s">
        <v>373</v>
      </c>
      <c r="AA160" s="312"/>
      <c r="AB160" s="310" t="s">
        <v>447</v>
      </c>
      <c r="AC160" s="322"/>
      <c r="AD160" s="317"/>
    </row>
    <row r="161" ht="15.0" customHeight="1">
      <c r="A161" s="301" t="s">
        <v>533</v>
      </c>
      <c r="B161" s="213" t="s">
        <v>534</v>
      </c>
      <c r="C161" s="302" t="s">
        <v>441</v>
      </c>
      <c r="D161" s="303"/>
      <c r="E161" s="175" t="s">
        <v>372</v>
      </c>
      <c r="F161" s="304"/>
      <c r="G161" s="302" t="s">
        <v>447</v>
      </c>
      <c r="H161" s="319"/>
      <c r="I161" s="304"/>
      <c r="J161" s="302" t="s">
        <v>441</v>
      </c>
      <c r="K161" s="303"/>
      <c r="L161" s="175" t="s">
        <v>372</v>
      </c>
      <c r="M161" s="304"/>
      <c r="N161" s="302" t="s">
        <v>447</v>
      </c>
      <c r="O161" s="319"/>
      <c r="P161" s="304"/>
      <c r="Q161" s="302" t="s">
        <v>441</v>
      </c>
      <c r="R161" s="303"/>
      <c r="S161" s="175" t="s">
        <v>372</v>
      </c>
      <c r="T161" s="304"/>
      <c r="U161" s="302" t="s">
        <v>447</v>
      </c>
      <c r="V161" s="319"/>
      <c r="W161" s="304"/>
      <c r="X161" s="302" t="s">
        <v>441</v>
      </c>
      <c r="Y161" s="303"/>
      <c r="Z161" s="175" t="s">
        <v>372</v>
      </c>
      <c r="AA161" s="304"/>
      <c r="AB161" s="302" t="s">
        <v>447</v>
      </c>
      <c r="AC161" s="319"/>
      <c r="AD161" s="309"/>
    </row>
    <row r="162" ht="15.0" customHeight="1">
      <c r="A162" s="181"/>
      <c r="B162" s="182"/>
      <c r="C162" s="310" t="s">
        <v>441</v>
      </c>
      <c r="D162" s="311"/>
      <c r="E162" s="184" t="s">
        <v>373</v>
      </c>
      <c r="F162" s="312"/>
      <c r="G162" s="310" t="s">
        <v>447</v>
      </c>
      <c r="H162" s="322"/>
      <c r="I162" s="312"/>
      <c r="J162" s="310" t="s">
        <v>441</v>
      </c>
      <c r="K162" s="311"/>
      <c r="L162" s="184" t="s">
        <v>373</v>
      </c>
      <c r="M162" s="312"/>
      <c r="N162" s="310" t="s">
        <v>447</v>
      </c>
      <c r="O162" s="322"/>
      <c r="P162" s="312"/>
      <c r="Q162" s="310" t="s">
        <v>441</v>
      </c>
      <c r="R162" s="311"/>
      <c r="S162" s="184" t="s">
        <v>373</v>
      </c>
      <c r="T162" s="312"/>
      <c r="U162" s="310" t="s">
        <v>447</v>
      </c>
      <c r="V162" s="322"/>
      <c r="W162" s="312"/>
      <c r="X162" s="310" t="s">
        <v>441</v>
      </c>
      <c r="Y162" s="311"/>
      <c r="Z162" s="184" t="s">
        <v>373</v>
      </c>
      <c r="AA162" s="312"/>
      <c r="AB162" s="310" t="s">
        <v>447</v>
      </c>
      <c r="AC162" s="322"/>
      <c r="AD162" s="317"/>
    </row>
    <row r="163" ht="15.0" customHeight="1">
      <c r="A163" s="301" t="s">
        <v>535</v>
      </c>
      <c r="B163" s="213" t="s">
        <v>536</v>
      </c>
      <c r="C163" s="302" t="s">
        <v>441</v>
      </c>
      <c r="D163" s="303"/>
      <c r="E163" s="175" t="s">
        <v>372</v>
      </c>
      <c r="F163" s="304"/>
      <c r="G163" s="302" t="s">
        <v>447</v>
      </c>
      <c r="H163" s="319"/>
      <c r="I163" s="304"/>
      <c r="J163" s="302" t="s">
        <v>441</v>
      </c>
      <c r="K163" s="303"/>
      <c r="L163" s="175" t="s">
        <v>372</v>
      </c>
      <c r="M163" s="304"/>
      <c r="N163" s="302" t="s">
        <v>447</v>
      </c>
      <c r="O163" s="319"/>
      <c r="P163" s="304"/>
      <c r="Q163" s="302" t="s">
        <v>441</v>
      </c>
      <c r="R163" s="303"/>
      <c r="S163" s="175" t="s">
        <v>372</v>
      </c>
      <c r="T163" s="304"/>
      <c r="U163" s="302" t="s">
        <v>447</v>
      </c>
      <c r="V163" s="319"/>
      <c r="W163" s="304"/>
      <c r="X163" s="302" t="s">
        <v>441</v>
      </c>
      <c r="Y163" s="303"/>
      <c r="Z163" s="175" t="s">
        <v>372</v>
      </c>
      <c r="AA163" s="304"/>
      <c r="AB163" s="302" t="s">
        <v>447</v>
      </c>
      <c r="AC163" s="319"/>
      <c r="AD163" s="309"/>
    </row>
    <row r="164" ht="15.0" customHeight="1">
      <c r="A164" s="181"/>
      <c r="B164" s="182"/>
      <c r="C164" s="310" t="s">
        <v>441</v>
      </c>
      <c r="D164" s="311"/>
      <c r="E164" s="184" t="s">
        <v>373</v>
      </c>
      <c r="F164" s="312"/>
      <c r="G164" s="310" t="s">
        <v>447</v>
      </c>
      <c r="H164" s="322"/>
      <c r="I164" s="312"/>
      <c r="J164" s="310" t="s">
        <v>441</v>
      </c>
      <c r="K164" s="311"/>
      <c r="L164" s="184" t="s">
        <v>373</v>
      </c>
      <c r="M164" s="312"/>
      <c r="N164" s="310" t="s">
        <v>447</v>
      </c>
      <c r="O164" s="322"/>
      <c r="P164" s="312"/>
      <c r="Q164" s="310" t="s">
        <v>441</v>
      </c>
      <c r="R164" s="311"/>
      <c r="S164" s="184" t="s">
        <v>373</v>
      </c>
      <c r="T164" s="312"/>
      <c r="U164" s="310" t="s">
        <v>447</v>
      </c>
      <c r="V164" s="322"/>
      <c r="W164" s="312"/>
      <c r="X164" s="310" t="s">
        <v>441</v>
      </c>
      <c r="Y164" s="311"/>
      <c r="Z164" s="184" t="s">
        <v>373</v>
      </c>
      <c r="AA164" s="312"/>
      <c r="AB164" s="310" t="s">
        <v>447</v>
      </c>
      <c r="AC164" s="322"/>
      <c r="AD164" s="317"/>
    </row>
    <row r="165" ht="15.0" customHeight="1">
      <c r="A165" s="301" t="s">
        <v>537</v>
      </c>
      <c r="B165" s="213" t="s">
        <v>538</v>
      </c>
      <c r="C165" s="302" t="s">
        <v>441</v>
      </c>
      <c r="D165" s="303"/>
      <c r="E165" s="175" t="s">
        <v>372</v>
      </c>
      <c r="F165" s="304"/>
      <c r="G165" s="302" t="s">
        <v>447</v>
      </c>
      <c r="H165" s="319"/>
      <c r="I165" s="304"/>
      <c r="J165" s="302" t="s">
        <v>441</v>
      </c>
      <c r="K165" s="303"/>
      <c r="L165" s="175" t="s">
        <v>372</v>
      </c>
      <c r="M165" s="304"/>
      <c r="N165" s="302" t="s">
        <v>447</v>
      </c>
      <c r="O165" s="319"/>
      <c r="P165" s="304"/>
      <c r="Q165" s="302" t="s">
        <v>441</v>
      </c>
      <c r="R165" s="303"/>
      <c r="S165" s="175" t="s">
        <v>372</v>
      </c>
      <c r="T165" s="304"/>
      <c r="U165" s="302" t="s">
        <v>447</v>
      </c>
      <c r="V165" s="319"/>
      <c r="W165" s="304"/>
      <c r="X165" s="302" t="s">
        <v>441</v>
      </c>
      <c r="Y165" s="303"/>
      <c r="Z165" s="175" t="s">
        <v>372</v>
      </c>
      <c r="AA165" s="304"/>
      <c r="AB165" s="302" t="s">
        <v>447</v>
      </c>
      <c r="AC165" s="319"/>
      <c r="AD165" s="309"/>
    </row>
    <row r="166" ht="15.0" customHeight="1">
      <c r="A166" s="181"/>
      <c r="B166" s="182"/>
      <c r="C166" s="310" t="s">
        <v>441</v>
      </c>
      <c r="D166" s="311"/>
      <c r="E166" s="184" t="s">
        <v>373</v>
      </c>
      <c r="F166" s="312"/>
      <c r="G166" s="310" t="s">
        <v>447</v>
      </c>
      <c r="H166" s="322"/>
      <c r="I166" s="312"/>
      <c r="J166" s="310" t="s">
        <v>441</v>
      </c>
      <c r="K166" s="311"/>
      <c r="L166" s="184" t="s">
        <v>373</v>
      </c>
      <c r="M166" s="312"/>
      <c r="N166" s="310" t="s">
        <v>447</v>
      </c>
      <c r="O166" s="322"/>
      <c r="P166" s="312"/>
      <c r="Q166" s="310" t="s">
        <v>441</v>
      </c>
      <c r="R166" s="311"/>
      <c r="S166" s="184" t="s">
        <v>373</v>
      </c>
      <c r="T166" s="312"/>
      <c r="U166" s="310" t="s">
        <v>447</v>
      </c>
      <c r="V166" s="322"/>
      <c r="W166" s="312"/>
      <c r="X166" s="310" t="s">
        <v>441</v>
      </c>
      <c r="Y166" s="311"/>
      <c r="Z166" s="184" t="s">
        <v>373</v>
      </c>
      <c r="AA166" s="312"/>
      <c r="AB166" s="310" t="s">
        <v>447</v>
      </c>
      <c r="AC166" s="322"/>
      <c r="AD166" s="317"/>
    </row>
    <row r="167" ht="15.0" customHeight="1">
      <c r="A167" s="301" t="s">
        <v>539</v>
      </c>
      <c r="B167" s="213" t="s">
        <v>428</v>
      </c>
      <c r="C167" s="302" t="s">
        <v>441</v>
      </c>
      <c r="D167" s="303"/>
      <c r="E167" s="175" t="s">
        <v>372</v>
      </c>
      <c r="F167" s="304"/>
      <c r="G167" s="302" t="s">
        <v>447</v>
      </c>
      <c r="H167" s="319"/>
      <c r="I167" s="304"/>
      <c r="J167" s="302" t="s">
        <v>441</v>
      </c>
      <c r="K167" s="303"/>
      <c r="L167" s="175" t="s">
        <v>372</v>
      </c>
      <c r="M167" s="304"/>
      <c r="N167" s="302" t="s">
        <v>447</v>
      </c>
      <c r="O167" s="319"/>
      <c r="P167" s="304"/>
      <c r="Q167" s="302" t="s">
        <v>441</v>
      </c>
      <c r="R167" s="303"/>
      <c r="S167" s="175" t="s">
        <v>372</v>
      </c>
      <c r="T167" s="304"/>
      <c r="U167" s="302" t="s">
        <v>447</v>
      </c>
      <c r="V167" s="319"/>
      <c r="W167" s="304"/>
      <c r="X167" s="302" t="s">
        <v>441</v>
      </c>
      <c r="Y167" s="303"/>
      <c r="Z167" s="175" t="s">
        <v>372</v>
      </c>
      <c r="AA167" s="304"/>
      <c r="AB167" s="302" t="s">
        <v>447</v>
      </c>
      <c r="AC167" s="319"/>
      <c r="AD167" s="309"/>
    </row>
    <row r="168" ht="15.0" customHeight="1">
      <c r="A168" s="181"/>
      <c r="B168" s="182"/>
      <c r="C168" s="310" t="s">
        <v>441</v>
      </c>
      <c r="D168" s="311"/>
      <c r="E168" s="184" t="s">
        <v>373</v>
      </c>
      <c r="F168" s="312"/>
      <c r="G168" s="310" t="s">
        <v>447</v>
      </c>
      <c r="H168" s="322"/>
      <c r="I168" s="312"/>
      <c r="J168" s="310" t="s">
        <v>441</v>
      </c>
      <c r="K168" s="311"/>
      <c r="L168" s="184" t="s">
        <v>373</v>
      </c>
      <c r="M168" s="312"/>
      <c r="N168" s="310" t="s">
        <v>447</v>
      </c>
      <c r="O168" s="322"/>
      <c r="P168" s="312"/>
      <c r="Q168" s="310" t="s">
        <v>441</v>
      </c>
      <c r="R168" s="311"/>
      <c r="S168" s="184" t="s">
        <v>373</v>
      </c>
      <c r="T168" s="312"/>
      <c r="U168" s="310" t="s">
        <v>447</v>
      </c>
      <c r="V168" s="322"/>
      <c r="W168" s="312"/>
      <c r="X168" s="310" t="s">
        <v>441</v>
      </c>
      <c r="Y168" s="311"/>
      <c r="Z168" s="184" t="s">
        <v>373</v>
      </c>
      <c r="AA168" s="312"/>
      <c r="AB168" s="310" t="s">
        <v>447</v>
      </c>
      <c r="AC168" s="322"/>
      <c r="AD168" s="317"/>
    </row>
    <row r="169" ht="15.0" customHeight="1">
      <c r="A169" s="301" t="s">
        <v>540</v>
      </c>
      <c r="B169" s="213" t="s">
        <v>428</v>
      </c>
      <c r="C169" s="302" t="s">
        <v>441</v>
      </c>
      <c r="D169" s="303"/>
      <c r="E169" s="175" t="s">
        <v>372</v>
      </c>
      <c r="F169" s="304"/>
      <c r="G169" s="302" t="s">
        <v>447</v>
      </c>
      <c r="H169" s="319"/>
      <c r="I169" s="304"/>
      <c r="J169" s="302" t="s">
        <v>441</v>
      </c>
      <c r="K169" s="303"/>
      <c r="L169" s="175" t="s">
        <v>372</v>
      </c>
      <c r="M169" s="304"/>
      <c r="N169" s="302" t="s">
        <v>447</v>
      </c>
      <c r="O169" s="319"/>
      <c r="P169" s="304"/>
      <c r="Q169" s="302" t="s">
        <v>441</v>
      </c>
      <c r="R169" s="303"/>
      <c r="S169" s="175" t="s">
        <v>372</v>
      </c>
      <c r="T169" s="304"/>
      <c r="U169" s="302" t="s">
        <v>447</v>
      </c>
      <c r="V169" s="319"/>
      <c r="W169" s="304"/>
      <c r="X169" s="302" t="s">
        <v>441</v>
      </c>
      <c r="Y169" s="303"/>
      <c r="Z169" s="175" t="s">
        <v>372</v>
      </c>
      <c r="AA169" s="304"/>
      <c r="AB169" s="302" t="s">
        <v>447</v>
      </c>
      <c r="AC169" s="319"/>
      <c r="AD169" s="309"/>
    </row>
    <row r="170" ht="15.0" customHeight="1">
      <c r="A170" s="181"/>
      <c r="B170" s="182"/>
      <c r="C170" s="310" t="s">
        <v>441</v>
      </c>
      <c r="D170" s="311"/>
      <c r="E170" s="184" t="s">
        <v>373</v>
      </c>
      <c r="F170" s="312"/>
      <c r="G170" s="310" t="s">
        <v>447</v>
      </c>
      <c r="H170" s="322"/>
      <c r="I170" s="312"/>
      <c r="J170" s="310" t="s">
        <v>441</v>
      </c>
      <c r="K170" s="311"/>
      <c r="L170" s="184" t="s">
        <v>373</v>
      </c>
      <c r="M170" s="312"/>
      <c r="N170" s="310" t="s">
        <v>447</v>
      </c>
      <c r="O170" s="322"/>
      <c r="P170" s="312"/>
      <c r="Q170" s="310" t="s">
        <v>441</v>
      </c>
      <c r="R170" s="311"/>
      <c r="S170" s="184" t="s">
        <v>373</v>
      </c>
      <c r="T170" s="312"/>
      <c r="U170" s="310" t="s">
        <v>447</v>
      </c>
      <c r="V170" s="322"/>
      <c r="W170" s="312"/>
      <c r="X170" s="310" t="s">
        <v>441</v>
      </c>
      <c r="Y170" s="311"/>
      <c r="Z170" s="184" t="s">
        <v>373</v>
      </c>
      <c r="AA170" s="312"/>
      <c r="AB170" s="310" t="s">
        <v>447</v>
      </c>
      <c r="AC170" s="322"/>
      <c r="AD170" s="317"/>
    </row>
    <row r="171" ht="15.0" customHeight="1">
      <c r="A171" s="409" t="s">
        <v>541</v>
      </c>
      <c r="B171" s="287"/>
      <c r="C171" s="410"/>
      <c r="D171" s="394"/>
      <c r="E171" s="392" t="s">
        <v>372</v>
      </c>
      <c r="F171" s="337">
        <f t="shared" ref="F171:F172" si="69">F159+F161+F163+F167+F169</f>
        <v>0</v>
      </c>
      <c r="G171" s="392" t="s">
        <v>434</v>
      </c>
      <c r="H171" s="341">
        <f t="shared" ref="H171:I171" si="65">H159+H161+H163+H167+H169</f>
        <v>0</v>
      </c>
      <c r="I171" s="337">
        <f t="shared" si="65"/>
        <v>0</v>
      </c>
      <c r="J171" s="410"/>
      <c r="K171" s="394"/>
      <c r="L171" s="392" t="s">
        <v>372</v>
      </c>
      <c r="M171" s="337">
        <f t="shared" ref="M171:M172" si="71">M159+M161+M163+M167+M169</f>
        <v>0</v>
      </c>
      <c r="N171" s="392" t="s">
        <v>434</v>
      </c>
      <c r="O171" s="341">
        <f t="shared" ref="O171:P171" si="66">O159+O161+O163+O167+O169</f>
        <v>0</v>
      </c>
      <c r="P171" s="337">
        <f t="shared" si="66"/>
        <v>0</v>
      </c>
      <c r="Q171" s="410"/>
      <c r="R171" s="394"/>
      <c r="S171" s="392" t="s">
        <v>372</v>
      </c>
      <c r="T171" s="337">
        <f t="shared" ref="T171:T172" si="73">T159+T161+T163+T167+T169</f>
        <v>0</v>
      </c>
      <c r="U171" s="392" t="s">
        <v>434</v>
      </c>
      <c r="V171" s="341">
        <f t="shared" ref="V171:W171" si="67">V159+V161+V163+V167+V169</f>
        <v>0</v>
      </c>
      <c r="W171" s="337">
        <f t="shared" si="67"/>
        <v>0</v>
      </c>
      <c r="X171" s="410"/>
      <c r="Y171" s="394"/>
      <c r="Z171" s="392" t="s">
        <v>372</v>
      </c>
      <c r="AA171" s="337">
        <f t="shared" ref="AA171:AA172" si="75">AA159+AA161+AA163+AA167+AA169</f>
        <v>0</v>
      </c>
      <c r="AB171" s="392" t="s">
        <v>434</v>
      </c>
      <c r="AC171" s="341">
        <f t="shared" ref="AC171:AD171" si="68">AC159+AC161+AC163+AC167+AC169</f>
        <v>0</v>
      </c>
      <c r="AD171" s="337">
        <f t="shared" si="68"/>
        <v>0</v>
      </c>
    </row>
    <row r="172" ht="15.0" customHeight="1">
      <c r="A172" s="293"/>
      <c r="B172" s="294"/>
      <c r="C172" s="410"/>
      <c r="D172" s="387"/>
      <c r="E172" s="388" t="s">
        <v>373</v>
      </c>
      <c r="F172" s="221">
        <f t="shared" si="69"/>
        <v>0</v>
      </c>
      <c r="G172" s="392"/>
      <c r="H172" s="439">
        <f t="shared" ref="H172:I172" si="70">H160+H162+H164+H168+H170</f>
        <v>0</v>
      </c>
      <c r="I172" s="221">
        <f t="shared" si="70"/>
        <v>0</v>
      </c>
      <c r="J172" s="410"/>
      <c r="K172" s="387"/>
      <c r="L172" s="388" t="s">
        <v>373</v>
      </c>
      <c r="M172" s="221">
        <f t="shared" si="71"/>
        <v>0</v>
      </c>
      <c r="N172" s="392"/>
      <c r="O172" s="439">
        <f t="shared" ref="O172:P172" si="72">O160+O162+O164+O168+O170</f>
        <v>0</v>
      </c>
      <c r="P172" s="221">
        <f t="shared" si="72"/>
        <v>0</v>
      </c>
      <c r="Q172" s="410"/>
      <c r="R172" s="387"/>
      <c r="S172" s="388" t="s">
        <v>373</v>
      </c>
      <c r="T172" s="221">
        <f t="shared" si="73"/>
        <v>0</v>
      </c>
      <c r="U172" s="392"/>
      <c r="V172" s="439">
        <f t="shared" ref="V172:W172" si="74">V160+V162+V164+V168+V170</f>
        <v>0</v>
      </c>
      <c r="W172" s="221">
        <f t="shared" si="74"/>
        <v>0</v>
      </c>
      <c r="X172" s="410"/>
      <c r="Y172" s="387"/>
      <c r="Z172" s="388" t="s">
        <v>373</v>
      </c>
      <c r="AA172" s="221">
        <f t="shared" si="75"/>
        <v>0</v>
      </c>
      <c r="AB172" s="392"/>
      <c r="AC172" s="439">
        <f t="shared" ref="AC172:AD172" si="76">AC160+AC162+AC164+AC168+AC170</f>
        <v>0</v>
      </c>
      <c r="AD172" s="221">
        <f t="shared" si="76"/>
        <v>0</v>
      </c>
    </row>
    <row r="173" ht="15.0" customHeight="1">
      <c r="A173" s="152"/>
      <c r="B173" s="153"/>
      <c r="C173" s="410"/>
      <c r="D173" s="394"/>
      <c r="E173" s="392" t="s">
        <v>437</v>
      </c>
      <c r="F173" s="337">
        <f>F171+F172</f>
        <v>0</v>
      </c>
      <c r="G173" s="392"/>
      <c r="H173" s="341">
        <f t="shared" ref="H173:I173" si="77">H171+H172</f>
        <v>0</v>
      </c>
      <c r="I173" s="337">
        <f t="shared" si="77"/>
        <v>0</v>
      </c>
      <c r="J173" s="410"/>
      <c r="K173" s="394"/>
      <c r="L173" s="392" t="s">
        <v>437</v>
      </c>
      <c r="M173" s="337">
        <f>M171+M172</f>
        <v>0</v>
      </c>
      <c r="N173" s="392"/>
      <c r="O173" s="341">
        <f t="shared" ref="O173:P173" si="78">O171+O172</f>
        <v>0</v>
      </c>
      <c r="P173" s="337">
        <f t="shared" si="78"/>
        <v>0</v>
      </c>
      <c r="Q173" s="410"/>
      <c r="R173" s="394"/>
      <c r="S173" s="392" t="s">
        <v>437</v>
      </c>
      <c r="T173" s="337">
        <f>T171+T172</f>
        <v>0</v>
      </c>
      <c r="U173" s="392"/>
      <c r="V173" s="341">
        <f t="shared" ref="V173:W173" si="79">V171+V172</f>
        <v>0</v>
      </c>
      <c r="W173" s="337">
        <f t="shared" si="79"/>
        <v>0</v>
      </c>
      <c r="X173" s="410"/>
      <c r="Y173" s="394"/>
      <c r="Z173" s="392" t="s">
        <v>437</v>
      </c>
      <c r="AA173" s="337">
        <f>AA171+AA172</f>
        <v>0</v>
      </c>
      <c r="AB173" s="392"/>
      <c r="AC173" s="341">
        <f t="shared" ref="AC173:AD173" si="80">AC171+AC172</f>
        <v>0</v>
      </c>
      <c r="AD173" s="337">
        <f t="shared" si="80"/>
        <v>0</v>
      </c>
    </row>
    <row r="174" ht="15.0" customHeight="1">
      <c r="A174" s="396" t="s">
        <v>542</v>
      </c>
      <c r="B174" s="397" t="s">
        <v>453</v>
      </c>
      <c r="C174" s="146"/>
      <c r="D174" s="373"/>
      <c r="E174" s="356"/>
      <c r="F174" s="298"/>
      <c r="G174" s="169"/>
      <c r="H174" s="299"/>
      <c r="I174" s="300"/>
      <c r="J174" s="146"/>
      <c r="K174" s="373"/>
      <c r="L174" s="356"/>
      <c r="M174" s="298"/>
      <c r="N174" s="169"/>
      <c r="O174" s="299"/>
      <c r="P174" s="300"/>
      <c r="Q174" s="146"/>
      <c r="R174" s="373"/>
      <c r="S174" s="356"/>
      <c r="T174" s="298"/>
      <c r="U174" s="169"/>
      <c r="V174" s="299"/>
      <c r="W174" s="300"/>
      <c r="X174" s="146"/>
      <c r="Y174" s="373"/>
      <c r="Z174" s="356"/>
      <c r="AA174" s="298"/>
      <c r="AB174" s="169"/>
      <c r="AC174" s="299"/>
      <c r="AD174" s="300"/>
    </row>
    <row r="175" ht="15.0" customHeight="1">
      <c r="A175" s="424"/>
      <c r="B175" s="424"/>
      <c r="C175" s="374"/>
      <c r="D175" s="375"/>
      <c r="E175" s="376"/>
      <c r="F175" s="377"/>
      <c r="G175" s="378"/>
      <c r="H175" s="379"/>
      <c r="I175" s="380"/>
      <c r="J175" s="374"/>
      <c r="K175" s="375"/>
      <c r="L175" s="376"/>
      <c r="M175" s="377"/>
      <c r="N175" s="378"/>
      <c r="O175" s="379"/>
      <c r="P175" s="380"/>
      <c r="Q175" s="374"/>
      <c r="R175" s="375"/>
      <c r="S175" s="376"/>
      <c r="T175" s="377"/>
      <c r="U175" s="378"/>
      <c r="V175" s="379"/>
      <c r="W175" s="380"/>
      <c r="X175" s="374"/>
      <c r="Y175" s="375"/>
      <c r="Z175" s="376"/>
      <c r="AA175" s="377"/>
      <c r="AB175" s="378"/>
      <c r="AC175" s="379"/>
      <c r="AD175" s="380"/>
    </row>
    <row r="176" ht="15.0" customHeight="1">
      <c r="A176" s="301" t="s">
        <v>543</v>
      </c>
      <c r="B176" s="213" t="s">
        <v>544</v>
      </c>
      <c r="C176" s="302" t="s">
        <v>441</v>
      </c>
      <c r="D176" s="303"/>
      <c r="E176" s="175" t="s">
        <v>372</v>
      </c>
      <c r="F176" s="304"/>
      <c r="G176" s="335" t="s">
        <v>454</v>
      </c>
      <c r="H176" s="319"/>
      <c r="I176" s="304"/>
      <c r="J176" s="302" t="s">
        <v>441</v>
      </c>
      <c r="K176" s="303"/>
      <c r="L176" s="175" t="s">
        <v>372</v>
      </c>
      <c r="M176" s="304"/>
      <c r="N176" s="335" t="s">
        <v>454</v>
      </c>
      <c r="O176" s="319"/>
      <c r="P176" s="304"/>
      <c r="Q176" s="302" t="s">
        <v>441</v>
      </c>
      <c r="R176" s="303"/>
      <c r="S176" s="175" t="s">
        <v>372</v>
      </c>
      <c r="T176" s="304"/>
      <c r="U176" s="335" t="s">
        <v>454</v>
      </c>
      <c r="V176" s="319"/>
      <c r="W176" s="304"/>
      <c r="X176" s="302" t="s">
        <v>441</v>
      </c>
      <c r="Y176" s="303"/>
      <c r="Z176" s="175" t="s">
        <v>372</v>
      </c>
      <c r="AA176" s="304"/>
      <c r="AB176" s="335" t="s">
        <v>454</v>
      </c>
      <c r="AC176" s="319"/>
      <c r="AD176" s="309"/>
    </row>
    <row r="177" ht="15.0" customHeight="1">
      <c r="A177" s="181"/>
      <c r="B177" s="182"/>
      <c r="C177" s="310" t="s">
        <v>441</v>
      </c>
      <c r="D177" s="311"/>
      <c r="E177" s="184" t="s">
        <v>373</v>
      </c>
      <c r="F177" s="312"/>
      <c r="G177" s="338" t="s">
        <v>454</v>
      </c>
      <c r="H177" s="322"/>
      <c r="I177" s="312"/>
      <c r="J177" s="310" t="s">
        <v>441</v>
      </c>
      <c r="K177" s="311"/>
      <c r="L177" s="184" t="s">
        <v>373</v>
      </c>
      <c r="M177" s="312"/>
      <c r="N177" s="338" t="s">
        <v>454</v>
      </c>
      <c r="O177" s="322"/>
      <c r="P177" s="312"/>
      <c r="Q177" s="310" t="s">
        <v>441</v>
      </c>
      <c r="R177" s="311"/>
      <c r="S177" s="184" t="s">
        <v>373</v>
      </c>
      <c r="T177" s="312"/>
      <c r="U177" s="338" t="s">
        <v>454</v>
      </c>
      <c r="V177" s="322"/>
      <c r="W177" s="312"/>
      <c r="X177" s="310" t="s">
        <v>441</v>
      </c>
      <c r="Y177" s="311"/>
      <c r="Z177" s="184" t="s">
        <v>373</v>
      </c>
      <c r="AA177" s="312"/>
      <c r="AB177" s="338" t="s">
        <v>454</v>
      </c>
      <c r="AC177" s="322"/>
      <c r="AD177" s="317"/>
    </row>
    <row r="178" ht="15.0" customHeight="1">
      <c r="A178" s="301" t="s">
        <v>545</v>
      </c>
      <c r="B178" s="213" t="s">
        <v>546</v>
      </c>
      <c r="C178" s="302" t="s">
        <v>441</v>
      </c>
      <c r="D178" s="303"/>
      <c r="E178" s="175" t="s">
        <v>372</v>
      </c>
      <c r="F178" s="304"/>
      <c r="G178" s="335" t="s">
        <v>454</v>
      </c>
      <c r="H178" s="319"/>
      <c r="I178" s="304"/>
      <c r="J178" s="302" t="s">
        <v>441</v>
      </c>
      <c r="K178" s="303"/>
      <c r="L178" s="175" t="s">
        <v>372</v>
      </c>
      <c r="M178" s="304"/>
      <c r="N178" s="335" t="s">
        <v>454</v>
      </c>
      <c r="O178" s="319"/>
      <c r="P178" s="304"/>
      <c r="Q178" s="302" t="s">
        <v>441</v>
      </c>
      <c r="R178" s="303"/>
      <c r="S178" s="175" t="s">
        <v>372</v>
      </c>
      <c r="T178" s="304"/>
      <c r="U178" s="335" t="s">
        <v>454</v>
      </c>
      <c r="V178" s="319"/>
      <c r="W178" s="304"/>
      <c r="X178" s="302" t="s">
        <v>441</v>
      </c>
      <c r="Y178" s="303"/>
      <c r="Z178" s="175" t="s">
        <v>372</v>
      </c>
      <c r="AA178" s="304"/>
      <c r="AB178" s="335" t="s">
        <v>454</v>
      </c>
      <c r="AC178" s="319"/>
      <c r="AD178" s="309"/>
    </row>
    <row r="179" ht="15.0" customHeight="1">
      <c r="A179" s="181"/>
      <c r="B179" s="182"/>
      <c r="C179" s="310" t="s">
        <v>441</v>
      </c>
      <c r="D179" s="311"/>
      <c r="E179" s="184" t="s">
        <v>373</v>
      </c>
      <c r="F179" s="312"/>
      <c r="G179" s="338" t="s">
        <v>454</v>
      </c>
      <c r="H179" s="322"/>
      <c r="I179" s="312"/>
      <c r="J179" s="310" t="s">
        <v>441</v>
      </c>
      <c r="K179" s="311"/>
      <c r="L179" s="184" t="s">
        <v>373</v>
      </c>
      <c r="M179" s="312"/>
      <c r="N179" s="338" t="s">
        <v>454</v>
      </c>
      <c r="O179" s="322"/>
      <c r="P179" s="312"/>
      <c r="Q179" s="310" t="s">
        <v>441</v>
      </c>
      <c r="R179" s="311"/>
      <c r="S179" s="184" t="s">
        <v>373</v>
      </c>
      <c r="T179" s="312"/>
      <c r="U179" s="338" t="s">
        <v>454</v>
      </c>
      <c r="V179" s="322"/>
      <c r="W179" s="312"/>
      <c r="X179" s="310" t="s">
        <v>441</v>
      </c>
      <c r="Y179" s="311"/>
      <c r="Z179" s="184" t="s">
        <v>373</v>
      </c>
      <c r="AA179" s="312"/>
      <c r="AB179" s="338" t="s">
        <v>454</v>
      </c>
      <c r="AC179" s="322"/>
      <c r="AD179" s="317"/>
    </row>
    <row r="180" ht="15.0" customHeight="1">
      <c r="A180" s="301" t="s">
        <v>547</v>
      </c>
      <c r="B180" s="213" t="s">
        <v>548</v>
      </c>
      <c r="C180" s="302" t="s">
        <v>441</v>
      </c>
      <c r="D180" s="303"/>
      <c r="E180" s="175" t="s">
        <v>372</v>
      </c>
      <c r="F180" s="304"/>
      <c r="G180" s="335" t="s">
        <v>454</v>
      </c>
      <c r="H180" s="319"/>
      <c r="I180" s="304"/>
      <c r="J180" s="302" t="s">
        <v>441</v>
      </c>
      <c r="K180" s="303"/>
      <c r="L180" s="175" t="s">
        <v>372</v>
      </c>
      <c r="M180" s="304"/>
      <c r="N180" s="335" t="s">
        <v>454</v>
      </c>
      <c r="O180" s="319"/>
      <c r="P180" s="304"/>
      <c r="Q180" s="302" t="s">
        <v>441</v>
      </c>
      <c r="R180" s="303"/>
      <c r="S180" s="175" t="s">
        <v>372</v>
      </c>
      <c r="T180" s="304"/>
      <c r="U180" s="335" t="s">
        <v>454</v>
      </c>
      <c r="V180" s="319"/>
      <c r="W180" s="304"/>
      <c r="X180" s="302" t="s">
        <v>441</v>
      </c>
      <c r="Y180" s="303"/>
      <c r="Z180" s="175" t="s">
        <v>372</v>
      </c>
      <c r="AA180" s="304"/>
      <c r="AB180" s="335" t="s">
        <v>454</v>
      </c>
      <c r="AC180" s="319"/>
      <c r="AD180" s="309"/>
    </row>
    <row r="181" ht="15.0" customHeight="1">
      <c r="A181" s="181"/>
      <c r="B181" s="182"/>
      <c r="C181" s="310" t="s">
        <v>441</v>
      </c>
      <c r="D181" s="311"/>
      <c r="E181" s="184" t="s">
        <v>373</v>
      </c>
      <c r="F181" s="312"/>
      <c r="G181" s="338" t="s">
        <v>454</v>
      </c>
      <c r="H181" s="322"/>
      <c r="I181" s="312"/>
      <c r="J181" s="310" t="s">
        <v>441</v>
      </c>
      <c r="K181" s="311"/>
      <c r="L181" s="184" t="s">
        <v>373</v>
      </c>
      <c r="M181" s="312"/>
      <c r="N181" s="338" t="s">
        <v>454</v>
      </c>
      <c r="O181" s="322"/>
      <c r="P181" s="312"/>
      <c r="Q181" s="310" t="s">
        <v>441</v>
      </c>
      <c r="R181" s="311"/>
      <c r="S181" s="184" t="s">
        <v>373</v>
      </c>
      <c r="T181" s="312"/>
      <c r="U181" s="338" t="s">
        <v>454</v>
      </c>
      <c r="V181" s="322"/>
      <c r="W181" s="312"/>
      <c r="X181" s="310" t="s">
        <v>441</v>
      </c>
      <c r="Y181" s="311"/>
      <c r="Z181" s="184" t="s">
        <v>373</v>
      </c>
      <c r="AA181" s="312"/>
      <c r="AB181" s="338" t="s">
        <v>454</v>
      </c>
      <c r="AC181" s="322"/>
      <c r="AD181" s="317"/>
    </row>
    <row r="182" ht="15.0" customHeight="1">
      <c r="A182" s="301" t="s">
        <v>549</v>
      </c>
      <c r="B182" s="213" t="s">
        <v>550</v>
      </c>
      <c r="C182" s="302" t="s">
        <v>441</v>
      </c>
      <c r="D182" s="303"/>
      <c r="E182" s="175" t="s">
        <v>372</v>
      </c>
      <c r="F182" s="304"/>
      <c r="G182" s="335" t="s">
        <v>454</v>
      </c>
      <c r="H182" s="319"/>
      <c r="I182" s="304"/>
      <c r="J182" s="302" t="s">
        <v>441</v>
      </c>
      <c r="K182" s="303"/>
      <c r="L182" s="175" t="s">
        <v>372</v>
      </c>
      <c r="M182" s="304"/>
      <c r="N182" s="335" t="s">
        <v>454</v>
      </c>
      <c r="O182" s="319"/>
      <c r="P182" s="304"/>
      <c r="Q182" s="302" t="s">
        <v>441</v>
      </c>
      <c r="R182" s="303"/>
      <c r="S182" s="175" t="s">
        <v>372</v>
      </c>
      <c r="T182" s="304"/>
      <c r="U182" s="335" t="s">
        <v>454</v>
      </c>
      <c r="V182" s="319"/>
      <c r="W182" s="304"/>
      <c r="X182" s="302" t="s">
        <v>441</v>
      </c>
      <c r="Y182" s="303"/>
      <c r="Z182" s="175" t="s">
        <v>372</v>
      </c>
      <c r="AA182" s="304"/>
      <c r="AB182" s="335" t="s">
        <v>454</v>
      </c>
      <c r="AC182" s="319"/>
      <c r="AD182" s="309"/>
    </row>
    <row r="183" ht="15.0" customHeight="1">
      <c r="A183" s="181"/>
      <c r="B183" s="182"/>
      <c r="C183" s="310" t="s">
        <v>441</v>
      </c>
      <c r="D183" s="311"/>
      <c r="E183" s="184" t="s">
        <v>373</v>
      </c>
      <c r="F183" s="312"/>
      <c r="G183" s="338" t="s">
        <v>454</v>
      </c>
      <c r="H183" s="322"/>
      <c r="I183" s="312"/>
      <c r="J183" s="310" t="s">
        <v>441</v>
      </c>
      <c r="K183" s="311"/>
      <c r="L183" s="184" t="s">
        <v>373</v>
      </c>
      <c r="M183" s="312"/>
      <c r="N183" s="338" t="s">
        <v>454</v>
      </c>
      <c r="O183" s="322"/>
      <c r="P183" s="312"/>
      <c r="Q183" s="310" t="s">
        <v>441</v>
      </c>
      <c r="R183" s="311"/>
      <c r="S183" s="184" t="s">
        <v>373</v>
      </c>
      <c r="T183" s="312"/>
      <c r="U183" s="338" t="s">
        <v>454</v>
      </c>
      <c r="V183" s="322"/>
      <c r="W183" s="312"/>
      <c r="X183" s="310" t="s">
        <v>441</v>
      </c>
      <c r="Y183" s="311"/>
      <c r="Z183" s="184" t="s">
        <v>373</v>
      </c>
      <c r="AA183" s="312"/>
      <c r="AB183" s="338" t="s">
        <v>454</v>
      </c>
      <c r="AC183" s="322"/>
      <c r="AD183" s="317"/>
    </row>
    <row r="184" ht="15.0" customHeight="1">
      <c r="A184" s="301" t="s">
        <v>551</v>
      </c>
      <c r="B184" s="213" t="s">
        <v>552</v>
      </c>
      <c r="C184" s="302" t="s">
        <v>441</v>
      </c>
      <c r="D184" s="303"/>
      <c r="E184" s="175" t="s">
        <v>372</v>
      </c>
      <c r="F184" s="304"/>
      <c r="G184" s="335" t="s">
        <v>454</v>
      </c>
      <c r="H184" s="319"/>
      <c r="I184" s="304"/>
      <c r="J184" s="302" t="s">
        <v>441</v>
      </c>
      <c r="K184" s="303"/>
      <c r="L184" s="175" t="s">
        <v>372</v>
      </c>
      <c r="M184" s="304"/>
      <c r="N184" s="335" t="s">
        <v>454</v>
      </c>
      <c r="O184" s="319"/>
      <c r="P184" s="304"/>
      <c r="Q184" s="302" t="s">
        <v>441</v>
      </c>
      <c r="R184" s="303"/>
      <c r="S184" s="175" t="s">
        <v>372</v>
      </c>
      <c r="T184" s="304"/>
      <c r="U184" s="335" t="s">
        <v>454</v>
      </c>
      <c r="V184" s="319"/>
      <c r="W184" s="304"/>
      <c r="X184" s="302" t="s">
        <v>441</v>
      </c>
      <c r="Y184" s="303"/>
      <c r="Z184" s="175" t="s">
        <v>372</v>
      </c>
      <c r="AA184" s="304"/>
      <c r="AB184" s="335" t="s">
        <v>454</v>
      </c>
      <c r="AC184" s="319"/>
      <c r="AD184" s="309"/>
    </row>
    <row r="185" ht="15.0" customHeight="1">
      <c r="A185" s="181"/>
      <c r="B185" s="182"/>
      <c r="C185" s="310" t="s">
        <v>441</v>
      </c>
      <c r="D185" s="311"/>
      <c r="E185" s="184" t="s">
        <v>373</v>
      </c>
      <c r="F185" s="312"/>
      <c r="G185" s="338" t="s">
        <v>454</v>
      </c>
      <c r="H185" s="322"/>
      <c r="I185" s="312"/>
      <c r="J185" s="310" t="s">
        <v>441</v>
      </c>
      <c r="K185" s="311"/>
      <c r="L185" s="184" t="s">
        <v>373</v>
      </c>
      <c r="M185" s="312"/>
      <c r="N185" s="338" t="s">
        <v>454</v>
      </c>
      <c r="O185" s="322"/>
      <c r="P185" s="312"/>
      <c r="Q185" s="310" t="s">
        <v>441</v>
      </c>
      <c r="R185" s="311"/>
      <c r="S185" s="184" t="s">
        <v>373</v>
      </c>
      <c r="T185" s="312"/>
      <c r="U185" s="338" t="s">
        <v>454</v>
      </c>
      <c r="V185" s="322"/>
      <c r="W185" s="312"/>
      <c r="X185" s="310" t="s">
        <v>441</v>
      </c>
      <c r="Y185" s="311"/>
      <c r="Z185" s="184" t="s">
        <v>373</v>
      </c>
      <c r="AA185" s="312"/>
      <c r="AB185" s="338" t="s">
        <v>454</v>
      </c>
      <c r="AC185" s="322"/>
      <c r="AD185" s="317"/>
    </row>
    <row r="186" ht="24.75" customHeight="1">
      <c r="A186" s="301" t="s">
        <v>553</v>
      </c>
      <c r="B186" s="213" t="s">
        <v>554</v>
      </c>
      <c r="C186" s="302" t="s">
        <v>441</v>
      </c>
      <c r="D186" s="303"/>
      <c r="E186" s="175" t="s">
        <v>372</v>
      </c>
      <c r="F186" s="304"/>
      <c r="G186" s="335" t="s">
        <v>454</v>
      </c>
      <c r="H186" s="319"/>
      <c r="I186" s="304"/>
      <c r="J186" s="302" t="s">
        <v>441</v>
      </c>
      <c r="K186" s="303"/>
      <c r="L186" s="175" t="s">
        <v>372</v>
      </c>
      <c r="M186" s="304"/>
      <c r="N186" s="335" t="s">
        <v>454</v>
      </c>
      <c r="O186" s="319"/>
      <c r="P186" s="304"/>
      <c r="Q186" s="302" t="s">
        <v>441</v>
      </c>
      <c r="R186" s="303"/>
      <c r="S186" s="175" t="s">
        <v>372</v>
      </c>
      <c r="T186" s="304"/>
      <c r="U186" s="335" t="s">
        <v>454</v>
      </c>
      <c r="V186" s="319"/>
      <c r="W186" s="304"/>
      <c r="X186" s="302" t="s">
        <v>441</v>
      </c>
      <c r="Y186" s="303"/>
      <c r="Z186" s="175" t="s">
        <v>372</v>
      </c>
      <c r="AA186" s="304"/>
      <c r="AB186" s="335" t="s">
        <v>454</v>
      </c>
      <c r="AC186" s="319"/>
      <c r="AD186" s="309"/>
    </row>
    <row r="187" ht="34.5" customHeight="1">
      <c r="A187" s="181"/>
      <c r="B187" s="182"/>
      <c r="C187" s="310" t="s">
        <v>441</v>
      </c>
      <c r="D187" s="311"/>
      <c r="E187" s="184" t="s">
        <v>373</v>
      </c>
      <c r="F187" s="312"/>
      <c r="G187" s="338" t="s">
        <v>454</v>
      </c>
      <c r="H187" s="322"/>
      <c r="I187" s="312"/>
      <c r="J187" s="310" t="s">
        <v>441</v>
      </c>
      <c r="K187" s="311"/>
      <c r="L187" s="184" t="s">
        <v>373</v>
      </c>
      <c r="M187" s="312"/>
      <c r="N187" s="338" t="s">
        <v>454</v>
      </c>
      <c r="O187" s="322"/>
      <c r="P187" s="312"/>
      <c r="Q187" s="310" t="s">
        <v>441</v>
      </c>
      <c r="R187" s="311"/>
      <c r="S187" s="184" t="s">
        <v>373</v>
      </c>
      <c r="T187" s="312"/>
      <c r="U187" s="338" t="s">
        <v>454</v>
      </c>
      <c r="V187" s="322"/>
      <c r="W187" s="312"/>
      <c r="X187" s="310" t="s">
        <v>441</v>
      </c>
      <c r="Y187" s="311"/>
      <c r="Z187" s="184" t="s">
        <v>373</v>
      </c>
      <c r="AA187" s="312"/>
      <c r="AB187" s="338" t="s">
        <v>454</v>
      </c>
      <c r="AC187" s="322"/>
      <c r="AD187" s="317"/>
    </row>
    <row r="188" ht="15.0" customHeight="1">
      <c r="A188" s="301" t="s">
        <v>556</v>
      </c>
      <c r="B188" s="213" t="s">
        <v>557</v>
      </c>
      <c r="C188" s="302" t="s">
        <v>441</v>
      </c>
      <c r="D188" s="303"/>
      <c r="E188" s="175" t="s">
        <v>372</v>
      </c>
      <c r="F188" s="304"/>
      <c r="G188" s="335" t="s">
        <v>454</v>
      </c>
      <c r="H188" s="319"/>
      <c r="I188" s="304"/>
      <c r="J188" s="302" t="s">
        <v>441</v>
      </c>
      <c r="K188" s="303"/>
      <c r="L188" s="175" t="s">
        <v>372</v>
      </c>
      <c r="M188" s="304"/>
      <c r="N188" s="335" t="s">
        <v>454</v>
      </c>
      <c r="O188" s="319"/>
      <c r="P188" s="304"/>
      <c r="Q188" s="302" t="s">
        <v>441</v>
      </c>
      <c r="R188" s="303"/>
      <c r="S188" s="175" t="s">
        <v>372</v>
      </c>
      <c r="T188" s="304"/>
      <c r="U188" s="335" t="s">
        <v>454</v>
      </c>
      <c r="V188" s="319"/>
      <c r="W188" s="304"/>
      <c r="X188" s="302" t="s">
        <v>441</v>
      </c>
      <c r="Y188" s="303"/>
      <c r="Z188" s="175" t="s">
        <v>372</v>
      </c>
      <c r="AA188" s="304"/>
      <c r="AB188" s="335" t="s">
        <v>454</v>
      </c>
      <c r="AC188" s="319"/>
      <c r="AD188" s="309"/>
    </row>
    <row r="189" ht="15.0" customHeight="1">
      <c r="A189" s="181"/>
      <c r="B189" s="182"/>
      <c r="C189" s="310" t="s">
        <v>441</v>
      </c>
      <c r="D189" s="311"/>
      <c r="E189" s="184" t="s">
        <v>373</v>
      </c>
      <c r="F189" s="312"/>
      <c r="G189" s="338" t="s">
        <v>454</v>
      </c>
      <c r="H189" s="322"/>
      <c r="I189" s="312"/>
      <c r="J189" s="310" t="s">
        <v>441</v>
      </c>
      <c r="K189" s="311"/>
      <c r="L189" s="184" t="s">
        <v>373</v>
      </c>
      <c r="M189" s="312"/>
      <c r="N189" s="338" t="s">
        <v>454</v>
      </c>
      <c r="O189" s="322"/>
      <c r="P189" s="312"/>
      <c r="Q189" s="310" t="s">
        <v>441</v>
      </c>
      <c r="R189" s="311"/>
      <c r="S189" s="184" t="s">
        <v>373</v>
      </c>
      <c r="T189" s="312"/>
      <c r="U189" s="338" t="s">
        <v>454</v>
      </c>
      <c r="V189" s="322"/>
      <c r="W189" s="312"/>
      <c r="X189" s="310" t="s">
        <v>441</v>
      </c>
      <c r="Y189" s="311"/>
      <c r="Z189" s="184" t="s">
        <v>373</v>
      </c>
      <c r="AA189" s="312"/>
      <c r="AB189" s="338" t="s">
        <v>454</v>
      </c>
      <c r="AC189" s="322"/>
      <c r="AD189" s="317"/>
    </row>
    <row r="190" ht="15.0" customHeight="1">
      <c r="A190" s="301" t="s">
        <v>558</v>
      </c>
      <c r="B190" s="213" t="s">
        <v>559</v>
      </c>
      <c r="C190" s="302" t="s">
        <v>441</v>
      </c>
      <c r="D190" s="303"/>
      <c r="E190" s="175" t="s">
        <v>372</v>
      </c>
      <c r="F190" s="304"/>
      <c r="G190" s="335" t="s">
        <v>454</v>
      </c>
      <c r="H190" s="319"/>
      <c r="I190" s="304"/>
      <c r="J190" s="302" t="s">
        <v>441</v>
      </c>
      <c r="K190" s="303"/>
      <c r="L190" s="175" t="s">
        <v>372</v>
      </c>
      <c r="M190" s="304"/>
      <c r="N190" s="335" t="s">
        <v>454</v>
      </c>
      <c r="O190" s="319"/>
      <c r="P190" s="304"/>
      <c r="Q190" s="302" t="s">
        <v>441</v>
      </c>
      <c r="R190" s="303"/>
      <c r="S190" s="175" t="s">
        <v>372</v>
      </c>
      <c r="T190" s="304"/>
      <c r="U190" s="335" t="s">
        <v>454</v>
      </c>
      <c r="V190" s="319"/>
      <c r="W190" s="304"/>
      <c r="X190" s="302" t="s">
        <v>441</v>
      </c>
      <c r="Y190" s="303"/>
      <c r="Z190" s="175" t="s">
        <v>372</v>
      </c>
      <c r="AA190" s="304"/>
      <c r="AB190" s="335" t="s">
        <v>454</v>
      </c>
      <c r="AC190" s="319"/>
      <c r="AD190" s="309"/>
    </row>
    <row r="191" ht="22.5" customHeight="1">
      <c r="A191" s="181"/>
      <c r="B191" s="182"/>
      <c r="C191" s="310" t="s">
        <v>441</v>
      </c>
      <c r="D191" s="311"/>
      <c r="E191" s="184" t="s">
        <v>373</v>
      </c>
      <c r="F191" s="312"/>
      <c r="G191" s="338" t="s">
        <v>454</v>
      </c>
      <c r="H191" s="322"/>
      <c r="I191" s="312"/>
      <c r="J191" s="310" t="s">
        <v>441</v>
      </c>
      <c r="K191" s="311"/>
      <c r="L191" s="184" t="s">
        <v>373</v>
      </c>
      <c r="M191" s="312"/>
      <c r="N191" s="338" t="s">
        <v>454</v>
      </c>
      <c r="O191" s="322"/>
      <c r="P191" s="312"/>
      <c r="Q191" s="310" t="s">
        <v>441</v>
      </c>
      <c r="R191" s="311"/>
      <c r="S191" s="184" t="s">
        <v>373</v>
      </c>
      <c r="T191" s="312"/>
      <c r="U191" s="338" t="s">
        <v>454</v>
      </c>
      <c r="V191" s="322"/>
      <c r="W191" s="312"/>
      <c r="X191" s="310" t="s">
        <v>441</v>
      </c>
      <c r="Y191" s="311"/>
      <c r="Z191" s="184" t="s">
        <v>373</v>
      </c>
      <c r="AA191" s="312"/>
      <c r="AB191" s="338" t="s">
        <v>454</v>
      </c>
      <c r="AC191" s="322"/>
      <c r="AD191" s="317"/>
    </row>
    <row r="192" ht="15.0" customHeight="1">
      <c r="A192" s="301" t="s">
        <v>560</v>
      </c>
      <c r="B192" s="213" t="s">
        <v>561</v>
      </c>
      <c r="C192" s="302" t="s">
        <v>441</v>
      </c>
      <c r="D192" s="303"/>
      <c r="E192" s="175" t="s">
        <v>372</v>
      </c>
      <c r="F192" s="304"/>
      <c r="G192" s="335" t="s">
        <v>454</v>
      </c>
      <c r="H192" s="319"/>
      <c r="I192" s="304"/>
      <c r="J192" s="302" t="s">
        <v>441</v>
      </c>
      <c r="K192" s="303"/>
      <c r="L192" s="175" t="s">
        <v>372</v>
      </c>
      <c r="M192" s="304"/>
      <c r="N192" s="335" t="s">
        <v>454</v>
      </c>
      <c r="O192" s="319"/>
      <c r="P192" s="304"/>
      <c r="Q192" s="302" t="s">
        <v>441</v>
      </c>
      <c r="R192" s="303"/>
      <c r="S192" s="175" t="s">
        <v>372</v>
      </c>
      <c r="T192" s="304"/>
      <c r="U192" s="335" t="s">
        <v>454</v>
      </c>
      <c r="V192" s="319"/>
      <c r="W192" s="304"/>
      <c r="X192" s="302" t="s">
        <v>441</v>
      </c>
      <c r="Y192" s="303"/>
      <c r="Z192" s="175" t="s">
        <v>372</v>
      </c>
      <c r="AA192" s="304"/>
      <c r="AB192" s="335" t="s">
        <v>454</v>
      </c>
      <c r="AC192" s="319"/>
      <c r="AD192" s="309"/>
    </row>
    <row r="193" ht="15.0" customHeight="1">
      <c r="A193" s="181"/>
      <c r="B193" s="182"/>
      <c r="C193" s="310" t="s">
        <v>441</v>
      </c>
      <c r="D193" s="311"/>
      <c r="E193" s="184" t="s">
        <v>373</v>
      </c>
      <c r="F193" s="312"/>
      <c r="G193" s="338" t="s">
        <v>454</v>
      </c>
      <c r="H193" s="322"/>
      <c r="I193" s="312"/>
      <c r="J193" s="310" t="s">
        <v>441</v>
      </c>
      <c r="K193" s="311"/>
      <c r="L193" s="184" t="s">
        <v>373</v>
      </c>
      <c r="M193" s="312"/>
      <c r="N193" s="338" t="s">
        <v>454</v>
      </c>
      <c r="O193" s="322"/>
      <c r="P193" s="312"/>
      <c r="Q193" s="310" t="s">
        <v>441</v>
      </c>
      <c r="R193" s="311"/>
      <c r="S193" s="184" t="s">
        <v>373</v>
      </c>
      <c r="T193" s="312"/>
      <c r="U193" s="338" t="s">
        <v>454</v>
      </c>
      <c r="V193" s="322"/>
      <c r="W193" s="312"/>
      <c r="X193" s="310" t="s">
        <v>441</v>
      </c>
      <c r="Y193" s="311"/>
      <c r="Z193" s="184" t="s">
        <v>373</v>
      </c>
      <c r="AA193" s="312"/>
      <c r="AB193" s="338" t="s">
        <v>454</v>
      </c>
      <c r="AC193" s="322"/>
      <c r="AD193" s="317"/>
    </row>
    <row r="194" ht="15.0" customHeight="1">
      <c r="A194" s="301" t="s">
        <v>562</v>
      </c>
      <c r="B194" s="213" t="s">
        <v>428</v>
      </c>
      <c r="C194" s="302" t="s">
        <v>441</v>
      </c>
      <c r="D194" s="303"/>
      <c r="E194" s="175" t="s">
        <v>372</v>
      </c>
      <c r="F194" s="304"/>
      <c r="G194" s="335" t="s">
        <v>454</v>
      </c>
      <c r="H194" s="319"/>
      <c r="I194" s="304"/>
      <c r="J194" s="302" t="s">
        <v>441</v>
      </c>
      <c r="K194" s="303"/>
      <c r="L194" s="175" t="s">
        <v>372</v>
      </c>
      <c r="M194" s="304"/>
      <c r="N194" s="335" t="s">
        <v>454</v>
      </c>
      <c r="O194" s="319"/>
      <c r="P194" s="304"/>
      <c r="Q194" s="302" t="s">
        <v>441</v>
      </c>
      <c r="R194" s="303"/>
      <c r="S194" s="175" t="s">
        <v>372</v>
      </c>
      <c r="T194" s="304"/>
      <c r="U194" s="335" t="s">
        <v>454</v>
      </c>
      <c r="V194" s="319"/>
      <c r="W194" s="304"/>
      <c r="X194" s="302" t="s">
        <v>441</v>
      </c>
      <c r="Y194" s="303"/>
      <c r="Z194" s="175" t="s">
        <v>372</v>
      </c>
      <c r="AA194" s="304"/>
      <c r="AB194" s="335" t="s">
        <v>454</v>
      </c>
      <c r="AC194" s="319"/>
      <c r="AD194" s="309"/>
    </row>
    <row r="195" ht="15.0" customHeight="1">
      <c r="A195" s="181"/>
      <c r="B195" s="182"/>
      <c r="C195" s="310" t="s">
        <v>441</v>
      </c>
      <c r="D195" s="311"/>
      <c r="E195" s="184" t="s">
        <v>373</v>
      </c>
      <c r="F195" s="312"/>
      <c r="G195" s="338" t="s">
        <v>454</v>
      </c>
      <c r="H195" s="322"/>
      <c r="I195" s="312"/>
      <c r="J195" s="310" t="s">
        <v>441</v>
      </c>
      <c r="K195" s="311"/>
      <c r="L195" s="184" t="s">
        <v>373</v>
      </c>
      <c r="M195" s="312"/>
      <c r="N195" s="338" t="s">
        <v>454</v>
      </c>
      <c r="O195" s="322"/>
      <c r="P195" s="312"/>
      <c r="Q195" s="310" t="s">
        <v>441</v>
      </c>
      <c r="R195" s="311"/>
      <c r="S195" s="184" t="s">
        <v>373</v>
      </c>
      <c r="T195" s="312"/>
      <c r="U195" s="338" t="s">
        <v>454</v>
      </c>
      <c r="V195" s="322"/>
      <c r="W195" s="312"/>
      <c r="X195" s="310" t="s">
        <v>441</v>
      </c>
      <c r="Y195" s="311"/>
      <c r="Z195" s="184" t="s">
        <v>373</v>
      </c>
      <c r="AA195" s="312"/>
      <c r="AB195" s="338" t="s">
        <v>454</v>
      </c>
      <c r="AC195" s="322"/>
      <c r="AD195" s="317"/>
    </row>
    <row r="196" ht="15.0" customHeight="1">
      <c r="A196" s="301" t="s">
        <v>563</v>
      </c>
      <c r="B196" s="213" t="s">
        <v>428</v>
      </c>
      <c r="C196" s="302" t="s">
        <v>441</v>
      </c>
      <c r="D196" s="303"/>
      <c r="E196" s="175" t="s">
        <v>372</v>
      </c>
      <c r="F196" s="304"/>
      <c r="G196" s="335" t="s">
        <v>454</v>
      </c>
      <c r="H196" s="319"/>
      <c r="I196" s="304"/>
      <c r="J196" s="302" t="s">
        <v>441</v>
      </c>
      <c r="K196" s="303"/>
      <c r="L196" s="175" t="s">
        <v>372</v>
      </c>
      <c r="M196" s="304"/>
      <c r="N196" s="335" t="s">
        <v>454</v>
      </c>
      <c r="O196" s="319"/>
      <c r="P196" s="304"/>
      <c r="Q196" s="302" t="s">
        <v>441</v>
      </c>
      <c r="R196" s="303"/>
      <c r="S196" s="175" t="s">
        <v>372</v>
      </c>
      <c r="T196" s="304"/>
      <c r="U196" s="335" t="s">
        <v>454</v>
      </c>
      <c r="V196" s="319"/>
      <c r="W196" s="304"/>
      <c r="X196" s="302" t="s">
        <v>441</v>
      </c>
      <c r="Y196" s="303"/>
      <c r="Z196" s="175" t="s">
        <v>372</v>
      </c>
      <c r="AA196" s="304"/>
      <c r="AB196" s="335" t="s">
        <v>454</v>
      </c>
      <c r="AC196" s="319"/>
      <c r="AD196" s="309"/>
    </row>
    <row r="197" ht="15.0" customHeight="1">
      <c r="A197" s="181"/>
      <c r="B197" s="182"/>
      <c r="C197" s="310" t="s">
        <v>441</v>
      </c>
      <c r="D197" s="311"/>
      <c r="E197" s="184" t="s">
        <v>373</v>
      </c>
      <c r="F197" s="312"/>
      <c r="G197" s="338" t="s">
        <v>454</v>
      </c>
      <c r="H197" s="322"/>
      <c r="I197" s="312"/>
      <c r="J197" s="310" t="s">
        <v>441</v>
      </c>
      <c r="K197" s="311"/>
      <c r="L197" s="184" t="s">
        <v>373</v>
      </c>
      <c r="M197" s="312"/>
      <c r="N197" s="338" t="s">
        <v>454</v>
      </c>
      <c r="O197" s="322"/>
      <c r="P197" s="312"/>
      <c r="Q197" s="310" t="s">
        <v>441</v>
      </c>
      <c r="R197" s="311"/>
      <c r="S197" s="184" t="s">
        <v>373</v>
      </c>
      <c r="T197" s="312"/>
      <c r="U197" s="338" t="s">
        <v>454</v>
      </c>
      <c r="V197" s="322"/>
      <c r="W197" s="312"/>
      <c r="X197" s="310" t="s">
        <v>441</v>
      </c>
      <c r="Y197" s="311"/>
      <c r="Z197" s="184" t="s">
        <v>373</v>
      </c>
      <c r="AA197" s="312"/>
      <c r="AB197" s="338" t="s">
        <v>454</v>
      </c>
      <c r="AC197" s="322"/>
      <c r="AD197" s="317"/>
    </row>
    <row r="198" ht="15.0" customHeight="1">
      <c r="A198" s="409" t="s">
        <v>564</v>
      </c>
      <c r="B198" s="287"/>
      <c r="C198" s="410"/>
      <c r="D198" s="394"/>
      <c r="E198" s="392" t="s">
        <v>372</v>
      </c>
      <c r="F198" s="337">
        <f t="shared" ref="F198:F199" si="85">F176+F178+F180+F182+F184+F186+F188+F190+F192+F194+F196</f>
        <v>0</v>
      </c>
      <c r="G198" s="392" t="s">
        <v>434</v>
      </c>
      <c r="H198" s="341">
        <f t="shared" ref="H198:I198" si="81">H176+H178+H180+H182+H184+H186+H188+H190+H192+H194+H196</f>
        <v>0</v>
      </c>
      <c r="I198" s="337">
        <f t="shared" si="81"/>
        <v>0</v>
      </c>
      <c r="J198" s="410"/>
      <c r="K198" s="394"/>
      <c r="L198" s="392" t="s">
        <v>372</v>
      </c>
      <c r="M198" s="337">
        <f t="shared" ref="M198:M199" si="87">M176+M178+M180+M182+M184+M186+M188+M190+M192+M194+M196</f>
        <v>0</v>
      </c>
      <c r="N198" s="392" t="s">
        <v>434</v>
      </c>
      <c r="O198" s="341">
        <f t="shared" ref="O198:P198" si="82">O176+O178+O180+O182+O184+O186+O188+O190+O192+O194+O196</f>
        <v>0</v>
      </c>
      <c r="P198" s="337">
        <f t="shared" si="82"/>
        <v>0</v>
      </c>
      <c r="Q198" s="410"/>
      <c r="R198" s="394"/>
      <c r="S198" s="392" t="s">
        <v>372</v>
      </c>
      <c r="T198" s="337">
        <f t="shared" ref="T198:T199" si="89">T176+T178+T180+T182+T184+T186+T188+T190+T192+T194+T196</f>
        <v>0</v>
      </c>
      <c r="U198" s="392" t="s">
        <v>434</v>
      </c>
      <c r="V198" s="341">
        <f t="shared" ref="V198:W198" si="83">V176+V178+V180+V182+V184+V186+V188+V190+V192+V194+V196</f>
        <v>0</v>
      </c>
      <c r="W198" s="337">
        <f t="shared" si="83"/>
        <v>0</v>
      </c>
      <c r="X198" s="410"/>
      <c r="Y198" s="394"/>
      <c r="Z198" s="392" t="s">
        <v>372</v>
      </c>
      <c r="AA198" s="337">
        <f t="shared" ref="AA198:AA199" si="91">AA176+AA178+AA180+AA182+AA184+AA186+AA188+AA190+AA192+AA194+AA196</f>
        <v>0</v>
      </c>
      <c r="AB198" s="392" t="s">
        <v>434</v>
      </c>
      <c r="AC198" s="341">
        <f t="shared" ref="AC198:AD198" si="84">AC176+AC178+AC180+AC182+AC184+AC186+AC188+AC190+AC192+AC194+AC196</f>
        <v>0</v>
      </c>
      <c r="AD198" s="337">
        <f t="shared" si="84"/>
        <v>0</v>
      </c>
    </row>
    <row r="199" ht="15.0" customHeight="1">
      <c r="A199" s="293"/>
      <c r="B199" s="294"/>
      <c r="C199" s="410"/>
      <c r="D199" s="387"/>
      <c r="E199" s="388" t="s">
        <v>373</v>
      </c>
      <c r="F199" s="221">
        <f t="shared" si="85"/>
        <v>0</v>
      </c>
      <c r="G199" s="392"/>
      <c r="H199" s="439">
        <f t="shared" ref="H199:I199" si="86">H177+H179+H181+H183+H185+H187+H189+H191+H193+H195+H197</f>
        <v>0</v>
      </c>
      <c r="I199" s="221">
        <f t="shared" si="86"/>
        <v>0</v>
      </c>
      <c r="J199" s="410"/>
      <c r="K199" s="387"/>
      <c r="L199" s="388" t="s">
        <v>373</v>
      </c>
      <c r="M199" s="221">
        <f t="shared" si="87"/>
        <v>0</v>
      </c>
      <c r="N199" s="392"/>
      <c r="O199" s="439">
        <f t="shared" ref="O199:P199" si="88">O177+O179+O181+O183+O185+O187+O189+O191+O193+O195+O197</f>
        <v>0</v>
      </c>
      <c r="P199" s="221">
        <f t="shared" si="88"/>
        <v>0</v>
      </c>
      <c r="Q199" s="410"/>
      <c r="R199" s="387"/>
      <c r="S199" s="388" t="s">
        <v>373</v>
      </c>
      <c r="T199" s="221">
        <f t="shared" si="89"/>
        <v>0</v>
      </c>
      <c r="U199" s="392"/>
      <c r="V199" s="439">
        <f t="shared" ref="V199:W199" si="90">V177+V179+V181+V183+V185+V187+V189+V191+V193+V195+V197</f>
        <v>0</v>
      </c>
      <c r="W199" s="221">
        <f t="shared" si="90"/>
        <v>0</v>
      </c>
      <c r="X199" s="410"/>
      <c r="Y199" s="387"/>
      <c r="Z199" s="388" t="s">
        <v>373</v>
      </c>
      <c r="AA199" s="221">
        <f t="shared" si="91"/>
        <v>0</v>
      </c>
      <c r="AB199" s="392"/>
      <c r="AC199" s="439">
        <f t="shared" ref="AC199:AD199" si="92">AC177+AC179+AC181+AC183+AC185+AC187+AC189+AC191+AC193+AC195+AC197</f>
        <v>0</v>
      </c>
      <c r="AD199" s="221">
        <f t="shared" si="92"/>
        <v>0</v>
      </c>
    </row>
    <row r="200" ht="15.0" customHeight="1">
      <c r="A200" s="152"/>
      <c r="B200" s="153"/>
      <c r="C200" s="410"/>
      <c r="D200" s="394"/>
      <c r="E200" s="392" t="s">
        <v>437</v>
      </c>
      <c r="F200" s="337">
        <f>F198+F199</f>
        <v>0</v>
      </c>
      <c r="G200" s="392"/>
      <c r="H200" s="341">
        <f t="shared" ref="H200:I200" si="93">H198+H199</f>
        <v>0</v>
      </c>
      <c r="I200" s="337">
        <f t="shared" si="93"/>
        <v>0</v>
      </c>
      <c r="J200" s="410"/>
      <c r="K200" s="394"/>
      <c r="L200" s="392" t="s">
        <v>437</v>
      </c>
      <c r="M200" s="337">
        <f>M198+M199</f>
        <v>0</v>
      </c>
      <c r="N200" s="392"/>
      <c r="O200" s="341">
        <f t="shared" ref="O200:P200" si="94">O198+O199</f>
        <v>0</v>
      </c>
      <c r="P200" s="337">
        <f t="shared" si="94"/>
        <v>0</v>
      </c>
      <c r="Q200" s="410"/>
      <c r="R200" s="394"/>
      <c r="S200" s="392" t="s">
        <v>437</v>
      </c>
      <c r="T200" s="337">
        <f>T198+T199</f>
        <v>0</v>
      </c>
      <c r="U200" s="392"/>
      <c r="V200" s="341">
        <f t="shared" ref="V200:W200" si="95">V198+V199</f>
        <v>0</v>
      </c>
      <c r="W200" s="337">
        <f t="shared" si="95"/>
        <v>0</v>
      </c>
      <c r="X200" s="410"/>
      <c r="Y200" s="394"/>
      <c r="Z200" s="392" t="s">
        <v>437</v>
      </c>
      <c r="AA200" s="337">
        <f>AA198+AA199</f>
        <v>0</v>
      </c>
      <c r="AB200" s="392"/>
      <c r="AC200" s="341">
        <f t="shared" ref="AC200:AD200" si="96">AC198+AC199</f>
        <v>0</v>
      </c>
      <c r="AD200" s="337">
        <f t="shared" si="96"/>
        <v>0</v>
      </c>
    </row>
    <row r="201" ht="15.0" customHeight="1">
      <c r="A201" s="314" t="s">
        <v>565</v>
      </c>
      <c r="B201" s="147"/>
      <c r="C201" s="443"/>
      <c r="D201" s="346"/>
      <c r="E201" s="296" t="s">
        <v>372</v>
      </c>
      <c r="F201" s="297">
        <f t="shared" ref="F201:F202" si="97">F110+F127+F154+F171+F198</f>
        <v>0</v>
      </c>
      <c r="G201" s="296" t="s">
        <v>434</v>
      </c>
      <c r="H201" s="318" t="s">
        <v>434</v>
      </c>
      <c r="I201" s="297">
        <f t="shared" ref="I201:I202" si="98">I110+I127+I154+I171+I198</f>
        <v>0</v>
      </c>
      <c r="J201" s="443"/>
      <c r="K201" s="346"/>
      <c r="L201" s="296" t="s">
        <v>372</v>
      </c>
      <c r="M201" s="297">
        <f t="shared" ref="M201:M202" si="99">M110+M127+M154+M171+M198</f>
        <v>0</v>
      </c>
      <c r="N201" s="296" t="s">
        <v>434</v>
      </c>
      <c r="O201" s="318" t="s">
        <v>434</v>
      </c>
      <c r="P201" s="297">
        <f t="shared" ref="P201:P202" si="100">P110+P127+P154+P171+P198</f>
        <v>0</v>
      </c>
      <c r="Q201" s="443"/>
      <c r="R201" s="346"/>
      <c r="S201" s="296" t="s">
        <v>372</v>
      </c>
      <c r="T201" s="297">
        <f t="shared" ref="T201:T202" si="101">T110+T127+T154+T171+T198</f>
        <v>0</v>
      </c>
      <c r="U201" s="296" t="s">
        <v>434</v>
      </c>
      <c r="V201" s="318" t="s">
        <v>434</v>
      </c>
      <c r="W201" s="297">
        <f t="shared" ref="W201:W202" si="102">W110+W127+W154+W171+W198</f>
        <v>0</v>
      </c>
      <c r="X201" s="443"/>
      <c r="Y201" s="346"/>
      <c r="Z201" s="296" t="s">
        <v>372</v>
      </c>
      <c r="AA201" s="297">
        <f t="shared" ref="AA201:AA202" si="103">AA110+AA127+AA154+AA171+AA198</f>
        <v>0</v>
      </c>
      <c r="AB201" s="296" t="s">
        <v>434</v>
      </c>
      <c r="AC201" s="318" t="s">
        <v>434</v>
      </c>
      <c r="AD201" s="297">
        <f t="shared" ref="AD201:AD202" si="104">AD110+AD127+AD154+AD171+AD198</f>
        <v>0</v>
      </c>
    </row>
    <row r="202" ht="15.0" customHeight="1">
      <c r="A202" s="293"/>
      <c r="B202" s="294"/>
      <c r="C202" s="443"/>
      <c r="D202" s="346"/>
      <c r="E202" s="296" t="s">
        <v>373</v>
      </c>
      <c r="F202" s="297">
        <f t="shared" si="97"/>
        <v>0</v>
      </c>
      <c r="G202" s="290"/>
      <c r="H202" s="292"/>
      <c r="I202" s="297">
        <f t="shared" si="98"/>
        <v>0</v>
      </c>
      <c r="J202" s="443"/>
      <c r="K202" s="346"/>
      <c r="L202" s="296" t="s">
        <v>373</v>
      </c>
      <c r="M202" s="297">
        <f t="shared" si="99"/>
        <v>0</v>
      </c>
      <c r="N202" s="290"/>
      <c r="O202" s="292"/>
      <c r="P202" s="297">
        <f t="shared" si="100"/>
        <v>0</v>
      </c>
      <c r="Q202" s="443"/>
      <c r="R202" s="346"/>
      <c r="S202" s="296" t="s">
        <v>373</v>
      </c>
      <c r="T202" s="297">
        <f t="shared" si="101"/>
        <v>0</v>
      </c>
      <c r="U202" s="290"/>
      <c r="V202" s="292"/>
      <c r="W202" s="297">
        <f t="shared" si="102"/>
        <v>0</v>
      </c>
      <c r="X202" s="443"/>
      <c r="Y202" s="346"/>
      <c r="Z202" s="296" t="s">
        <v>373</v>
      </c>
      <c r="AA202" s="297">
        <f t="shared" si="103"/>
        <v>0</v>
      </c>
      <c r="AB202" s="290"/>
      <c r="AC202" s="292"/>
      <c r="AD202" s="297">
        <f t="shared" si="104"/>
        <v>0</v>
      </c>
    </row>
    <row r="203" ht="15.0" customHeight="1">
      <c r="A203" s="152"/>
      <c r="B203" s="153"/>
      <c r="C203" s="443"/>
      <c r="D203" s="345"/>
      <c r="E203" s="290" t="s">
        <v>437</v>
      </c>
      <c r="F203" s="291">
        <f>F201+F202</f>
        <v>0</v>
      </c>
      <c r="G203" s="290"/>
      <c r="H203" s="292"/>
      <c r="I203" s="291">
        <f>I201+I202</f>
        <v>0</v>
      </c>
      <c r="J203" s="443"/>
      <c r="K203" s="345"/>
      <c r="L203" s="290" t="s">
        <v>437</v>
      </c>
      <c r="M203" s="291">
        <f>M201+M202</f>
        <v>0</v>
      </c>
      <c r="N203" s="290"/>
      <c r="O203" s="292"/>
      <c r="P203" s="291">
        <f>P201+P202</f>
        <v>0</v>
      </c>
      <c r="Q203" s="443"/>
      <c r="R203" s="345"/>
      <c r="S203" s="290" t="s">
        <v>437</v>
      </c>
      <c r="T203" s="291">
        <f>T201+T202</f>
        <v>0</v>
      </c>
      <c r="U203" s="290"/>
      <c r="V203" s="292"/>
      <c r="W203" s="291">
        <f>W201+W202</f>
        <v>0</v>
      </c>
      <c r="X203" s="443"/>
      <c r="Y203" s="345"/>
      <c r="Z203" s="290" t="s">
        <v>437</v>
      </c>
      <c r="AA203" s="291">
        <f>AA201+AA202</f>
        <v>0</v>
      </c>
      <c r="AB203" s="290"/>
      <c r="AC203" s="292"/>
      <c r="AD203" s="291">
        <f>AD201+AD202</f>
        <v>0</v>
      </c>
    </row>
    <row r="204" ht="36.75" customHeight="1">
      <c r="A204" s="165">
        <v>4.0</v>
      </c>
      <c r="B204" s="165" t="s">
        <v>566</v>
      </c>
      <c r="C204" s="146"/>
      <c r="D204" s="169"/>
      <c r="E204" s="168"/>
      <c r="F204" s="298"/>
      <c r="G204" s="169"/>
      <c r="H204" s="299"/>
      <c r="I204" s="300"/>
      <c r="J204" s="146"/>
      <c r="K204" s="169"/>
      <c r="L204" s="168"/>
      <c r="M204" s="298"/>
      <c r="N204" s="169"/>
      <c r="O204" s="299"/>
      <c r="P204" s="300"/>
      <c r="Q204" s="146"/>
      <c r="R204" s="169"/>
      <c r="S204" s="168"/>
      <c r="T204" s="298"/>
      <c r="U204" s="169"/>
      <c r="V204" s="299"/>
      <c r="W204" s="300"/>
      <c r="X204" s="146"/>
      <c r="Y204" s="169"/>
      <c r="Z204" s="168"/>
      <c r="AA204" s="298"/>
      <c r="AB204" s="169"/>
      <c r="AC204" s="299"/>
      <c r="AD204" s="300"/>
    </row>
    <row r="205" ht="15.0" customHeight="1">
      <c r="A205" s="301" t="s">
        <v>567</v>
      </c>
      <c r="B205" s="213" t="s">
        <v>568</v>
      </c>
      <c r="C205" s="302" t="s">
        <v>441</v>
      </c>
      <c r="D205" s="303"/>
      <c r="E205" s="175" t="s">
        <v>372</v>
      </c>
      <c r="F205" s="304"/>
      <c r="G205" s="302" t="s">
        <v>447</v>
      </c>
      <c r="H205" s="319"/>
      <c r="I205" s="304"/>
      <c r="J205" s="302" t="s">
        <v>441</v>
      </c>
      <c r="K205" s="303"/>
      <c r="L205" s="175" t="s">
        <v>372</v>
      </c>
      <c r="M205" s="304"/>
      <c r="N205" s="302" t="s">
        <v>447</v>
      </c>
      <c r="O205" s="319"/>
      <c r="P205" s="304"/>
      <c r="Q205" s="302" t="s">
        <v>441</v>
      </c>
      <c r="R205" s="303"/>
      <c r="S205" s="175" t="s">
        <v>372</v>
      </c>
      <c r="T205" s="304"/>
      <c r="U205" s="302" t="s">
        <v>447</v>
      </c>
      <c r="V205" s="319"/>
      <c r="W205" s="304"/>
      <c r="X205" s="302" t="s">
        <v>441</v>
      </c>
      <c r="Y205" s="303"/>
      <c r="Z205" s="175" t="s">
        <v>372</v>
      </c>
      <c r="AA205" s="304"/>
      <c r="AB205" s="302" t="s">
        <v>447</v>
      </c>
      <c r="AC205" s="319"/>
      <c r="AD205" s="309"/>
    </row>
    <row r="206" ht="15.0" customHeight="1">
      <c r="A206" s="181"/>
      <c r="B206" s="182"/>
      <c r="C206" s="310" t="s">
        <v>441</v>
      </c>
      <c r="D206" s="311"/>
      <c r="E206" s="184" t="s">
        <v>373</v>
      </c>
      <c r="F206" s="312"/>
      <c r="G206" s="310" t="s">
        <v>447</v>
      </c>
      <c r="H206" s="322"/>
      <c r="I206" s="312"/>
      <c r="J206" s="310" t="s">
        <v>441</v>
      </c>
      <c r="K206" s="311"/>
      <c r="L206" s="184" t="s">
        <v>373</v>
      </c>
      <c r="M206" s="312"/>
      <c r="N206" s="310" t="s">
        <v>447</v>
      </c>
      <c r="O206" s="322"/>
      <c r="P206" s="312"/>
      <c r="Q206" s="310" t="s">
        <v>441</v>
      </c>
      <c r="R206" s="311"/>
      <c r="S206" s="184" t="s">
        <v>373</v>
      </c>
      <c r="T206" s="312"/>
      <c r="U206" s="310" t="s">
        <v>447</v>
      </c>
      <c r="V206" s="322"/>
      <c r="W206" s="312"/>
      <c r="X206" s="310" t="s">
        <v>441</v>
      </c>
      <c r="Y206" s="311"/>
      <c r="Z206" s="184" t="s">
        <v>373</v>
      </c>
      <c r="AA206" s="312"/>
      <c r="AB206" s="310" t="s">
        <v>447</v>
      </c>
      <c r="AC206" s="322"/>
      <c r="AD206" s="317"/>
    </row>
    <row r="207" ht="15.0" customHeight="1">
      <c r="A207" s="301" t="s">
        <v>569</v>
      </c>
      <c r="B207" s="213" t="s">
        <v>570</v>
      </c>
      <c r="C207" s="302" t="s">
        <v>441</v>
      </c>
      <c r="D207" s="303"/>
      <c r="E207" s="175" t="s">
        <v>372</v>
      </c>
      <c r="F207" s="304"/>
      <c r="G207" s="302" t="s">
        <v>447</v>
      </c>
      <c r="H207" s="319"/>
      <c r="I207" s="304"/>
      <c r="J207" s="302" t="s">
        <v>441</v>
      </c>
      <c r="K207" s="303"/>
      <c r="L207" s="175" t="s">
        <v>372</v>
      </c>
      <c r="M207" s="304"/>
      <c r="N207" s="302" t="s">
        <v>447</v>
      </c>
      <c r="O207" s="319"/>
      <c r="P207" s="304"/>
      <c r="Q207" s="302" t="s">
        <v>441</v>
      </c>
      <c r="R207" s="303"/>
      <c r="S207" s="175" t="s">
        <v>372</v>
      </c>
      <c r="T207" s="304"/>
      <c r="U207" s="302" t="s">
        <v>447</v>
      </c>
      <c r="V207" s="319"/>
      <c r="W207" s="304"/>
      <c r="X207" s="302" t="s">
        <v>441</v>
      </c>
      <c r="Y207" s="303"/>
      <c r="Z207" s="175" t="s">
        <v>372</v>
      </c>
      <c r="AA207" s="304"/>
      <c r="AB207" s="302" t="s">
        <v>447</v>
      </c>
      <c r="AC207" s="319"/>
      <c r="AD207" s="309"/>
    </row>
    <row r="208" ht="15.0" customHeight="1">
      <c r="A208" s="181"/>
      <c r="B208" s="182"/>
      <c r="C208" s="310" t="s">
        <v>441</v>
      </c>
      <c r="D208" s="311"/>
      <c r="E208" s="184" t="s">
        <v>373</v>
      </c>
      <c r="F208" s="312"/>
      <c r="G208" s="310" t="s">
        <v>447</v>
      </c>
      <c r="H208" s="322"/>
      <c r="I208" s="312"/>
      <c r="J208" s="310" t="s">
        <v>441</v>
      </c>
      <c r="K208" s="311"/>
      <c r="L208" s="184" t="s">
        <v>373</v>
      </c>
      <c r="M208" s="312"/>
      <c r="N208" s="310" t="s">
        <v>447</v>
      </c>
      <c r="O208" s="322"/>
      <c r="P208" s="312"/>
      <c r="Q208" s="310" t="s">
        <v>441</v>
      </c>
      <c r="R208" s="311"/>
      <c r="S208" s="184" t="s">
        <v>373</v>
      </c>
      <c r="T208" s="312"/>
      <c r="U208" s="310" t="s">
        <v>447</v>
      </c>
      <c r="V208" s="322"/>
      <c r="W208" s="312"/>
      <c r="X208" s="310" t="s">
        <v>441</v>
      </c>
      <c r="Y208" s="311"/>
      <c r="Z208" s="184" t="s">
        <v>373</v>
      </c>
      <c r="AA208" s="312"/>
      <c r="AB208" s="310" t="s">
        <v>447</v>
      </c>
      <c r="AC208" s="322"/>
      <c r="AD208" s="317"/>
    </row>
    <row r="209" ht="15.0" customHeight="1">
      <c r="A209" s="301" t="s">
        <v>571</v>
      </c>
      <c r="B209" s="213" t="s">
        <v>572</v>
      </c>
      <c r="C209" s="302" t="s">
        <v>441</v>
      </c>
      <c r="D209" s="303"/>
      <c r="E209" s="175" t="s">
        <v>372</v>
      </c>
      <c r="F209" s="304"/>
      <c r="G209" s="302" t="s">
        <v>447</v>
      </c>
      <c r="H209" s="319"/>
      <c r="I209" s="304"/>
      <c r="J209" s="302" t="s">
        <v>441</v>
      </c>
      <c r="K209" s="303"/>
      <c r="L209" s="175" t="s">
        <v>372</v>
      </c>
      <c r="M209" s="304"/>
      <c r="N209" s="302" t="s">
        <v>447</v>
      </c>
      <c r="O209" s="319"/>
      <c r="P209" s="304"/>
      <c r="Q209" s="302" t="s">
        <v>441</v>
      </c>
      <c r="R209" s="303"/>
      <c r="S209" s="175" t="s">
        <v>372</v>
      </c>
      <c r="T209" s="304"/>
      <c r="U209" s="302" t="s">
        <v>447</v>
      </c>
      <c r="V209" s="319"/>
      <c r="W209" s="304"/>
      <c r="X209" s="302" t="s">
        <v>441</v>
      </c>
      <c r="Y209" s="303"/>
      <c r="Z209" s="175" t="s">
        <v>372</v>
      </c>
      <c r="AA209" s="304"/>
      <c r="AB209" s="302" t="s">
        <v>447</v>
      </c>
      <c r="AC209" s="319"/>
      <c r="AD209" s="309"/>
    </row>
    <row r="210" ht="15.0" customHeight="1">
      <c r="A210" s="181"/>
      <c r="B210" s="182"/>
      <c r="C210" s="310" t="s">
        <v>441</v>
      </c>
      <c r="D210" s="311"/>
      <c r="E210" s="184" t="s">
        <v>373</v>
      </c>
      <c r="F210" s="312"/>
      <c r="G210" s="310" t="s">
        <v>447</v>
      </c>
      <c r="H210" s="322"/>
      <c r="I210" s="312"/>
      <c r="J210" s="310" t="s">
        <v>441</v>
      </c>
      <c r="K210" s="311"/>
      <c r="L210" s="184" t="s">
        <v>373</v>
      </c>
      <c r="M210" s="312"/>
      <c r="N210" s="310" t="s">
        <v>447</v>
      </c>
      <c r="O210" s="322"/>
      <c r="P210" s="312"/>
      <c r="Q210" s="310" t="s">
        <v>441</v>
      </c>
      <c r="R210" s="311"/>
      <c r="S210" s="184" t="s">
        <v>373</v>
      </c>
      <c r="T210" s="312"/>
      <c r="U210" s="310" t="s">
        <v>447</v>
      </c>
      <c r="V210" s="322"/>
      <c r="W210" s="312"/>
      <c r="X210" s="310" t="s">
        <v>441</v>
      </c>
      <c r="Y210" s="311"/>
      <c r="Z210" s="184" t="s">
        <v>373</v>
      </c>
      <c r="AA210" s="312"/>
      <c r="AB210" s="310" t="s">
        <v>447</v>
      </c>
      <c r="AC210" s="322"/>
      <c r="AD210" s="317"/>
    </row>
    <row r="211" ht="15.0" customHeight="1">
      <c r="A211" s="301" t="s">
        <v>573</v>
      </c>
      <c r="B211" s="213" t="s">
        <v>574</v>
      </c>
      <c r="C211" s="302" t="s">
        <v>441</v>
      </c>
      <c r="D211" s="303"/>
      <c r="E211" s="175" t="s">
        <v>372</v>
      </c>
      <c r="F211" s="304"/>
      <c r="G211" s="302" t="s">
        <v>447</v>
      </c>
      <c r="H211" s="319"/>
      <c r="I211" s="304"/>
      <c r="J211" s="302" t="s">
        <v>441</v>
      </c>
      <c r="K211" s="303"/>
      <c r="L211" s="175" t="s">
        <v>372</v>
      </c>
      <c r="M211" s="304"/>
      <c r="N211" s="302" t="s">
        <v>447</v>
      </c>
      <c r="O211" s="319"/>
      <c r="P211" s="304"/>
      <c r="Q211" s="302" t="s">
        <v>441</v>
      </c>
      <c r="R211" s="303"/>
      <c r="S211" s="175" t="s">
        <v>372</v>
      </c>
      <c r="T211" s="304"/>
      <c r="U211" s="302" t="s">
        <v>447</v>
      </c>
      <c r="V211" s="319"/>
      <c r="W211" s="304"/>
      <c r="X211" s="302" t="s">
        <v>441</v>
      </c>
      <c r="Y211" s="303"/>
      <c r="Z211" s="175" t="s">
        <v>372</v>
      </c>
      <c r="AA211" s="304"/>
      <c r="AB211" s="302" t="s">
        <v>447</v>
      </c>
      <c r="AC211" s="319"/>
      <c r="AD211" s="309"/>
    </row>
    <row r="212" ht="15.0" customHeight="1">
      <c r="A212" s="181"/>
      <c r="B212" s="182"/>
      <c r="C212" s="310" t="s">
        <v>441</v>
      </c>
      <c r="D212" s="311"/>
      <c r="E212" s="184" t="s">
        <v>373</v>
      </c>
      <c r="F212" s="312"/>
      <c r="G212" s="310" t="s">
        <v>447</v>
      </c>
      <c r="H212" s="322"/>
      <c r="I212" s="312"/>
      <c r="J212" s="310" t="s">
        <v>441</v>
      </c>
      <c r="K212" s="311"/>
      <c r="L212" s="184" t="s">
        <v>373</v>
      </c>
      <c r="M212" s="312"/>
      <c r="N212" s="310" t="s">
        <v>447</v>
      </c>
      <c r="O212" s="322"/>
      <c r="P212" s="312"/>
      <c r="Q212" s="310" t="s">
        <v>441</v>
      </c>
      <c r="R212" s="311"/>
      <c r="S212" s="184" t="s">
        <v>373</v>
      </c>
      <c r="T212" s="312"/>
      <c r="U212" s="310" t="s">
        <v>447</v>
      </c>
      <c r="V212" s="322"/>
      <c r="W212" s="312"/>
      <c r="X212" s="310" t="s">
        <v>441</v>
      </c>
      <c r="Y212" s="311"/>
      <c r="Z212" s="184" t="s">
        <v>373</v>
      </c>
      <c r="AA212" s="312"/>
      <c r="AB212" s="310" t="s">
        <v>447</v>
      </c>
      <c r="AC212" s="322"/>
      <c r="AD212" s="317"/>
    </row>
    <row r="213" ht="15.0" customHeight="1">
      <c r="A213" s="301" t="s">
        <v>575</v>
      </c>
      <c r="B213" s="213" t="s">
        <v>576</v>
      </c>
      <c r="C213" s="302" t="s">
        <v>441</v>
      </c>
      <c r="D213" s="303"/>
      <c r="E213" s="175" t="s">
        <v>372</v>
      </c>
      <c r="F213" s="304"/>
      <c r="G213" s="302" t="s">
        <v>447</v>
      </c>
      <c r="H213" s="319"/>
      <c r="I213" s="304"/>
      <c r="J213" s="302" t="s">
        <v>441</v>
      </c>
      <c r="K213" s="303"/>
      <c r="L213" s="175" t="s">
        <v>372</v>
      </c>
      <c r="M213" s="304"/>
      <c r="N213" s="302" t="s">
        <v>447</v>
      </c>
      <c r="O213" s="319"/>
      <c r="P213" s="304"/>
      <c r="Q213" s="302" t="s">
        <v>441</v>
      </c>
      <c r="R213" s="303"/>
      <c r="S213" s="175" t="s">
        <v>372</v>
      </c>
      <c r="T213" s="304"/>
      <c r="U213" s="302" t="s">
        <v>447</v>
      </c>
      <c r="V213" s="319"/>
      <c r="W213" s="304"/>
      <c r="X213" s="302" t="s">
        <v>441</v>
      </c>
      <c r="Y213" s="303"/>
      <c r="Z213" s="175" t="s">
        <v>372</v>
      </c>
      <c r="AA213" s="304"/>
      <c r="AB213" s="302" t="s">
        <v>447</v>
      </c>
      <c r="AC213" s="319"/>
      <c r="AD213" s="309"/>
    </row>
    <row r="214" ht="15.0" customHeight="1">
      <c r="A214" s="181"/>
      <c r="B214" s="182"/>
      <c r="C214" s="310" t="s">
        <v>441</v>
      </c>
      <c r="D214" s="311"/>
      <c r="E214" s="184" t="s">
        <v>373</v>
      </c>
      <c r="F214" s="312"/>
      <c r="G214" s="310" t="s">
        <v>447</v>
      </c>
      <c r="H214" s="322"/>
      <c r="I214" s="312"/>
      <c r="J214" s="310" t="s">
        <v>441</v>
      </c>
      <c r="K214" s="311"/>
      <c r="L214" s="184" t="s">
        <v>373</v>
      </c>
      <c r="M214" s="312"/>
      <c r="N214" s="310" t="s">
        <v>447</v>
      </c>
      <c r="O214" s="322"/>
      <c r="P214" s="312"/>
      <c r="Q214" s="310" t="s">
        <v>441</v>
      </c>
      <c r="R214" s="311"/>
      <c r="S214" s="184" t="s">
        <v>373</v>
      </c>
      <c r="T214" s="312"/>
      <c r="U214" s="310" t="s">
        <v>447</v>
      </c>
      <c r="V214" s="322"/>
      <c r="W214" s="312"/>
      <c r="X214" s="310" t="s">
        <v>441</v>
      </c>
      <c r="Y214" s="311"/>
      <c r="Z214" s="184" t="s">
        <v>373</v>
      </c>
      <c r="AA214" s="312"/>
      <c r="AB214" s="310" t="s">
        <v>447</v>
      </c>
      <c r="AC214" s="322"/>
      <c r="AD214" s="317"/>
    </row>
    <row r="215" ht="15.0" customHeight="1">
      <c r="A215" s="301" t="s">
        <v>577</v>
      </c>
      <c r="B215" s="213" t="s">
        <v>578</v>
      </c>
      <c r="C215" s="302" t="s">
        <v>441</v>
      </c>
      <c r="D215" s="303"/>
      <c r="E215" s="175" t="s">
        <v>372</v>
      </c>
      <c r="F215" s="304"/>
      <c r="G215" s="302" t="s">
        <v>447</v>
      </c>
      <c r="H215" s="319"/>
      <c r="I215" s="304"/>
      <c r="J215" s="302" t="s">
        <v>441</v>
      </c>
      <c r="K215" s="303"/>
      <c r="L215" s="175" t="s">
        <v>372</v>
      </c>
      <c r="M215" s="304"/>
      <c r="N215" s="302" t="s">
        <v>447</v>
      </c>
      <c r="O215" s="319"/>
      <c r="P215" s="304"/>
      <c r="Q215" s="302" t="s">
        <v>441</v>
      </c>
      <c r="R215" s="303"/>
      <c r="S215" s="175" t="s">
        <v>372</v>
      </c>
      <c r="T215" s="304"/>
      <c r="U215" s="302" t="s">
        <v>447</v>
      </c>
      <c r="V215" s="319"/>
      <c r="W215" s="304"/>
      <c r="X215" s="302" t="s">
        <v>441</v>
      </c>
      <c r="Y215" s="303"/>
      <c r="Z215" s="175" t="s">
        <v>372</v>
      </c>
      <c r="AA215" s="304"/>
      <c r="AB215" s="302" t="s">
        <v>447</v>
      </c>
      <c r="AC215" s="319"/>
      <c r="AD215" s="309"/>
    </row>
    <row r="216" ht="15.0" customHeight="1">
      <c r="A216" s="181"/>
      <c r="B216" s="182"/>
      <c r="C216" s="310" t="s">
        <v>441</v>
      </c>
      <c r="D216" s="311"/>
      <c r="E216" s="184" t="s">
        <v>373</v>
      </c>
      <c r="F216" s="312"/>
      <c r="G216" s="310" t="s">
        <v>447</v>
      </c>
      <c r="H216" s="322"/>
      <c r="I216" s="312"/>
      <c r="J216" s="310" t="s">
        <v>441</v>
      </c>
      <c r="K216" s="311"/>
      <c r="L216" s="184" t="s">
        <v>373</v>
      </c>
      <c r="M216" s="312"/>
      <c r="N216" s="310" t="s">
        <v>447</v>
      </c>
      <c r="O216" s="322"/>
      <c r="P216" s="312"/>
      <c r="Q216" s="310" t="s">
        <v>441</v>
      </c>
      <c r="R216" s="311"/>
      <c r="S216" s="184" t="s">
        <v>373</v>
      </c>
      <c r="T216" s="312"/>
      <c r="U216" s="310" t="s">
        <v>447</v>
      </c>
      <c r="V216" s="322"/>
      <c r="W216" s="312"/>
      <c r="X216" s="310" t="s">
        <v>441</v>
      </c>
      <c r="Y216" s="311"/>
      <c r="Z216" s="184" t="s">
        <v>373</v>
      </c>
      <c r="AA216" s="312"/>
      <c r="AB216" s="310" t="s">
        <v>447</v>
      </c>
      <c r="AC216" s="322"/>
      <c r="AD216" s="317"/>
    </row>
    <row r="217" ht="15.0" customHeight="1">
      <c r="A217" s="301" t="s">
        <v>579</v>
      </c>
      <c r="B217" s="213" t="s">
        <v>428</v>
      </c>
      <c r="C217" s="302" t="s">
        <v>441</v>
      </c>
      <c r="D217" s="303"/>
      <c r="E217" s="175" t="s">
        <v>372</v>
      </c>
      <c r="F217" s="304"/>
      <c r="G217" s="302" t="s">
        <v>447</v>
      </c>
      <c r="H217" s="319"/>
      <c r="I217" s="304"/>
      <c r="J217" s="302" t="s">
        <v>441</v>
      </c>
      <c r="K217" s="303"/>
      <c r="L217" s="175" t="s">
        <v>372</v>
      </c>
      <c r="M217" s="304"/>
      <c r="N217" s="302" t="s">
        <v>447</v>
      </c>
      <c r="O217" s="319"/>
      <c r="P217" s="304"/>
      <c r="Q217" s="302" t="s">
        <v>441</v>
      </c>
      <c r="R217" s="303"/>
      <c r="S217" s="175" t="s">
        <v>372</v>
      </c>
      <c r="T217" s="304"/>
      <c r="U217" s="302" t="s">
        <v>447</v>
      </c>
      <c r="V217" s="319"/>
      <c r="W217" s="304"/>
      <c r="X217" s="302" t="s">
        <v>441</v>
      </c>
      <c r="Y217" s="303"/>
      <c r="Z217" s="175" t="s">
        <v>372</v>
      </c>
      <c r="AA217" s="304"/>
      <c r="AB217" s="302" t="s">
        <v>447</v>
      </c>
      <c r="AC217" s="319"/>
      <c r="AD217" s="309"/>
    </row>
    <row r="218" ht="15.0" customHeight="1">
      <c r="A218" s="181"/>
      <c r="B218" s="182"/>
      <c r="C218" s="310" t="s">
        <v>441</v>
      </c>
      <c r="D218" s="311"/>
      <c r="E218" s="184" t="s">
        <v>373</v>
      </c>
      <c r="F218" s="312"/>
      <c r="G218" s="310" t="s">
        <v>447</v>
      </c>
      <c r="H218" s="322"/>
      <c r="I218" s="312"/>
      <c r="J218" s="310" t="s">
        <v>441</v>
      </c>
      <c r="K218" s="311"/>
      <c r="L218" s="184" t="s">
        <v>373</v>
      </c>
      <c r="M218" s="312"/>
      <c r="N218" s="310" t="s">
        <v>447</v>
      </c>
      <c r="O218" s="322"/>
      <c r="P218" s="312"/>
      <c r="Q218" s="310" t="s">
        <v>441</v>
      </c>
      <c r="R218" s="311"/>
      <c r="S218" s="184" t="s">
        <v>373</v>
      </c>
      <c r="T218" s="312"/>
      <c r="U218" s="310" t="s">
        <v>447</v>
      </c>
      <c r="V218" s="322"/>
      <c r="W218" s="312"/>
      <c r="X218" s="310" t="s">
        <v>441</v>
      </c>
      <c r="Y218" s="311"/>
      <c r="Z218" s="184" t="s">
        <v>373</v>
      </c>
      <c r="AA218" s="312"/>
      <c r="AB218" s="310" t="s">
        <v>447</v>
      </c>
      <c r="AC218" s="322"/>
      <c r="AD218" s="317"/>
    </row>
    <row r="219" ht="15.0" customHeight="1">
      <c r="A219" s="301" t="s">
        <v>580</v>
      </c>
      <c r="B219" s="213" t="s">
        <v>428</v>
      </c>
      <c r="C219" s="302" t="s">
        <v>441</v>
      </c>
      <c r="D219" s="303"/>
      <c r="E219" s="175" t="s">
        <v>372</v>
      </c>
      <c r="F219" s="304"/>
      <c r="G219" s="302" t="s">
        <v>447</v>
      </c>
      <c r="H219" s="319"/>
      <c r="I219" s="304"/>
      <c r="J219" s="302" t="s">
        <v>441</v>
      </c>
      <c r="K219" s="303"/>
      <c r="L219" s="175" t="s">
        <v>372</v>
      </c>
      <c r="M219" s="304"/>
      <c r="N219" s="302" t="s">
        <v>447</v>
      </c>
      <c r="O219" s="319"/>
      <c r="P219" s="304"/>
      <c r="Q219" s="302" t="s">
        <v>441</v>
      </c>
      <c r="R219" s="303"/>
      <c r="S219" s="175" t="s">
        <v>372</v>
      </c>
      <c r="T219" s="304"/>
      <c r="U219" s="302" t="s">
        <v>447</v>
      </c>
      <c r="V219" s="319"/>
      <c r="W219" s="304"/>
      <c r="X219" s="302" t="s">
        <v>441</v>
      </c>
      <c r="Y219" s="303"/>
      <c r="Z219" s="175" t="s">
        <v>372</v>
      </c>
      <c r="AA219" s="304"/>
      <c r="AB219" s="302" t="s">
        <v>447</v>
      </c>
      <c r="AC219" s="319"/>
      <c r="AD219" s="309"/>
    </row>
    <row r="220" ht="15.0" customHeight="1">
      <c r="A220" s="181"/>
      <c r="B220" s="182"/>
      <c r="C220" s="310" t="s">
        <v>441</v>
      </c>
      <c r="D220" s="311"/>
      <c r="E220" s="184" t="s">
        <v>373</v>
      </c>
      <c r="F220" s="312"/>
      <c r="G220" s="310" t="s">
        <v>447</v>
      </c>
      <c r="H220" s="322"/>
      <c r="I220" s="312"/>
      <c r="J220" s="310" t="s">
        <v>441</v>
      </c>
      <c r="K220" s="311"/>
      <c r="L220" s="184" t="s">
        <v>373</v>
      </c>
      <c r="M220" s="312"/>
      <c r="N220" s="310" t="s">
        <v>447</v>
      </c>
      <c r="O220" s="322"/>
      <c r="P220" s="312"/>
      <c r="Q220" s="310" t="s">
        <v>441</v>
      </c>
      <c r="R220" s="311"/>
      <c r="S220" s="184" t="s">
        <v>373</v>
      </c>
      <c r="T220" s="312"/>
      <c r="U220" s="310" t="s">
        <v>447</v>
      </c>
      <c r="V220" s="322"/>
      <c r="W220" s="312"/>
      <c r="X220" s="310" t="s">
        <v>441</v>
      </c>
      <c r="Y220" s="311"/>
      <c r="Z220" s="184" t="s">
        <v>373</v>
      </c>
      <c r="AA220" s="312"/>
      <c r="AB220" s="310" t="s">
        <v>447</v>
      </c>
      <c r="AC220" s="322"/>
      <c r="AD220" s="317"/>
    </row>
    <row r="221" ht="15.0" customHeight="1">
      <c r="A221" s="286" t="s">
        <v>581</v>
      </c>
      <c r="B221" s="287"/>
      <c r="C221" s="288"/>
      <c r="D221" s="345"/>
      <c r="E221" s="290" t="s">
        <v>372</v>
      </c>
      <c r="F221" s="291">
        <f t="shared" ref="F221:F222" si="109">F205+F207+F209+F211+F213+F215+F217+F219</f>
        <v>0</v>
      </c>
      <c r="G221" s="290" t="s">
        <v>434</v>
      </c>
      <c r="H221" s="442">
        <f t="shared" ref="H221:I221" si="105">H205+H207+H209+H211+H213+H215+H217+H219</f>
        <v>0</v>
      </c>
      <c r="I221" s="291">
        <f t="shared" si="105"/>
        <v>0</v>
      </c>
      <c r="J221" s="288"/>
      <c r="K221" s="345"/>
      <c r="L221" s="290" t="s">
        <v>372</v>
      </c>
      <c r="M221" s="291">
        <f t="shared" ref="M221:M222" si="111">M205+M207+M209+M211+M213+M215+M217+M219</f>
        <v>0</v>
      </c>
      <c r="N221" s="290" t="s">
        <v>434</v>
      </c>
      <c r="O221" s="442">
        <f t="shared" ref="O221:P221" si="106">O205+O207+O209+O211+O213+O215+O217+O219</f>
        <v>0</v>
      </c>
      <c r="P221" s="291">
        <f t="shared" si="106"/>
        <v>0</v>
      </c>
      <c r="Q221" s="288"/>
      <c r="R221" s="345"/>
      <c r="S221" s="290" t="s">
        <v>372</v>
      </c>
      <c r="T221" s="291">
        <f t="shared" ref="T221:T222" si="113">T205+T207+T209+T211+T213+T215+T217+T219</f>
        <v>0</v>
      </c>
      <c r="U221" s="290" t="s">
        <v>434</v>
      </c>
      <c r="V221" s="442">
        <f t="shared" ref="V221:W221" si="107">V205+V207+V209+V211+V213+V215+V217+V219</f>
        <v>0</v>
      </c>
      <c r="W221" s="291">
        <f t="shared" si="107"/>
        <v>0</v>
      </c>
      <c r="X221" s="288"/>
      <c r="Y221" s="345"/>
      <c r="Z221" s="290" t="s">
        <v>372</v>
      </c>
      <c r="AA221" s="291">
        <f t="shared" ref="AA221:AA222" si="115">AA205+AA207+AA209+AA211+AA213+AA215+AA217+AA219</f>
        <v>0</v>
      </c>
      <c r="AB221" s="290" t="s">
        <v>434</v>
      </c>
      <c r="AC221" s="442">
        <f t="shared" ref="AC221:AD221" si="108">AC205+AC207+AC209+AC211+AC213+AC215+AC217+AC219</f>
        <v>0</v>
      </c>
      <c r="AD221" s="291">
        <f t="shared" si="108"/>
        <v>0</v>
      </c>
    </row>
    <row r="222" ht="15.0" customHeight="1">
      <c r="A222" s="293"/>
      <c r="B222" s="294"/>
      <c r="C222" s="288"/>
      <c r="D222" s="346"/>
      <c r="E222" s="296" t="s">
        <v>373</v>
      </c>
      <c r="F222" s="297">
        <f t="shared" si="109"/>
        <v>0</v>
      </c>
      <c r="G222" s="290"/>
      <c r="H222" s="441">
        <f t="shared" ref="H222:I222" si="110">H206+H208+H210+H212+H214+H216+H218+H220</f>
        <v>0</v>
      </c>
      <c r="I222" s="297">
        <f t="shared" si="110"/>
        <v>0</v>
      </c>
      <c r="J222" s="288"/>
      <c r="K222" s="346"/>
      <c r="L222" s="296" t="s">
        <v>373</v>
      </c>
      <c r="M222" s="297">
        <f t="shared" si="111"/>
        <v>0</v>
      </c>
      <c r="N222" s="290"/>
      <c r="O222" s="441">
        <f t="shared" ref="O222:P222" si="112">O206+O208+O210+O212+O214+O216+O218+O220</f>
        <v>0</v>
      </c>
      <c r="P222" s="297">
        <f t="shared" si="112"/>
        <v>0</v>
      </c>
      <c r="Q222" s="288"/>
      <c r="R222" s="346"/>
      <c r="S222" s="296" t="s">
        <v>373</v>
      </c>
      <c r="T222" s="297">
        <f t="shared" si="113"/>
        <v>0</v>
      </c>
      <c r="U222" s="290"/>
      <c r="V222" s="441">
        <f t="shared" ref="V222:W222" si="114">V206+V208+V210+V212+V214+V216+V218+V220</f>
        <v>0</v>
      </c>
      <c r="W222" s="297">
        <f t="shared" si="114"/>
        <v>0</v>
      </c>
      <c r="X222" s="288"/>
      <c r="Y222" s="346"/>
      <c r="Z222" s="296" t="s">
        <v>373</v>
      </c>
      <c r="AA222" s="297">
        <f t="shared" si="115"/>
        <v>0</v>
      </c>
      <c r="AB222" s="290"/>
      <c r="AC222" s="441">
        <f t="shared" ref="AC222:AD222" si="116">AC206+AC208+AC210+AC212+AC214+AC216+AC218+AC220</f>
        <v>0</v>
      </c>
      <c r="AD222" s="297">
        <f t="shared" si="116"/>
        <v>0</v>
      </c>
    </row>
    <row r="223" ht="15.0" customHeight="1">
      <c r="A223" s="152"/>
      <c r="B223" s="153"/>
      <c r="C223" s="288"/>
      <c r="D223" s="345"/>
      <c r="E223" s="290" t="s">
        <v>437</v>
      </c>
      <c r="F223" s="291">
        <f>F221+F222</f>
        <v>0</v>
      </c>
      <c r="G223" s="290"/>
      <c r="H223" s="442">
        <f t="shared" ref="H223:I223" si="117">H221+H222</f>
        <v>0</v>
      </c>
      <c r="I223" s="291">
        <f t="shared" si="117"/>
        <v>0</v>
      </c>
      <c r="J223" s="288"/>
      <c r="K223" s="345"/>
      <c r="L223" s="290" t="s">
        <v>437</v>
      </c>
      <c r="M223" s="291">
        <f>M221+M222</f>
        <v>0</v>
      </c>
      <c r="N223" s="290"/>
      <c r="O223" s="442">
        <f t="shared" ref="O223:P223" si="118">O221+O222</f>
        <v>0</v>
      </c>
      <c r="P223" s="291">
        <f t="shared" si="118"/>
        <v>0</v>
      </c>
      <c r="Q223" s="288"/>
      <c r="R223" s="345"/>
      <c r="S223" s="290" t="s">
        <v>437</v>
      </c>
      <c r="T223" s="291">
        <f>T221+T222</f>
        <v>0</v>
      </c>
      <c r="U223" s="290"/>
      <c r="V223" s="442">
        <f t="shared" ref="V223:W223" si="119">V221+V222</f>
        <v>0</v>
      </c>
      <c r="W223" s="291">
        <f t="shared" si="119"/>
        <v>0</v>
      </c>
      <c r="X223" s="288"/>
      <c r="Y223" s="345"/>
      <c r="Z223" s="290" t="s">
        <v>437</v>
      </c>
      <c r="AA223" s="291">
        <f>AA221+AA222</f>
        <v>0</v>
      </c>
      <c r="AB223" s="290"/>
      <c r="AC223" s="442">
        <f t="shared" ref="AC223:AD223" si="120">AC221+AC222</f>
        <v>0</v>
      </c>
      <c r="AD223" s="291">
        <f t="shared" si="120"/>
        <v>0</v>
      </c>
    </row>
    <row r="224" ht="36.75" customHeight="1">
      <c r="A224" s="165">
        <v>5.0</v>
      </c>
      <c r="B224" s="165" t="s">
        <v>582</v>
      </c>
      <c r="C224" s="146"/>
      <c r="D224" s="169"/>
      <c r="E224" s="168"/>
      <c r="F224" s="298"/>
      <c r="G224" s="169"/>
      <c r="H224" s="299"/>
      <c r="I224" s="300"/>
      <c r="J224" s="146"/>
      <c r="K224" s="169"/>
      <c r="L224" s="168"/>
      <c r="M224" s="298"/>
      <c r="N224" s="169"/>
      <c r="O224" s="299"/>
      <c r="P224" s="300"/>
      <c r="Q224" s="146"/>
      <c r="R224" s="169"/>
      <c r="S224" s="168"/>
      <c r="T224" s="298"/>
      <c r="U224" s="169"/>
      <c r="V224" s="299"/>
      <c r="W224" s="300"/>
      <c r="X224" s="146"/>
      <c r="Y224" s="169"/>
      <c r="Z224" s="168"/>
      <c r="AA224" s="298"/>
      <c r="AB224" s="169"/>
      <c r="AC224" s="299"/>
      <c r="AD224" s="300"/>
    </row>
    <row r="225" ht="15.0" customHeight="1">
      <c r="A225" s="301" t="s">
        <v>583</v>
      </c>
      <c r="B225" s="213" t="s">
        <v>584</v>
      </c>
      <c r="C225" s="302" t="s">
        <v>441</v>
      </c>
      <c r="D225" s="303"/>
      <c r="E225" s="175" t="s">
        <v>372</v>
      </c>
      <c r="F225" s="304"/>
      <c r="G225" s="335" t="s">
        <v>454</v>
      </c>
      <c r="H225" s="319"/>
      <c r="I225" s="304"/>
      <c r="J225" s="302" t="s">
        <v>441</v>
      </c>
      <c r="K225" s="303"/>
      <c r="L225" s="175" t="s">
        <v>372</v>
      </c>
      <c r="M225" s="304"/>
      <c r="N225" s="335" t="s">
        <v>454</v>
      </c>
      <c r="O225" s="319"/>
      <c r="P225" s="304"/>
      <c r="Q225" s="302" t="s">
        <v>441</v>
      </c>
      <c r="R225" s="303"/>
      <c r="S225" s="175" t="s">
        <v>372</v>
      </c>
      <c r="T225" s="304"/>
      <c r="U225" s="335" t="s">
        <v>454</v>
      </c>
      <c r="V225" s="319"/>
      <c r="W225" s="304"/>
      <c r="X225" s="302" t="s">
        <v>441</v>
      </c>
      <c r="Y225" s="303"/>
      <c r="Z225" s="175" t="s">
        <v>372</v>
      </c>
      <c r="AA225" s="304"/>
      <c r="AB225" s="335" t="s">
        <v>454</v>
      </c>
      <c r="AC225" s="319"/>
      <c r="AD225" s="309"/>
    </row>
    <row r="226" ht="15.0" customHeight="1">
      <c r="A226" s="181"/>
      <c r="B226" s="182"/>
      <c r="C226" s="310" t="s">
        <v>441</v>
      </c>
      <c r="D226" s="311"/>
      <c r="E226" s="184" t="s">
        <v>373</v>
      </c>
      <c r="F226" s="312"/>
      <c r="G226" s="338" t="s">
        <v>454</v>
      </c>
      <c r="H226" s="322"/>
      <c r="I226" s="312"/>
      <c r="J226" s="310" t="s">
        <v>441</v>
      </c>
      <c r="K226" s="311"/>
      <c r="L226" s="184" t="s">
        <v>373</v>
      </c>
      <c r="M226" s="312"/>
      <c r="N226" s="338" t="s">
        <v>454</v>
      </c>
      <c r="O226" s="322"/>
      <c r="P226" s="312"/>
      <c r="Q226" s="310" t="s">
        <v>441</v>
      </c>
      <c r="R226" s="311"/>
      <c r="S226" s="184" t="s">
        <v>373</v>
      </c>
      <c r="T226" s="312"/>
      <c r="U226" s="338" t="s">
        <v>454</v>
      </c>
      <c r="V226" s="322"/>
      <c r="W226" s="312"/>
      <c r="X226" s="310" t="s">
        <v>441</v>
      </c>
      <c r="Y226" s="311"/>
      <c r="Z226" s="184" t="s">
        <v>373</v>
      </c>
      <c r="AA226" s="312"/>
      <c r="AB226" s="338" t="s">
        <v>454</v>
      </c>
      <c r="AC226" s="322"/>
      <c r="AD226" s="317"/>
    </row>
    <row r="227" ht="15.0" customHeight="1">
      <c r="A227" s="301" t="s">
        <v>585</v>
      </c>
      <c r="B227" s="213" t="s">
        <v>586</v>
      </c>
      <c r="C227" s="302" t="s">
        <v>441</v>
      </c>
      <c r="D227" s="303"/>
      <c r="E227" s="175" t="s">
        <v>372</v>
      </c>
      <c r="F227" s="304"/>
      <c r="G227" s="335" t="s">
        <v>454</v>
      </c>
      <c r="H227" s="319"/>
      <c r="I227" s="304"/>
      <c r="J227" s="302" t="s">
        <v>441</v>
      </c>
      <c r="K227" s="303"/>
      <c r="L227" s="175" t="s">
        <v>372</v>
      </c>
      <c r="M227" s="304"/>
      <c r="N227" s="335" t="s">
        <v>454</v>
      </c>
      <c r="O227" s="319"/>
      <c r="P227" s="304"/>
      <c r="Q227" s="302" t="s">
        <v>441</v>
      </c>
      <c r="R227" s="303"/>
      <c r="S227" s="175" t="s">
        <v>372</v>
      </c>
      <c r="T227" s="304"/>
      <c r="U227" s="335" t="s">
        <v>454</v>
      </c>
      <c r="V227" s="319"/>
      <c r="W227" s="304"/>
      <c r="X227" s="302" t="s">
        <v>441</v>
      </c>
      <c r="Y227" s="303"/>
      <c r="Z227" s="175" t="s">
        <v>372</v>
      </c>
      <c r="AA227" s="304"/>
      <c r="AB227" s="335" t="s">
        <v>454</v>
      </c>
      <c r="AC227" s="319"/>
      <c r="AD227" s="309"/>
    </row>
    <row r="228" ht="15.0" customHeight="1">
      <c r="A228" s="181"/>
      <c r="B228" s="182"/>
      <c r="C228" s="310" t="s">
        <v>441</v>
      </c>
      <c r="D228" s="311"/>
      <c r="E228" s="184" t="s">
        <v>373</v>
      </c>
      <c r="F228" s="312"/>
      <c r="G228" s="338" t="s">
        <v>454</v>
      </c>
      <c r="H228" s="322"/>
      <c r="I228" s="312"/>
      <c r="J228" s="310" t="s">
        <v>441</v>
      </c>
      <c r="K228" s="311"/>
      <c r="L228" s="184" t="s">
        <v>373</v>
      </c>
      <c r="M228" s="312"/>
      <c r="N228" s="338" t="s">
        <v>454</v>
      </c>
      <c r="O228" s="322"/>
      <c r="P228" s="312"/>
      <c r="Q228" s="310" t="s">
        <v>441</v>
      </c>
      <c r="R228" s="311"/>
      <c r="S228" s="184" t="s">
        <v>373</v>
      </c>
      <c r="T228" s="312"/>
      <c r="U228" s="338" t="s">
        <v>454</v>
      </c>
      <c r="V228" s="322"/>
      <c r="W228" s="312"/>
      <c r="X228" s="310" t="s">
        <v>441</v>
      </c>
      <c r="Y228" s="311"/>
      <c r="Z228" s="184" t="s">
        <v>373</v>
      </c>
      <c r="AA228" s="312"/>
      <c r="AB228" s="338" t="s">
        <v>454</v>
      </c>
      <c r="AC228" s="322"/>
      <c r="AD228" s="317"/>
    </row>
    <row r="229" ht="15.0" customHeight="1">
      <c r="A229" s="301" t="s">
        <v>587</v>
      </c>
      <c r="B229" s="213" t="s">
        <v>588</v>
      </c>
      <c r="C229" s="302" t="s">
        <v>441</v>
      </c>
      <c r="D229" s="303"/>
      <c r="E229" s="175" t="s">
        <v>372</v>
      </c>
      <c r="F229" s="304"/>
      <c r="G229" s="335" t="s">
        <v>454</v>
      </c>
      <c r="H229" s="319"/>
      <c r="I229" s="304"/>
      <c r="J229" s="302" t="s">
        <v>441</v>
      </c>
      <c r="K229" s="303"/>
      <c r="L229" s="175" t="s">
        <v>372</v>
      </c>
      <c r="M229" s="304"/>
      <c r="N229" s="335" t="s">
        <v>454</v>
      </c>
      <c r="O229" s="319"/>
      <c r="P229" s="304"/>
      <c r="Q229" s="302" t="s">
        <v>441</v>
      </c>
      <c r="R229" s="303"/>
      <c r="S229" s="175" t="s">
        <v>372</v>
      </c>
      <c r="T229" s="304"/>
      <c r="U229" s="335" t="s">
        <v>454</v>
      </c>
      <c r="V229" s="319"/>
      <c r="W229" s="304"/>
      <c r="X229" s="302" t="s">
        <v>441</v>
      </c>
      <c r="Y229" s="303"/>
      <c r="Z229" s="175" t="s">
        <v>372</v>
      </c>
      <c r="AA229" s="304"/>
      <c r="AB229" s="335" t="s">
        <v>454</v>
      </c>
      <c r="AC229" s="319"/>
      <c r="AD229" s="309"/>
    </row>
    <row r="230" ht="15.0" customHeight="1">
      <c r="A230" s="181"/>
      <c r="B230" s="182"/>
      <c r="C230" s="310" t="s">
        <v>441</v>
      </c>
      <c r="D230" s="311"/>
      <c r="E230" s="184" t="s">
        <v>373</v>
      </c>
      <c r="F230" s="312"/>
      <c r="G230" s="338" t="s">
        <v>454</v>
      </c>
      <c r="H230" s="322"/>
      <c r="I230" s="312"/>
      <c r="J230" s="310" t="s">
        <v>441</v>
      </c>
      <c r="K230" s="311"/>
      <c r="L230" s="184" t="s">
        <v>373</v>
      </c>
      <c r="M230" s="312"/>
      <c r="N230" s="338" t="s">
        <v>454</v>
      </c>
      <c r="O230" s="322"/>
      <c r="P230" s="312"/>
      <c r="Q230" s="310" t="s">
        <v>441</v>
      </c>
      <c r="R230" s="311"/>
      <c r="S230" s="184" t="s">
        <v>373</v>
      </c>
      <c r="T230" s="312"/>
      <c r="U230" s="338" t="s">
        <v>454</v>
      </c>
      <c r="V230" s="322"/>
      <c r="W230" s="312"/>
      <c r="X230" s="310" t="s">
        <v>441</v>
      </c>
      <c r="Y230" s="311"/>
      <c r="Z230" s="184" t="s">
        <v>373</v>
      </c>
      <c r="AA230" s="312"/>
      <c r="AB230" s="338" t="s">
        <v>454</v>
      </c>
      <c r="AC230" s="322"/>
      <c r="AD230" s="317"/>
    </row>
    <row r="231" ht="15.0" customHeight="1">
      <c r="A231" s="301" t="s">
        <v>587</v>
      </c>
      <c r="B231" s="213" t="s">
        <v>589</v>
      </c>
      <c r="C231" s="302" t="s">
        <v>441</v>
      </c>
      <c r="D231" s="303"/>
      <c r="E231" s="175" t="s">
        <v>372</v>
      </c>
      <c r="F231" s="304"/>
      <c r="G231" s="335" t="s">
        <v>454</v>
      </c>
      <c r="H231" s="319"/>
      <c r="I231" s="304"/>
      <c r="J231" s="302" t="s">
        <v>441</v>
      </c>
      <c r="K231" s="303"/>
      <c r="L231" s="175" t="s">
        <v>372</v>
      </c>
      <c r="M231" s="304"/>
      <c r="N231" s="335" t="s">
        <v>454</v>
      </c>
      <c r="O231" s="319"/>
      <c r="P231" s="304"/>
      <c r="Q231" s="302" t="s">
        <v>441</v>
      </c>
      <c r="R231" s="303"/>
      <c r="S231" s="175" t="s">
        <v>372</v>
      </c>
      <c r="T231" s="304"/>
      <c r="U231" s="335" t="s">
        <v>454</v>
      </c>
      <c r="V231" s="319"/>
      <c r="W231" s="304"/>
      <c r="X231" s="302" t="s">
        <v>441</v>
      </c>
      <c r="Y231" s="303"/>
      <c r="Z231" s="175" t="s">
        <v>372</v>
      </c>
      <c r="AA231" s="304"/>
      <c r="AB231" s="335" t="s">
        <v>454</v>
      </c>
      <c r="AC231" s="319"/>
      <c r="AD231" s="309"/>
    </row>
    <row r="232" ht="15.0" customHeight="1">
      <c r="A232" s="181"/>
      <c r="B232" s="182"/>
      <c r="C232" s="310" t="s">
        <v>441</v>
      </c>
      <c r="D232" s="311"/>
      <c r="E232" s="184" t="s">
        <v>373</v>
      </c>
      <c r="F232" s="312"/>
      <c r="G232" s="338" t="s">
        <v>454</v>
      </c>
      <c r="H232" s="322"/>
      <c r="I232" s="312"/>
      <c r="J232" s="310" t="s">
        <v>441</v>
      </c>
      <c r="K232" s="311"/>
      <c r="L232" s="184" t="s">
        <v>373</v>
      </c>
      <c r="M232" s="312"/>
      <c r="N232" s="338" t="s">
        <v>454</v>
      </c>
      <c r="O232" s="322"/>
      <c r="P232" s="312"/>
      <c r="Q232" s="310" t="s">
        <v>441</v>
      </c>
      <c r="R232" s="311"/>
      <c r="S232" s="184" t="s">
        <v>373</v>
      </c>
      <c r="T232" s="312"/>
      <c r="U232" s="338" t="s">
        <v>454</v>
      </c>
      <c r="V232" s="322"/>
      <c r="W232" s="312"/>
      <c r="X232" s="310" t="s">
        <v>441</v>
      </c>
      <c r="Y232" s="311"/>
      <c r="Z232" s="184" t="s">
        <v>373</v>
      </c>
      <c r="AA232" s="312"/>
      <c r="AB232" s="338" t="s">
        <v>454</v>
      </c>
      <c r="AC232" s="322"/>
      <c r="AD232" s="317"/>
    </row>
    <row r="233" ht="15.0" customHeight="1">
      <c r="A233" s="301" t="s">
        <v>590</v>
      </c>
      <c r="B233" s="213" t="s">
        <v>591</v>
      </c>
      <c r="C233" s="302" t="s">
        <v>441</v>
      </c>
      <c r="D233" s="303"/>
      <c r="E233" s="175" t="s">
        <v>372</v>
      </c>
      <c r="F233" s="304"/>
      <c r="G233" s="335" t="s">
        <v>454</v>
      </c>
      <c r="H233" s="319"/>
      <c r="I233" s="304"/>
      <c r="J233" s="302" t="s">
        <v>441</v>
      </c>
      <c r="K233" s="303"/>
      <c r="L233" s="175" t="s">
        <v>372</v>
      </c>
      <c r="M233" s="304"/>
      <c r="N233" s="335" t="s">
        <v>454</v>
      </c>
      <c r="O233" s="319"/>
      <c r="P233" s="304"/>
      <c r="Q233" s="302" t="s">
        <v>441</v>
      </c>
      <c r="R233" s="303"/>
      <c r="S233" s="175" t="s">
        <v>372</v>
      </c>
      <c r="T233" s="304"/>
      <c r="U233" s="335" t="s">
        <v>454</v>
      </c>
      <c r="V233" s="319"/>
      <c r="W233" s="304"/>
      <c r="X233" s="302" t="s">
        <v>441</v>
      </c>
      <c r="Y233" s="303"/>
      <c r="Z233" s="175" t="s">
        <v>372</v>
      </c>
      <c r="AA233" s="304"/>
      <c r="AB233" s="335" t="s">
        <v>454</v>
      </c>
      <c r="AC233" s="319"/>
      <c r="AD233" s="309"/>
    </row>
    <row r="234" ht="15.0" customHeight="1">
      <c r="A234" s="181"/>
      <c r="B234" s="182"/>
      <c r="C234" s="310" t="s">
        <v>441</v>
      </c>
      <c r="D234" s="311"/>
      <c r="E234" s="184" t="s">
        <v>373</v>
      </c>
      <c r="F234" s="312"/>
      <c r="G234" s="338" t="s">
        <v>454</v>
      </c>
      <c r="H234" s="322"/>
      <c r="I234" s="312"/>
      <c r="J234" s="310" t="s">
        <v>441</v>
      </c>
      <c r="K234" s="311"/>
      <c r="L234" s="184" t="s">
        <v>373</v>
      </c>
      <c r="M234" s="312"/>
      <c r="N234" s="338" t="s">
        <v>454</v>
      </c>
      <c r="O234" s="322"/>
      <c r="P234" s="312"/>
      <c r="Q234" s="310" t="s">
        <v>441</v>
      </c>
      <c r="R234" s="311"/>
      <c r="S234" s="184" t="s">
        <v>373</v>
      </c>
      <c r="T234" s="312"/>
      <c r="U234" s="338" t="s">
        <v>454</v>
      </c>
      <c r="V234" s="322"/>
      <c r="W234" s="312"/>
      <c r="X234" s="310" t="s">
        <v>441</v>
      </c>
      <c r="Y234" s="311"/>
      <c r="Z234" s="184" t="s">
        <v>373</v>
      </c>
      <c r="AA234" s="312"/>
      <c r="AB234" s="338" t="s">
        <v>454</v>
      </c>
      <c r="AC234" s="322"/>
      <c r="AD234" s="317"/>
    </row>
    <row r="235" ht="15.0" customHeight="1">
      <c r="A235" s="301" t="s">
        <v>592</v>
      </c>
      <c r="B235" s="213" t="s">
        <v>593</v>
      </c>
      <c r="C235" s="302" t="s">
        <v>441</v>
      </c>
      <c r="D235" s="303"/>
      <c r="E235" s="175" t="s">
        <v>372</v>
      </c>
      <c r="F235" s="304"/>
      <c r="G235" s="335" t="s">
        <v>454</v>
      </c>
      <c r="H235" s="319"/>
      <c r="I235" s="304"/>
      <c r="J235" s="302" t="s">
        <v>441</v>
      </c>
      <c r="K235" s="303"/>
      <c r="L235" s="175" t="s">
        <v>372</v>
      </c>
      <c r="M235" s="304"/>
      <c r="N235" s="335" t="s">
        <v>454</v>
      </c>
      <c r="O235" s="319"/>
      <c r="P235" s="304"/>
      <c r="Q235" s="302" t="s">
        <v>441</v>
      </c>
      <c r="R235" s="303"/>
      <c r="S235" s="175" t="s">
        <v>372</v>
      </c>
      <c r="T235" s="304"/>
      <c r="U235" s="335" t="s">
        <v>454</v>
      </c>
      <c r="V235" s="319"/>
      <c r="W235" s="304"/>
      <c r="X235" s="302" t="s">
        <v>441</v>
      </c>
      <c r="Y235" s="303"/>
      <c r="Z235" s="175" t="s">
        <v>372</v>
      </c>
      <c r="AA235" s="304"/>
      <c r="AB235" s="335" t="s">
        <v>454</v>
      </c>
      <c r="AC235" s="319"/>
      <c r="AD235" s="309"/>
    </row>
    <row r="236" ht="15.0" customHeight="1">
      <c r="A236" s="181"/>
      <c r="B236" s="182"/>
      <c r="C236" s="310" t="s">
        <v>441</v>
      </c>
      <c r="D236" s="311"/>
      <c r="E236" s="184" t="s">
        <v>373</v>
      </c>
      <c r="F236" s="312"/>
      <c r="G236" s="338" t="s">
        <v>454</v>
      </c>
      <c r="H236" s="322"/>
      <c r="I236" s="312"/>
      <c r="J236" s="310" t="s">
        <v>441</v>
      </c>
      <c r="K236" s="311"/>
      <c r="L236" s="184" t="s">
        <v>373</v>
      </c>
      <c r="M236" s="312"/>
      <c r="N236" s="338" t="s">
        <v>454</v>
      </c>
      <c r="O236" s="322"/>
      <c r="P236" s="312"/>
      <c r="Q236" s="310" t="s">
        <v>441</v>
      </c>
      <c r="R236" s="311"/>
      <c r="S236" s="184" t="s">
        <v>373</v>
      </c>
      <c r="T236" s="312"/>
      <c r="U236" s="338" t="s">
        <v>454</v>
      </c>
      <c r="V236" s="322"/>
      <c r="W236" s="312"/>
      <c r="X236" s="310" t="s">
        <v>441</v>
      </c>
      <c r="Y236" s="311"/>
      <c r="Z236" s="184" t="s">
        <v>373</v>
      </c>
      <c r="AA236" s="312"/>
      <c r="AB236" s="338" t="s">
        <v>454</v>
      </c>
      <c r="AC236" s="322"/>
      <c r="AD236" s="317"/>
    </row>
    <row r="237" ht="15.0" customHeight="1">
      <c r="A237" s="301" t="s">
        <v>594</v>
      </c>
      <c r="B237" s="213" t="s">
        <v>595</v>
      </c>
      <c r="C237" s="302" t="s">
        <v>441</v>
      </c>
      <c r="D237" s="303"/>
      <c r="E237" s="175" t="s">
        <v>372</v>
      </c>
      <c r="F237" s="304"/>
      <c r="G237" s="335" t="s">
        <v>454</v>
      </c>
      <c r="H237" s="319"/>
      <c r="I237" s="304"/>
      <c r="J237" s="302" t="s">
        <v>441</v>
      </c>
      <c r="K237" s="303"/>
      <c r="L237" s="175" t="s">
        <v>372</v>
      </c>
      <c r="M237" s="304"/>
      <c r="N237" s="335" t="s">
        <v>454</v>
      </c>
      <c r="O237" s="319"/>
      <c r="P237" s="304"/>
      <c r="Q237" s="302" t="s">
        <v>441</v>
      </c>
      <c r="R237" s="303"/>
      <c r="S237" s="175" t="s">
        <v>372</v>
      </c>
      <c r="T237" s="304"/>
      <c r="U237" s="335" t="s">
        <v>454</v>
      </c>
      <c r="V237" s="319"/>
      <c r="W237" s="304"/>
      <c r="X237" s="302" t="s">
        <v>441</v>
      </c>
      <c r="Y237" s="303"/>
      <c r="Z237" s="175" t="s">
        <v>372</v>
      </c>
      <c r="AA237" s="304"/>
      <c r="AB237" s="335" t="s">
        <v>454</v>
      </c>
      <c r="AC237" s="319"/>
      <c r="AD237" s="309"/>
    </row>
    <row r="238" ht="15.0" customHeight="1">
      <c r="A238" s="181"/>
      <c r="B238" s="182"/>
      <c r="C238" s="310" t="s">
        <v>441</v>
      </c>
      <c r="D238" s="311"/>
      <c r="E238" s="184" t="s">
        <v>373</v>
      </c>
      <c r="F238" s="312"/>
      <c r="G238" s="338" t="s">
        <v>454</v>
      </c>
      <c r="H238" s="322"/>
      <c r="I238" s="312"/>
      <c r="J238" s="310" t="s">
        <v>441</v>
      </c>
      <c r="K238" s="311"/>
      <c r="L238" s="184" t="s">
        <v>373</v>
      </c>
      <c r="M238" s="312"/>
      <c r="N238" s="338" t="s">
        <v>454</v>
      </c>
      <c r="O238" s="322"/>
      <c r="P238" s="312"/>
      <c r="Q238" s="310" t="s">
        <v>441</v>
      </c>
      <c r="R238" s="311"/>
      <c r="S238" s="184" t="s">
        <v>373</v>
      </c>
      <c r="T238" s="312"/>
      <c r="U238" s="338" t="s">
        <v>454</v>
      </c>
      <c r="V238" s="322"/>
      <c r="W238" s="312"/>
      <c r="X238" s="310" t="s">
        <v>441</v>
      </c>
      <c r="Y238" s="311"/>
      <c r="Z238" s="184" t="s">
        <v>373</v>
      </c>
      <c r="AA238" s="312"/>
      <c r="AB238" s="338" t="s">
        <v>454</v>
      </c>
      <c r="AC238" s="322"/>
      <c r="AD238" s="317"/>
    </row>
    <row r="239" ht="15.0" customHeight="1">
      <c r="A239" s="301" t="s">
        <v>596</v>
      </c>
      <c r="B239" s="213" t="s">
        <v>428</v>
      </c>
      <c r="C239" s="302" t="s">
        <v>441</v>
      </c>
      <c r="D239" s="303"/>
      <c r="E239" s="175" t="s">
        <v>372</v>
      </c>
      <c r="F239" s="304"/>
      <c r="G239" s="335"/>
      <c r="H239" s="343"/>
      <c r="I239" s="304"/>
      <c r="J239" s="302" t="s">
        <v>441</v>
      </c>
      <c r="K239" s="303"/>
      <c r="L239" s="175" t="s">
        <v>372</v>
      </c>
      <c r="M239" s="304"/>
      <c r="N239" s="335"/>
      <c r="O239" s="343"/>
      <c r="P239" s="304"/>
      <c r="Q239" s="302" t="s">
        <v>441</v>
      </c>
      <c r="R239" s="303"/>
      <c r="S239" s="175" t="s">
        <v>372</v>
      </c>
      <c r="T239" s="304"/>
      <c r="U239" s="335"/>
      <c r="V239" s="343"/>
      <c r="W239" s="304"/>
      <c r="X239" s="302" t="s">
        <v>441</v>
      </c>
      <c r="Y239" s="303"/>
      <c r="Z239" s="175" t="s">
        <v>372</v>
      </c>
      <c r="AA239" s="304"/>
      <c r="AB239" s="335"/>
      <c r="AC239" s="343"/>
      <c r="AD239" s="309"/>
    </row>
    <row r="240" ht="15.0" customHeight="1">
      <c r="A240" s="181"/>
      <c r="B240" s="182"/>
      <c r="C240" s="310" t="s">
        <v>441</v>
      </c>
      <c r="D240" s="311"/>
      <c r="E240" s="184" t="s">
        <v>373</v>
      </c>
      <c r="F240" s="312"/>
      <c r="G240" s="338"/>
      <c r="H240" s="344"/>
      <c r="I240" s="312"/>
      <c r="J240" s="310" t="s">
        <v>441</v>
      </c>
      <c r="K240" s="311"/>
      <c r="L240" s="184" t="s">
        <v>373</v>
      </c>
      <c r="M240" s="312"/>
      <c r="N240" s="338"/>
      <c r="O240" s="344"/>
      <c r="P240" s="312"/>
      <c r="Q240" s="310" t="s">
        <v>441</v>
      </c>
      <c r="R240" s="311"/>
      <c r="S240" s="184" t="s">
        <v>373</v>
      </c>
      <c r="T240" s="312"/>
      <c r="U240" s="338"/>
      <c r="V240" s="344"/>
      <c r="W240" s="312"/>
      <c r="X240" s="310" t="s">
        <v>441</v>
      </c>
      <c r="Y240" s="311"/>
      <c r="Z240" s="184" t="s">
        <v>373</v>
      </c>
      <c r="AA240" s="312"/>
      <c r="AB240" s="338"/>
      <c r="AC240" s="344"/>
      <c r="AD240" s="317"/>
    </row>
    <row r="241" ht="15.0" customHeight="1">
      <c r="A241" s="301" t="s">
        <v>597</v>
      </c>
      <c r="B241" s="213" t="s">
        <v>428</v>
      </c>
      <c r="C241" s="302" t="s">
        <v>441</v>
      </c>
      <c r="D241" s="303"/>
      <c r="E241" s="175" t="s">
        <v>372</v>
      </c>
      <c r="F241" s="304"/>
      <c r="G241" s="335"/>
      <c r="H241" s="343"/>
      <c r="I241" s="304"/>
      <c r="J241" s="302" t="s">
        <v>441</v>
      </c>
      <c r="K241" s="303"/>
      <c r="L241" s="175" t="s">
        <v>372</v>
      </c>
      <c r="M241" s="304"/>
      <c r="N241" s="335"/>
      <c r="O241" s="343"/>
      <c r="P241" s="304"/>
      <c r="Q241" s="302" t="s">
        <v>441</v>
      </c>
      <c r="R241" s="303"/>
      <c r="S241" s="175" t="s">
        <v>372</v>
      </c>
      <c r="T241" s="304"/>
      <c r="U241" s="335"/>
      <c r="V241" s="343"/>
      <c r="W241" s="304"/>
      <c r="X241" s="302" t="s">
        <v>441</v>
      </c>
      <c r="Y241" s="303"/>
      <c r="Z241" s="175" t="s">
        <v>372</v>
      </c>
      <c r="AA241" s="304"/>
      <c r="AB241" s="335"/>
      <c r="AC241" s="343"/>
      <c r="AD241" s="309"/>
    </row>
    <row r="242" ht="15.0" customHeight="1">
      <c r="A242" s="181"/>
      <c r="B242" s="182"/>
      <c r="C242" s="310" t="s">
        <v>441</v>
      </c>
      <c r="D242" s="311"/>
      <c r="E242" s="184" t="s">
        <v>373</v>
      </c>
      <c r="F242" s="312"/>
      <c r="G242" s="338"/>
      <c r="H242" s="344"/>
      <c r="I242" s="312"/>
      <c r="J242" s="310" t="s">
        <v>441</v>
      </c>
      <c r="K242" s="311"/>
      <c r="L242" s="184" t="s">
        <v>373</v>
      </c>
      <c r="M242" s="312"/>
      <c r="N242" s="338"/>
      <c r="O242" s="344"/>
      <c r="P242" s="312"/>
      <c r="Q242" s="310" t="s">
        <v>441</v>
      </c>
      <c r="R242" s="311"/>
      <c r="S242" s="184" t="s">
        <v>373</v>
      </c>
      <c r="T242" s="312"/>
      <c r="U242" s="338"/>
      <c r="V242" s="344"/>
      <c r="W242" s="312"/>
      <c r="X242" s="310" t="s">
        <v>441</v>
      </c>
      <c r="Y242" s="311"/>
      <c r="Z242" s="184" t="s">
        <v>373</v>
      </c>
      <c r="AA242" s="312"/>
      <c r="AB242" s="338"/>
      <c r="AC242" s="344"/>
      <c r="AD242" s="317"/>
    </row>
    <row r="243" ht="15.0" customHeight="1">
      <c r="A243" s="286" t="s">
        <v>598</v>
      </c>
      <c r="B243" s="287"/>
      <c r="C243" s="288"/>
      <c r="D243" s="345"/>
      <c r="E243" s="290" t="s">
        <v>372</v>
      </c>
      <c r="F243" s="291">
        <f t="shared" ref="F243:F244" si="125">F225+F227+F229+F231+F233+F235+F237+F239+F241</f>
        <v>0</v>
      </c>
      <c r="G243" s="290" t="s">
        <v>434</v>
      </c>
      <c r="H243" s="442">
        <f t="shared" ref="H243:I243" si="121">H225+H227+H229+H231+H233+H235+H237+H239+H241</f>
        <v>0</v>
      </c>
      <c r="I243" s="291">
        <f t="shared" si="121"/>
        <v>0</v>
      </c>
      <c r="J243" s="288"/>
      <c r="K243" s="345"/>
      <c r="L243" s="290" t="s">
        <v>372</v>
      </c>
      <c r="M243" s="291">
        <f t="shared" ref="M243:M244" si="127">M225+M227+M229+M231+M233+M235+M237+M239+M241</f>
        <v>0</v>
      </c>
      <c r="N243" s="290" t="s">
        <v>434</v>
      </c>
      <c r="O243" s="442">
        <f t="shared" ref="O243:P243" si="122">O225+O227+O229+O231+O233+O235+O237+O239+O241</f>
        <v>0</v>
      </c>
      <c r="P243" s="291">
        <f t="shared" si="122"/>
        <v>0</v>
      </c>
      <c r="Q243" s="288"/>
      <c r="R243" s="345"/>
      <c r="S243" s="290" t="s">
        <v>372</v>
      </c>
      <c r="T243" s="291">
        <f t="shared" ref="T243:T244" si="129">T225+T227+T229+T231+T233+T235+T237+T239+T241</f>
        <v>0</v>
      </c>
      <c r="U243" s="290" t="s">
        <v>434</v>
      </c>
      <c r="V243" s="442">
        <f t="shared" ref="V243:W243" si="123">V225+V227+V229+V231+V233+V235+V237+V239+V241</f>
        <v>0</v>
      </c>
      <c r="W243" s="291">
        <f t="shared" si="123"/>
        <v>0</v>
      </c>
      <c r="X243" s="288"/>
      <c r="Y243" s="345"/>
      <c r="Z243" s="290" t="s">
        <v>372</v>
      </c>
      <c r="AA243" s="291">
        <f t="shared" ref="AA243:AA244" si="131">AA225+AA227+AA229+AA231+AA233+AA235+AA237+AA239+AA241</f>
        <v>0</v>
      </c>
      <c r="AB243" s="290" t="s">
        <v>434</v>
      </c>
      <c r="AC243" s="442">
        <f t="shared" ref="AC243:AD243" si="124">AC225+AC227+AC229+AC231+AC233+AC235+AC237+AC239+AC241</f>
        <v>0</v>
      </c>
      <c r="AD243" s="291">
        <f t="shared" si="124"/>
        <v>0</v>
      </c>
    </row>
    <row r="244" ht="15.0" customHeight="1">
      <c r="A244" s="293"/>
      <c r="B244" s="294"/>
      <c r="C244" s="288"/>
      <c r="D244" s="346"/>
      <c r="E244" s="296" t="s">
        <v>373</v>
      </c>
      <c r="F244" s="297">
        <f t="shared" si="125"/>
        <v>0</v>
      </c>
      <c r="G244" s="290"/>
      <c r="H244" s="441">
        <f t="shared" ref="H244:I244" si="126">H226+H228+H230+H232+H234+H236+H238+H240+H242</f>
        <v>0</v>
      </c>
      <c r="I244" s="297">
        <f t="shared" si="126"/>
        <v>0</v>
      </c>
      <c r="J244" s="288"/>
      <c r="K244" s="346"/>
      <c r="L244" s="296" t="s">
        <v>373</v>
      </c>
      <c r="M244" s="297">
        <f t="shared" si="127"/>
        <v>0</v>
      </c>
      <c r="N244" s="290"/>
      <c r="O244" s="441">
        <f t="shared" ref="O244:P244" si="128">O226+O228+O230+O232+O234+O236+O238+O240+O242</f>
        <v>0</v>
      </c>
      <c r="P244" s="297">
        <f t="shared" si="128"/>
        <v>0</v>
      </c>
      <c r="Q244" s="288"/>
      <c r="R244" s="346"/>
      <c r="S244" s="296" t="s">
        <v>373</v>
      </c>
      <c r="T244" s="297">
        <f t="shared" si="129"/>
        <v>0</v>
      </c>
      <c r="U244" s="290"/>
      <c r="V244" s="441">
        <f t="shared" ref="V244:W244" si="130">V226+V228+V230+V232+V234+V236+V238+V240+V242</f>
        <v>0</v>
      </c>
      <c r="W244" s="297">
        <f t="shared" si="130"/>
        <v>0</v>
      </c>
      <c r="X244" s="288"/>
      <c r="Y244" s="346"/>
      <c r="Z244" s="296" t="s">
        <v>373</v>
      </c>
      <c r="AA244" s="297">
        <f t="shared" si="131"/>
        <v>0</v>
      </c>
      <c r="AB244" s="290"/>
      <c r="AC244" s="441">
        <f t="shared" ref="AC244:AD244" si="132">AC226+AC228+AC230+AC232+AC234+AC236+AC238+AC240+AC242</f>
        <v>0</v>
      </c>
      <c r="AD244" s="297">
        <f t="shared" si="132"/>
        <v>0</v>
      </c>
    </row>
    <row r="245" ht="15.0" customHeight="1">
      <c r="A245" s="152"/>
      <c r="B245" s="153"/>
      <c r="C245" s="288"/>
      <c r="D245" s="345"/>
      <c r="E245" s="290" t="s">
        <v>437</v>
      </c>
      <c r="F245" s="291">
        <f>F243+F244</f>
        <v>0</v>
      </c>
      <c r="G245" s="290"/>
      <c r="H245" s="442">
        <f t="shared" ref="H245:I245" si="133">H243+H244</f>
        <v>0</v>
      </c>
      <c r="I245" s="291">
        <f t="shared" si="133"/>
        <v>0</v>
      </c>
      <c r="J245" s="288"/>
      <c r="K245" s="345"/>
      <c r="L245" s="290" t="s">
        <v>437</v>
      </c>
      <c r="M245" s="291">
        <f>M243+M244</f>
        <v>0</v>
      </c>
      <c r="N245" s="290"/>
      <c r="O245" s="442">
        <f t="shared" ref="O245:P245" si="134">O243+O244</f>
        <v>0</v>
      </c>
      <c r="P245" s="291">
        <f t="shared" si="134"/>
        <v>0</v>
      </c>
      <c r="Q245" s="288"/>
      <c r="R245" s="345"/>
      <c r="S245" s="290" t="s">
        <v>437</v>
      </c>
      <c r="T245" s="291">
        <f>T243+T244</f>
        <v>0</v>
      </c>
      <c r="U245" s="290"/>
      <c r="V245" s="442">
        <f t="shared" ref="V245:W245" si="135">V243+V244</f>
        <v>0</v>
      </c>
      <c r="W245" s="291">
        <f t="shared" si="135"/>
        <v>0</v>
      </c>
      <c r="X245" s="288"/>
      <c r="Y245" s="345"/>
      <c r="Z245" s="290" t="s">
        <v>437</v>
      </c>
      <c r="AA245" s="291">
        <f>AA243+AA244</f>
        <v>0</v>
      </c>
      <c r="AB245" s="290"/>
      <c r="AC245" s="442">
        <f t="shared" ref="AC245:AD245" si="136">AC243+AC244</f>
        <v>0</v>
      </c>
      <c r="AD245" s="291">
        <f t="shared" si="136"/>
        <v>0</v>
      </c>
    </row>
    <row r="246" ht="26.25" customHeight="1">
      <c r="A246" s="165">
        <v>6.0</v>
      </c>
      <c r="B246" s="165" t="s">
        <v>599</v>
      </c>
      <c r="C246" s="146"/>
      <c r="D246" s="169"/>
      <c r="E246" s="168"/>
      <c r="F246" s="298"/>
      <c r="G246" s="169"/>
      <c r="H246" s="299"/>
      <c r="I246" s="300"/>
      <c r="J246" s="146"/>
      <c r="K246" s="169"/>
      <c r="L246" s="168"/>
      <c r="M246" s="298"/>
      <c r="N246" s="169"/>
      <c r="O246" s="299"/>
      <c r="P246" s="300"/>
      <c r="Q246" s="146"/>
      <c r="R246" s="169"/>
      <c r="S246" s="168"/>
      <c r="T246" s="298"/>
      <c r="U246" s="169"/>
      <c r="V246" s="299"/>
      <c r="W246" s="300"/>
      <c r="X246" s="146"/>
      <c r="Y246" s="169"/>
      <c r="Z246" s="168"/>
      <c r="AA246" s="298"/>
      <c r="AB246" s="169"/>
      <c r="AC246" s="299"/>
      <c r="AD246" s="300"/>
    </row>
    <row r="247" ht="45.75" customHeight="1">
      <c r="A247" s="301" t="s">
        <v>600</v>
      </c>
      <c r="B247" s="460" t="s">
        <v>601</v>
      </c>
      <c r="C247" s="302" t="s">
        <v>441</v>
      </c>
      <c r="D247" s="303"/>
      <c r="E247" s="175" t="s">
        <v>372</v>
      </c>
      <c r="F247" s="304"/>
      <c r="G247" s="302" t="s">
        <v>602</v>
      </c>
      <c r="H247" s="304"/>
      <c r="I247" s="304"/>
      <c r="J247" s="302" t="s">
        <v>441</v>
      </c>
      <c r="K247" s="303"/>
      <c r="L247" s="175" t="s">
        <v>372</v>
      </c>
      <c r="M247" s="304"/>
      <c r="N247" s="302" t="s">
        <v>602</v>
      </c>
      <c r="O247" s="304"/>
      <c r="P247" s="304"/>
      <c r="Q247" s="302" t="s">
        <v>441</v>
      </c>
      <c r="R247" s="303"/>
      <c r="S247" s="175" t="s">
        <v>372</v>
      </c>
      <c r="T247" s="304"/>
      <c r="U247" s="302" t="s">
        <v>602</v>
      </c>
      <c r="V247" s="304"/>
      <c r="W247" s="304"/>
      <c r="X247" s="302" t="s">
        <v>441</v>
      </c>
      <c r="Y247" s="303"/>
      <c r="Z247" s="175" t="s">
        <v>372</v>
      </c>
      <c r="AA247" s="304"/>
      <c r="AB247" s="302" t="s">
        <v>602</v>
      </c>
      <c r="AC247" s="304"/>
      <c r="AD247" s="309"/>
    </row>
    <row r="248" ht="52.5" customHeight="1">
      <c r="A248" s="181"/>
      <c r="B248" s="182"/>
      <c r="C248" s="310" t="s">
        <v>441</v>
      </c>
      <c r="D248" s="311"/>
      <c r="E248" s="184" t="s">
        <v>373</v>
      </c>
      <c r="F248" s="312"/>
      <c r="G248" s="310" t="s">
        <v>602</v>
      </c>
      <c r="H248" s="312"/>
      <c r="I248" s="312"/>
      <c r="J248" s="310" t="s">
        <v>441</v>
      </c>
      <c r="K248" s="311"/>
      <c r="L248" s="184" t="s">
        <v>373</v>
      </c>
      <c r="M248" s="312"/>
      <c r="N248" s="310" t="s">
        <v>602</v>
      </c>
      <c r="O248" s="312"/>
      <c r="P248" s="312"/>
      <c r="Q248" s="310" t="s">
        <v>441</v>
      </c>
      <c r="R248" s="311"/>
      <c r="S248" s="184" t="s">
        <v>373</v>
      </c>
      <c r="T248" s="312"/>
      <c r="U248" s="310" t="s">
        <v>602</v>
      </c>
      <c r="V248" s="312"/>
      <c r="W248" s="312"/>
      <c r="X248" s="310" t="s">
        <v>441</v>
      </c>
      <c r="Y248" s="311"/>
      <c r="Z248" s="184" t="s">
        <v>373</v>
      </c>
      <c r="AA248" s="312"/>
      <c r="AB248" s="310" t="s">
        <v>602</v>
      </c>
      <c r="AC248" s="312"/>
      <c r="AD248" s="317"/>
    </row>
    <row r="249" ht="23.25" customHeight="1">
      <c r="A249" s="301" t="s">
        <v>603</v>
      </c>
      <c r="B249" s="460" t="s">
        <v>604</v>
      </c>
      <c r="C249" s="302" t="s">
        <v>441</v>
      </c>
      <c r="D249" s="303"/>
      <c r="E249" s="175" t="s">
        <v>372</v>
      </c>
      <c r="F249" s="304"/>
      <c r="G249" s="302" t="s">
        <v>602</v>
      </c>
      <c r="H249" s="304"/>
      <c r="I249" s="304"/>
      <c r="J249" s="302" t="s">
        <v>441</v>
      </c>
      <c r="K249" s="303"/>
      <c r="L249" s="175" t="s">
        <v>372</v>
      </c>
      <c r="M249" s="304"/>
      <c r="N249" s="302" t="s">
        <v>602</v>
      </c>
      <c r="O249" s="304"/>
      <c r="P249" s="304"/>
      <c r="Q249" s="302" t="s">
        <v>441</v>
      </c>
      <c r="R249" s="303"/>
      <c r="S249" s="175" t="s">
        <v>372</v>
      </c>
      <c r="T249" s="304"/>
      <c r="U249" s="302" t="s">
        <v>602</v>
      </c>
      <c r="V249" s="304"/>
      <c r="W249" s="304"/>
      <c r="X249" s="302" t="s">
        <v>441</v>
      </c>
      <c r="Y249" s="303"/>
      <c r="Z249" s="175" t="s">
        <v>372</v>
      </c>
      <c r="AA249" s="304"/>
      <c r="AB249" s="302" t="s">
        <v>602</v>
      </c>
      <c r="AC249" s="304"/>
      <c r="AD249" s="309"/>
    </row>
    <row r="250" ht="38.25" customHeight="1">
      <c r="A250" s="181"/>
      <c r="B250" s="182"/>
      <c r="C250" s="310" t="s">
        <v>441</v>
      </c>
      <c r="D250" s="311"/>
      <c r="E250" s="184" t="s">
        <v>373</v>
      </c>
      <c r="F250" s="312"/>
      <c r="G250" s="310" t="s">
        <v>602</v>
      </c>
      <c r="H250" s="312"/>
      <c r="I250" s="312"/>
      <c r="J250" s="310" t="s">
        <v>441</v>
      </c>
      <c r="K250" s="311"/>
      <c r="L250" s="184" t="s">
        <v>373</v>
      </c>
      <c r="M250" s="312"/>
      <c r="N250" s="310" t="s">
        <v>602</v>
      </c>
      <c r="O250" s="312"/>
      <c r="P250" s="312"/>
      <c r="Q250" s="310" t="s">
        <v>441</v>
      </c>
      <c r="R250" s="311"/>
      <c r="S250" s="184" t="s">
        <v>373</v>
      </c>
      <c r="T250" s="312"/>
      <c r="U250" s="310" t="s">
        <v>602</v>
      </c>
      <c r="V250" s="312"/>
      <c r="W250" s="312"/>
      <c r="X250" s="310" t="s">
        <v>441</v>
      </c>
      <c r="Y250" s="311"/>
      <c r="Z250" s="184" t="s">
        <v>373</v>
      </c>
      <c r="AA250" s="312"/>
      <c r="AB250" s="310" t="s">
        <v>602</v>
      </c>
      <c r="AC250" s="312"/>
      <c r="AD250" s="317"/>
    </row>
    <row r="251" ht="15.0" customHeight="1">
      <c r="A251" s="301" t="s">
        <v>605</v>
      </c>
      <c r="B251" s="213" t="s">
        <v>606</v>
      </c>
      <c r="C251" s="302" t="s">
        <v>441</v>
      </c>
      <c r="D251" s="303"/>
      <c r="E251" s="175" t="s">
        <v>372</v>
      </c>
      <c r="F251" s="304"/>
      <c r="G251" s="302"/>
      <c r="H251" s="304"/>
      <c r="I251" s="304"/>
      <c r="J251" s="302" t="s">
        <v>441</v>
      </c>
      <c r="K251" s="303"/>
      <c r="L251" s="175" t="s">
        <v>372</v>
      </c>
      <c r="M251" s="304"/>
      <c r="N251" s="302"/>
      <c r="O251" s="304"/>
      <c r="P251" s="304"/>
      <c r="Q251" s="302" t="s">
        <v>441</v>
      </c>
      <c r="R251" s="303"/>
      <c r="S251" s="175" t="s">
        <v>372</v>
      </c>
      <c r="T251" s="304"/>
      <c r="U251" s="302"/>
      <c r="V251" s="304"/>
      <c r="W251" s="304"/>
      <c r="X251" s="302" t="s">
        <v>441</v>
      </c>
      <c r="Y251" s="303"/>
      <c r="Z251" s="175" t="s">
        <v>372</v>
      </c>
      <c r="AA251" s="304"/>
      <c r="AB251" s="302"/>
      <c r="AC251" s="304"/>
      <c r="AD251" s="309"/>
    </row>
    <row r="252" ht="15.0" customHeight="1">
      <c r="A252" s="181"/>
      <c r="B252" s="182"/>
      <c r="C252" s="310" t="s">
        <v>441</v>
      </c>
      <c r="D252" s="311"/>
      <c r="E252" s="184" t="s">
        <v>373</v>
      </c>
      <c r="F252" s="312"/>
      <c r="G252" s="310"/>
      <c r="H252" s="312"/>
      <c r="I252" s="312"/>
      <c r="J252" s="310" t="s">
        <v>441</v>
      </c>
      <c r="K252" s="311"/>
      <c r="L252" s="184" t="s">
        <v>373</v>
      </c>
      <c r="M252" s="312"/>
      <c r="N252" s="310"/>
      <c r="O252" s="312"/>
      <c r="P252" s="312"/>
      <c r="Q252" s="310" t="s">
        <v>441</v>
      </c>
      <c r="R252" s="311"/>
      <c r="S252" s="184" t="s">
        <v>373</v>
      </c>
      <c r="T252" s="312"/>
      <c r="U252" s="310"/>
      <c r="V252" s="312"/>
      <c r="W252" s="312"/>
      <c r="X252" s="310" t="s">
        <v>441</v>
      </c>
      <c r="Y252" s="311"/>
      <c r="Z252" s="184" t="s">
        <v>373</v>
      </c>
      <c r="AA252" s="312"/>
      <c r="AB252" s="310"/>
      <c r="AC252" s="312"/>
      <c r="AD252" s="317"/>
    </row>
    <row r="253" ht="15.0" customHeight="1">
      <c r="A253" s="301" t="s">
        <v>607</v>
      </c>
      <c r="B253" s="213" t="s">
        <v>606</v>
      </c>
      <c r="C253" s="302" t="s">
        <v>441</v>
      </c>
      <c r="D253" s="303"/>
      <c r="E253" s="175" t="s">
        <v>372</v>
      </c>
      <c r="F253" s="304"/>
      <c r="G253" s="302"/>
      <c r="H253" s="304"/>
      <c r="I253" s="304"/>
      <c r="J253" s="302" t="s">
        <v>441</v>
      </c>
      <c r="K253" s="303"/>
      <c r="L253" s="175" t="s">
        <v>372</v>
      </c>
      <c r="M253" s="304"/>
      <c r="N253" s="302"/>
      <c r="O253" s="304"/>
      <c r="P253" s="304"/>
      <c r="Q253" s="302" t="s">
        <v>441</v>
      </c>
      <c r="R253" s="303"/>
      <c r="S253" s="175" t="s">
        <v>372</v>
      </c>
      <c r="T253" s="304"/>
      <c r="U253" s="302"/>
      <c r="V253" s="304"/>
      <c r="W253" s="304"/>
      <c r="X253" s="302" t="s">
        <v>441</v>
      </c>
      <c r="Y253" s="303"/>
      <c r="Z253" s="175" t="s">
        <v>372</v>
      </c>
      <c r="AA253" s="304"/>
      <c r="AB253" s="302"/>
      <c r="AC253" s="304"/>
      <c r="AD253" s="309"/>
    </row>
    <row r="254" ht="15.0" customHeight="1">
      <c r="A254" s="181"/>
      <c r="B254" s="182"/>
      <c r="C254" s="310" t="s">
        <v>441</v>
      </c>
      <c r="D254" s="311"/>
      <c r="E254" s="184" t="s">
        <v>373</v>
      </c>
      <c r="F254" s="312"/>
      <c r="G254" s="310"/>
      <c r="H254" s="312"/>
      <c r="I254" s="312"/>
      <c r="J254" s="310" t="s">
        <v>441</v>
      </c>
      <c r="K254" s="311"/>
      <c r="L254" s="184" t="s">
        <v>373</v>
      </c>
      <c r="M254" s="312"/>
      <c r="N254" s="310"/>
      <c r="O254" s="312"/>
      <c r="P254" s="312"/>
      <c r="Q254" s="310" t="s">
        <v>441</v>
      </c>
      <c r="R254" s="311"/>
      <c r="S254" s="184" t="s">
        <v>373</v>
      </c>
      <c r="T254" s="312"/>
      <c r="U254" s="310"/>
      <c r="V254" s="312"/>
      <c r="W254" s="312"/>
      <c r="X254" s="310" t="s">
        <v>441</v>
      </c>
      <c r="Y254" s="311"/>
      <c r="Z254" s="184" t="s">
        <v>373</v>
      </c>
      <c r="AA254" s="312"/>
      <c r="AB254" s="310"/>
      <c r="AC254" s="312"/>
      <c r="AD254" s="317"/>
    </row>
    <row r="255" ht="15.0" customHeight="1">
      <c r="A255" s="301" t="s">
        <v>608</v>
      </c>
      <c r="B255" s="213" t="s">
        <v>606</v>
      </c>
      <c r="C255" s="302" t="s">
        <v>441</v>
      </c>
      <c r="D255" s="303"/>
      <c r="E255" s="175" t="s">
        <v>372</v>
      </c>
      <c r="F255" s="304"/>
      <c r="G255" s="302"/>
      <c r="H255" s="304"/>
      <c r="I255" s="304"/>
      <c r="J255" s="302" t="s">
        <v>441</v>
      </c>
      <c r="K255" s="303"/>
      <c r="L255" s="175" t="s">
        <v>372</v>
      </c>
      <c r="M255" s="304"/>
      <c r="N255" s="302"/>
      <c r="O255" s="304"/>
      <c r="P255" s="304"/>
      <c r="Q255" s="302" t="s">
        <v>441</v>
      </c>
      <c r="R255" s="303"/>
      <c r="S255" s="175" t="s">
        <v>372</v>
      </c>
      <c r="T255" s="304"/>
      <c r="U255" s="302"/>
      <c r="V255" s="304"/>
      <c r="W255" s="304"/>
      <c r="X255" s="302" t="s">
        <v>441</v>
      </c>
      <c r="Y255" s="303"/>
      <c r="Z255" s="175" t="s">
        <v>372</v>
      </c>
      <c r="AA255" s="304"/>
      <c r="AB255" s="302"/>
      <c r="AC255" s="304"/>
      <c r="AD255" s="309"/>
    </row>
    <row r="256" ht="15.0" customHeight="1">
      <c r="A256" s="181"/>
      <c r="B256" s="182"/>
      <c r="C256" s="310" t="s">
        <v>441</v>
      </c>
      <c r="D256" s="311"/>
      <c r="E256" s="184" t="s">
        <v>373</v>
      </c>
      <c r="F256" s="312"/>
      <c r="G256" s="310"/>
      <c r="H256" s="312"/>
      <c r="I256" s="312"/>
      <c r="J256" s="310" t="s">
        <v>441</v>
      </c>
      <c r="K256" s="311"/>
      <c r="L256" s="184" t="s">
        <v>373</v>
      </c>
      <c r="M256" s="312"/>
      <c r="N256" s="310"/>
      <c r="O256" s="312"/>
      <c r="P256" s="312"/>
      <c r="Q256" s="310" t="s">
        <v>441</v>
      </c>
      <c r="R256" s="311"/>
      <c r="S256" s="184" t="s">
        <v>373</v>
      </c>
      <c r="T256" s="312"/>
      <c r="U256" s="310"/>
      <c r="V256" s="312"/>
      <c r="W256" s="312"/>
      <c r="X256" s="310" t="s">
        <v>441</v>
      </c>
      <c r="Y256" s="311"/>
      <c r="Z256" s="184" t="s">
        <v>373</v>
      </c>
      <c r="AA256" s="312"/>
      <c r="AB256" s="310"/>
      <c r="AC256" s="312"/>
      <c r="AD256" s="317"/>
    </row>
    <row r="257" ht="15.0" customHeight="1">
      <c r="A257" s="286" t="s">
        <v>609</v>
      </c>
      <c r="B257" s="287"/>
      <c r="C257" s="288"/>
      <c r="D257" s="345"/>
      <c r="E257" s="290" t="s">
        <v>372</v>
      </c>
      <c r="F257" s="291">
        <f t="shared" ref="F257:F258" si="141">F247+F249+F251+F253+F255</f>
        <v>0</v>
      </c>
      <c r="G257" s="290" t="s">
        <v>434</v>
      </c>
      <c r="H257" s="291">
        <f t="shared" ref="H257:I257" si="137">H247+H249+H251+H253+H255</f>
        <v>0</v>
      </c>
      <c r="I257" s="291">
        <f t="shared" si="137"/>
        <v>0</v>
      </c>
      <c r="J257" s="288"/>
      <c r="K257" s="345"/>
      <c r="L257" s="290" t="s">
        <v>372</v>
      </c>
      <c r="M257" s="291">
        <f t="shared" ref="M257:M258" si="143">M247+M249+M251+M253+M255</f>
        <v>0</v>
      </c>
      <c r="N257" s="290" t="s">
        <v>434</v>
      </c>
      <c r="O257" s="291">
        <f t="shared" ref="O257:P257" si="138">O247+O249+O251+O253+O255</f>
        <v>0</v>
      </c>
      <c r="P257" s="291">
        <f t="shared" si="138"/>
        <v>0</v>
      </c>
      <c r="Q257" s="288"/>
      <c r="R257" s="345"/>
      <c r="S257" s="290" t="s">
        <v>372</v>
      </c>
      <c r="T257" s="291">
        <f t="shared" ref="T257:T258" si="145">T247+T249+T251+T253+T255</f>
        <v>0</v>
      </c>
      <c r="U257" s="290" t="s">
        <v>434</v>
      </c>
      <c r="V257" s="291">
        <f t="shared" ref="V257:W257" si="139">V247+V249+V251+V253+V255</f>
        <v>0</v>
      </c>
      <c r="W257" s="291">
        <f t="shared" si="139"/>
        <v>0</v>
      </c>
      <c r="X257" s="288"/>
      <c r="Y257" s="345"/>
      <c r="Z257" s="290" t="s">
        <v>372</v>
      </c>
      <c r="AA257" s="291">
        <f t="shared" ref="AA257:AA258" si="147">AA247+AA249+AA251+AA253+AA255</f>
        <v>0</v>
      </c>
      <c r="AB257" s="290" t="s">
        <v>434</v>
      </c>
      <c r="AC257" s="291">
        <f t="shared" ref="AC257:AD257" si="140">AC247+AC249+AC251+AC253+AC255</f>
        <v>0</v>
      </c>
      <c r="AD257" s="291">
        <f t="shared" si="140"/>
        <v>0</v>
      </c>
    </row>
    <row r="258" ht="15.0" customHeight="1">
      <c r="A258" s="293"/>
      <c r="B258" s="294"/>
      <c r="C258" s="288"/>
      <c r="D258" s="346"/>
      <c r="E258" s="296" t="s">
        <v>373</v>
      </c>
      <c r="F258" s="297">
        <f t="shared" si="141"/>
        <v>0</v>
      </c>
      <c r="G258" s="290"/>
      <c r="H258" s="297">
        <f t="shared" ref="H258:I258" si="142">H248+H250+H252+H254+H256</f>
        <v>0</v>
      </c>
      <c r="I258" s="297">
        <f t="shared" si="142"/>
        <v>0</v>
      </c>
      <c r="J258" s="288"/>
      <c r="K258" s="346"/>
      <c r="L258" s="296" t="s">
        <v>373</v>
      </c>
      <c r="M258" s="297">
        <f t="shared" si="143"/>
        <v>0</v>
      </c>
      <c r="N258" s="290"/>
      <c r="O258" s="297">
        <f t="shared" ref="O258:P258" si="144">O248+O250+O252+O254+O256</f>
        <v>0</v>
      </c>
      <c r="P258" s="297">
        <f t="shared" si="144"/>
        <v>0</v>
      </c>
      <c r="Q258" s="288"/>
      <c r="R258" s="346"/>
      <c r="S258" s="296" t="s">
        <v>373</v>
      </c>
      <c r="T258" s="297">
        <f t="shared" si="145"/>
        <v>0</v>
      </c>
      <c r="U258" s="290"/>
      <c r="V258" s="297">
        <f t="shared" ref="V258:W258" si="146">V248+V250+V252+V254+V256</f>
        <v>0</v>
      </c>
      <c r="W258" s="297">
        <f t="shared" si="146"/>
        <v>0</v>
      </c>
      <c r="X258" s="288"/>
      <c r="Y258" s="346"/>
      <c r="Z258" s="296" t="s">
        <v>373</v>
      </c>
      <c r="AA258" s="297">
        <f t="shared" si="147"/>
        <v>0</v>
      </c>
      <c r="AB258" s="290"/>
      <c r="AC258" s="297">
        <f t="shared" ref="AC258:AD258" si="148">AC248+AC250+AC252+AC254+AC256</f>
        <v>0</v>
      </c>
      <c r="AD258" s="297">
        <f t="shared" si="148"/>
        <v>0</v>
      </c>
    </row>
    <row r="259" ht="15.0" customHeight="1">
      <c r="A259" s="152"/>
      <c r="B259" s="153"/>
      <c r="C259" s="288"/>
      <c r="D259" s="345"/>
      <c r="E259" s="290" t="s">
        <v>437</v>
      </c>
      <c r="F259" s="291">
        <f>F257+F258</f>
        <v>0</v>
      </c>
      <c r="G259" s="290"/>
      <c r="H259" s="291">
        <f t="shared" ref="H259:I259" si="149">H257+H258</f>
        <v>0</v>
      </c>
      <c r="I259" s="291">
        <f t="shared" si="149"/>
        <v>0</v>
      </c>
      <c r="J259" s="288"/>
      <c r="K259" s="345"/>
      <c r="L259" s="290" t="s">
        <v>437</v>
      </c>
      <c r="M259" s="291">
        <f>M257+M258</f>
        <v>0</v>
      </c>
      <c r="N259" s="290"/>
      <c r="O259" s="291">
        <f t="shared" ref="O259:P259" si="150">O257+O258</f>
        <v>0</v>
      </c>
      <c r="P259" s="291">
        <f t="shared" si="150"/>
        <v>0</v>
      </c>
      <c r="Q259" s="288"/>
      <c r="R259" s="345"/>
      <c r="S259" s="290" t="s">
        <v>437</v>
      </c>
      <c r="T259" s="291">
        <f>T257+T258</f>
        <v>0</v>
      </c>
      <c r="U259" s="290"/>
      <c r="V259" s="291">
        <f t="shared" ref="V259:W259" si="151">V257+V258</f>
        <v>0</v>
      </c>
      <c r="W259" s="291">
        <f t="shared" si="151"/>
        <v>0</v>
      </c>
      <c r="X259" s="288"/>
      <c r="Y259" s="345"/>
      <c r="Z259" s="290" t="s">
        <v>437</v>
      </c>
      <c r="AA259" s="291">
        <f>AA257+AA258</f>
        <v>0</v>
      </c>
      <c r="AB259" s="290"/>
      <c r="AC259" s="291">
        <f t="shared" ref="AC259:AD259" si="152">AC257+AC258</f>
        <v>0</v>
      </c>
      <c r="AD259" s="291">
        <f t="shared" si="152"/>
        <v>0</v>
      </c>
    </row>
    <row r="260" ht="27.75" customHeight="1">
      <c r="A260" s="165">
        <v>7.0</v>
      </c>
      <c r="B260" s="165" t="s">
        <v>610</v>
      </c>
      <c r="C260" s="146"/>
      <c r="D260" s="169"/>
      <c r="E260" s="168"/>
      <c r="F260" s="298"/>
      <c r="G260" s="169"/>
      <c r="H260" s="299"/>
      <c r="I260" s="300"/>
      <c r="J260" s="146"/>
      <c r="K260" s="169"/>
      <c r="L260" s="168"/>
      <c r="M260" s="298"/>
      <c r="N260" s="169"/>
      <c r="O260" s="299"/>
      <c r="P260" s="300"/>
      <c r="Q260" s="146"/>
      <c r="R260" s="169"/>
      <c r="S260" s="168"/>
      <c r="T260" s="298"/>
      <c r="U260" s="169"/>
      <c r="V260" s="299"/>
      <c r="W260" s="300"/>
      <c r="X260" s="146"/>
      <c r="Y260" s="169"/>
      <c r="Z260" s="168"/>
      <c r="AA260" s="298"/>
      <c r="AB260" s="169"/>
      <c r="AC260" s="299"/>
      <c r="AD260" s="300"/>
    </row>
    <row r="261" ht="15.0" customHeight="1">
      <c r="A261" s="301" t="s">
        <v>611</v>
      </c>
      <c r="B261" s="213" t="s">
        <v>612</v>
      </c>
      <c r="C261" s="302" t="s">
        <v>441</v>
      </c>
      <c r="D261" s="303"/>
      <c r="E261" s="175" t="s">
        <v>372</v>
      </c>
      <c r="F261" s="304"/>
      <c r="G261" s="305" t="s">
        <v>442</v>
      </c>
      <c r="H261" s="319"/>
      <c r="I261" s="304"/>
      <c r="J261" s="302" t="s">
        <v>441</v>
      </c>
      <c r="K261" s="303"/>
      <c r="L261" s="175" t="s">
        <v>372</v>
      </c>
      <c r="M261" s="304"/>
      <c r="N261" s="305" t="s">
        <v>442</v>
      </c>
      <c r="O261" s="319"/>
      <c r="P261" s="304"/>
      <c r="Q261" s="302" t="s">
        <v>441</v>
      </c>
      <c r="R261" s="303"/>
      <c r="S261" s="175" t="s">
        <v>372</v>
      </c>
      <c r="T261" s="304"/>
      <c r="U261" s="305" t="s">
        <v>442</v>
      </c>
      <c r="V261" s="319"/>
      <c r="W261" s="304"/>
      <c r="X261" s="302" t="s">
        <v>441</v>
      </c>
      <c r="Y261" s="303"/>
      <c r="Z261" s="175" t="s">
        <v>372</v>
      </c>
      <c r="AA261" s="304"/>
      <c r="AB261" s="305" t="s">
        <v>442</v>
      </c>
      <c r="AC261" s="319"/>
      <c r="AD261" s="309"/>
    </row>
    <row r="262" ht="25.5" customHeight="1">
      <c r="A262" s="181"/>
      <c r="B262" s="182"/>
      <c r="C262" s="310" t="s">
        <v>441</v>
      </c>
      <c r="D262" s="311"/>
      <c r="E262" s="184" t="s">
        <v>373</v>
      </c>
      <c r="F262" s="312"/>
      <c r="G262" s="313" t="s">
        <v>442</v>
      </c>
      <c r="H262" s="322"/>
      <c r="I262" s="312"/>
      <c r="J262" s="310" t="s">
        <v>441</v>
      </c>
      <c r="K262" s="311"/>
      <c r="L262" s="184" t="s">
        <v>373</v>
      </c>
      <c r="M262" s="312"/>
      <c r="N262" s="313" t="s">
        <v>442</v>
      </c>
      <c r="O262" s="322"/>
      <c r="P262" s="312"/>
      <c r="Q262" s="310" t="s">
        <v>441</v>
      </c>
      <c r="R262" s="311"/>
      <c r="S262" s="184" t="s">
        <v>373</v>
      </c>
      <c r="T262" s="312"/>
      <c r="U262" s="313" t="s">
        <v>442</v>
      </c>
      <c r="V262" s="322"/>
      <c r="W262" s="312"/>
      <c r="X262" s="310" t="s">
        <v>441</v>
      </c>
      <c r="Y262" s="311"/>
      <c r="Z262" s="184" t="s">
        <v>373</v>
      </c>
      <c r="AA262" s="312"/>
      <c r="AB262" s="313" t="s">
        <v>442</v>
      </c>
      <c r="AC262" s="322"/>
      <c r="AD262" s="317"/>
    </row>
    <row r="263" ht="15.0" customHeight="1">
      <c r="A263" s="301" t="s">
        <v>613</v>
      </c>
      <c r="B263" s="213" t="s">
        <v>606</v>
      </c>
      <c r="C263" s="302" t="s">
        <v>441</v>
      </c>
      <c r="D263" s="303"/>
      <c r="E263" s="175" t="s">
        <v>372</v>
      </c>
      <c r="F263" s="304"/>
      <c r="G263" s="302"/>
      <c r="H263" s="319"/>
      <c r="I263" s="304"/>
      <c r="J263" s="302" t="s">
        <v>441</v>
      </c>
      <c r="K263" s="303"/>
      <c r="L263" s="175" t="s">
        <v>372</v>
      </c>
      <c r="M263" s="304"/>
      <c r="N263" s="302"/>
      <c r="O263" s="319"/>
      <c r="P263" s="304"/>
      <c r="Q263" s="302" t="s">
        <v>441</v>
      </c>
      <c r="R263" s="303"/>
      <c r="S263" s="175" t="s">
        <v>372</v>
      </c>
      <c r="T263" s="304"/>
      <c r="U263" s="302"/>
      <c r="V263" s="319"/>
      <c r="W263" s="304"/>
      <c r="X263" s="302" t="s">
        <v>441</v>
      </c>
      <c r="Y263" s="303"/>
      <c r="Z263" s="175" t="s">
        <v>372</v>
      </c>
      <c r="AA263" s="304"/>
      <c r="AB263" s="302"/>
      <c r="AC263" s="319"/>
      <c r="AD263" s="309"/>
    </row>
    <row r="264" ht="15.0" customHeight="1">
      <c r="A264" s="181"/>
      <c r="B264" s="182"/>
      <c r="C264" s="310" t="s">
        <v>441</v>
      </c>
      <c r="D264" s="311"/>
      <c r="E264" s="184" t="s">
        <v>373</v>
      </c>
      <c r="F264" s="312"/>
      <c r="G264" s="310"/>
      <c r="H264" s="322"/>
      <c r="I264" s="312"/>
      <c r="J264" s="310" t="s">
        <v>441</v>
      </c>
      <c r="K264" s="311"/>
      <c r="L264" s="184" t="s">
        <v>373</v>
      </c>
      <c r="M264" s="312"/>
      <c r="N264" s="310"/>
      <c r="O264" s="322"/>
      <c r="P264" s="312"/>
      <c r="Q264" s="310" t="s">
        <v>441</v>
      </c>
      <c r="R264" s="311"/>
      <c r="S264" s="184" t="s">
        <v>373</v>
      </c>
      <c r="T264" s="312"/>
      <c r="U264" s="310"/>
      <c r="V264" s="322"/>
      <c r="W264" s="312"/>
      <c r="X264" s="310" t="s">
        <v>441</v>
      </c>
      <c r="Y264" s="311"/>
      <c r="Z264" s="184" t="s">
        <v>373</v>
      </c>
      <c r="AA264" s="312"/>
      <c r="AB264" s="310"/>
      <c r="AC264" s="322"/>
      <c r="AD264" s="317"/>
    </row>
    <row r="265" ht="15.0" customHeight="1">
      <c r="A265" s="301" t="s">
        <v>614</v>
      </c>
      <c r="B265" s="213" t="s">
        <v>606</v>
      </c>
      <c r="C265" s="302" t="s">
        <v>441</v>
      </c>
      <c r="D265" s="303"/>
      <c r="E265" s="175" t="s">
        <v>372</v>
      </c>
      <c r="F265" s="304"/>
      <c r="G265" s="302"/>
      <c r="H265" s="319"/>
      <c r="I265" s="304"/>
      <c r="J265" s="302" t="s">
        <v>441</v>
      </c>
      <c r="K265" s="303"/>
      <c r="L265" s="175" t="s">
        <v>372</v>
      </c>
      <c r="M265" s="304"/>
      <c r="N265" s="302"/>
      <c r="O265" s="319"/>
      <c r="P265" s="304"/>
      <c r="Q265" s="302" t="s">
        <v>441</v>
      </c>
      <c r="R265" s="303"/>
      <c r="S265" s="175" t="s">
        <v>372</v>
      </c>
      <c r="T265" s="304"/>
      <c r="U265" s="302"/>
      <c r="V265" s="319"/>
      <c r="W265" s="304"/>
      <c r="X265" s="302" t="s">
        <v>441</v>
      </c>
      <c r="Y265" s="303"/>
      <c r="Z265" s="175" t="s">
        <v>372</v>
      </c>
      <c r="AA265" s="304"/>
      <c r="AB265" s="302"/>
      <c r="AC265" s="319"/>
      <c r="AD265" s="309"/>
    </row>
    <row r="266" ht="15.0" customHeight="1">
      <c r="A266" s="181"/>
      <c r="B266" s="182"/>
      <c r="C266" s="310" t="s">
        <v>441</v>
      </c>
      <c r="D266" s="311"/>
      <c r="E266" s="184" t="s">
        <v>373</v>
      </c>
      <c r="F266" s="312"/>
      <c r="G266" s="310"/>
      <c r="H266" s="322"/>
      <c r="I266" s="312"/>
      <c r="J266" s="310" t="s">
        <v>441</v>
      </c>
      <c r="K266" s="311"/>
      <c r="L266" s="184" t="s">
        <v>373</v>
      </c>
      <c r="M266" s="312"/>
      <c r="N266" s="310"/>
      <c r="O266" s="322"/>
      <c r="P266" s="312"/>
      <c r="Q266" s="310" t="s">
        <v>441</v>
      </c>
      <c r="R266" s="311"/>
      <c r="S266" s="184" t="s">
        <v>373</v>
      </c>
      <c r="T266" s="312"/>
      <c r="U266" s="310"/>
      <c r="V266" s="322"/>
      <c r="W266" s="312"/>
      <c r="X266" s="310" t="s">
        <v>441</v>
      </c>
      <c r="Y266" s="311"/>
      <c r="Z266" s="184" t="s">
        <v>373</v>
      </c>
      <c r="AA266" s="312"/>
      <c r="AB266" s="310"/>
      <c r="AC266" s="322"/>
      <c r="AD266" s="317"/>
    </row>
    <row r="267" ht="15.0" customHeight="1">
      <c r="A267" s="301" t="s">
        <v>615</v>
      </c>
      <c r="B267" s="213" t="s">
        <v>606</v>
      </c>
      <c r="C267" s="302" t="s">
        <v>441</v>
      </c>
      <c r="D267" s="303"/>
      <c r="E267" s="175" t="s">
        <v>372</v>
      </c>
      <c r="F267" s="304"/>
      <c r="G267" s="302"/>
      <c r="H267" s="319"/>
      <c r="I267" s="304"/>
      <c r="J267" s="302" t="s">
        <v>441</v>
      </c>
      <c r="K267" s="303"/>
      <c r="L267" s="175" t="s">
        <v>372</v>
      </c>
      <c r="M267" s="304"/>
      <c r="N267" s="302"/>
      <c r="O267" s="319"/>
      <c r="P267" s="304"/>
      <c r="Q267" s="302" t="s">
        <v>441</v>
      </c>
      <c r="R267" s="303"/>
      <c r="S267" s="175" t="s">
        <v>372</v>
      </c>
      <c r="T267" s="304"/>
      <c r="U267" s="302"/>
      <c r="V267" s="319"/>
      <c r="W267" s="304"/>
      <c r="X267" s="302" t="s">
        <v>441</v>
      </c>
      <c r="Y267" s="303"/>
      <c r="Z267" s="175" t="s">
        <v>372</v>
      </c>
      <c r="AA267" s="304"/>
      <c r="AB267" s="302"/>
      <c r="AC267" s="319"/>
      <c r="AD267" s="309"/>
    </row>
    <row r="268" ht="15.0" customHeight="1">
      <c r="A268" s="181"/>
      <c r="B268" s="182"/>
      <c r="C268" s="310" t="s">
        <v>441</v>
      </c>
      <c r="D268" s="311"/>
      <c r="E268" s="184" t="s">
        <v>373</v>
      </c>
      <c r="F268" s="312"/>
      <c r="G268" s="310"/>
      <c r="H268" s="322"/>
      <c r="I268" s="312"/>
      <c r="J268" s="310" t="s">
        <v>441</v>
      </c>
      <c r="K268" s="311"/>
      <c r="L268" s="184" t="s">
        <v>373</v>
      </c>
      <c r="M268" s="312"/>
      <c r="N268" s="310"/>
      <c r="O268" s="322"/>
      <c r="P268" s="312"/>
      <c r="Q268" s="310" t="s">
        <v>441</v>
      </c>
      <c r="R268" s="311"/>
      <c r="S268" s="184" t="s">
        <v>373</v>
      </c>
      <c r="T268" s="312"/>
      <c r="U268" s="310"/>
      <c r="V268" s="322"/>
      <c r="W268" s="312"/>
      <c r="X268" s="310" t="s">
        <v>441</v>
      </c>
      <c r="Y268" s="311"/>
      <c r="Z268" s="184" t="s">
        <v>373</v>
      </c>
      <c r="AA268" s="312"/>
      <c r="AB268" s="310"/>
      <c r="AC268" s="322"/>
      <c r="AD268" s="317"/>
    </row>
    <row r="269" ht="15.0" customHeight="1">
      <c r="A269" s="301" t="s">
        <v>616</v>
      </c>
      <c r="B269" s="213" t="s">
        <v>606</v>
      </c>
      <c r="C269" s="302" t="s">
        <v>441</v>
      </c>
      <c r="D269" s="303"/>
      <c r="E269" s="175" t="s">
        <v>372</v>
      </c>
      <c r="F269" s="304"/>
      <c r="G269" s="302"/>
      <c r="H269" s="319"/>
      <c r="I269" s="304"/>
      <c r="J269" s="302" t="s">
        <v>441</v>
      </c>
      <c r="K269" s="303"/>
      <c r="L269" s="175" t="s">
        <v>372</v>
      </c>
      <c r="M269" s="304"/>
      <c r="N269" s="302"/>
      <c r="O269" s="319"/>
      <c r="P269" s="304"/>
      <c r="Q269" s="302" t="s">
        <v>441</v>
      </c>
      <c r="R269" s="303"/>
      <c r="S269" s="175" t="s">
        <v>372</v>
      </c>
      <c r="T269" s="304"/>
      <c r="U269" s="302"/>
      <c r="V269" s="319"/>
      <c r="W269" s="304"/>
      <c r="X269" s="302" t="s">
        <v>441</v>
      </c>
      <c r="Y269" s="303"/>
      <c r="Z269" s="175" t="s">
        <v>372</v>
      </c>
      <c r="AA269" s="304"/>
      <c r="AB269" s="302"/>
      <c r="AC269" s="319"/>
      <c r="AD269" s="309"/>
    </row>
    <row r="270" ht="15.0" customHeight="1">
      <c r="A270" s="181"/>
      <c r="B270" s="182"/>
      <c r="C270" s="310" t="s">
        <v>441</v>
      </c>
      <c r="D270" s="311"/>
      <c r="E270" s="184" t="s">
        <v>373</v>
      </c>
      <c r="F270" s="312"/>
      <c r="G270" s="310"/>
      <c r="H270" s="322"/>
      <c r="I270" s="312"/>
      <c r="J270" s="310" t="s">
        <v>441</v>
      </c>
      <c r="K270" s="311"/>
      <c r="L270" s="184" t="s">
        <v>373</v>
      </c>
      <c r="M270" s="312"/>
      <c r="N270" s="310"/>
      <c r="O270" s="322"/>
      <c r="P270" s="312"/>
      <c r="Q270" s="310" t="s">
        <v>441</v>
      </c>
      <c r="R270" s="311"/>
      <c r="S270" s="184" t="s">
        <v>373</v>
      </c>
      <c r="T270" s="312"/>
      <c r="U270" s="310"/>
      <c r="V270" s="322"/>
      <c r="W270" s="312"/>
      <c r="X270" s="310" t="s">
        <v>441</v>
      </c>
      <c r="Y270" s="311"/>
      <c r="Z270" s="184" t="s">
        <v>373</v>
      </c>
      <c r="AA270" s="312"/>
      <c r="AB270" s="310"/>
      <c r="AC270" s="322"/>
      <c r="AD270" s="317"/>
    </row>
    <row r="271" ht="15.0" customHeight="1">
      <c r="A271" s="286" t="s">
        <v>617</v>
      </c>
      <c r="B271" s="287"/>
      <c r="C271" s="288"/>
      <c r="D271" s="345"/>
      <c r="E271" s="290" t="s">
        <v>372</v>
      </c>
      <c r="F271" s="291">
        <f t="shared" ref="F271:F272" si="153">F261+F263+F265+F267+F269</f>
        <v>0</v>
      </c>
      <c r="G271" s="290" t="s">
        <v>434</v>
      </c>
      <c r="H271" s="292" t="s">
        <v>434</v>
      </c>
      <c r="I271" s="291">
        <f t="shared" ref="I271:I272" si="154">I261+I263+I265+I267+I269</f>
        <v>0</v>
      </c>
      <c r="J271" s="288"/>
      <c r="K271" s="345"/>
      <c r="L271" s="290" t="s">
        <v>372</v>
      </c>
      <c r="M271" s="291">
        <f t="shared" ref="M271:M272" si="155">M261+M263+M265+M267+M269</f>
        <v>0</v>
      </c>
      <c r="N271" s="290" t="s">
        <v>434</v>
      </c>
      <c r="O271" s="292" t="s">
        <v>434</v>
      </c>
      <c r="P271" s="291">
        <f t="shared" ref="P271:P272" si="156">P261+P263+P265+P267+P269</f>
        <v>0</v>
      </c>
      <c r="Q271" s="288"/>
      <c r="R271" s="345"/>
      <c r="S271" s="290" t="s">
        <v>372</v>
      </c>
      <c r="T271" s="291">
        <f t="shared" ref="T271:T272" si="157">T261+T263+T265+T267+T269</f>
        <v>0</v>
      </c>
      <c r="U271" s="290" t="s">
        <v>434</v>
      </c>
      <c r="V271" s="292" t="s">
        <v>434</v>
      </c>
      <c r="W271" s="291">
        <f t="shared" ref="W271:W272" si="158">W261+W263+W265+W267+W269</f>
        <v>0</v>
      </c>
      <c r="X271" s="288"/>
      <c r="Y271" s="345"/>
      <c r="Z271" s="290" t="s">
        <v>372</v>
      </c>
      <c r="AA271" s="291">
        <f t="shared" ref="AA271:AA272" si="159">AA261+AA263+AA265+AA267+AA269</f>
        <v>0</v>
      </c>
      <c r="AB271" s="290" t="s">
        <v>434</v>
      </c>
      <c r="AC271" s="292" t="s">
        <v>434</v>
      </c>
      <c r="AD271" s="291">
        <f t="shared" ref="AD271:AD272" si="160">AD261+AD263+AD265+AD267+AD269</f>
        <v>0</v>
      </c>
    </row>
    <row r="272" ht="15.0" customHeight="1">
      <c r="A272" s="293"/>
      <c r="B272" s="294"/>
      <c r="C272" s="288"/>
      <c r="D272" s="346"/>
      <c r="E272" s="296" t="s">
        <v>373</v>
      </c>
      <c r="F272" s="297">
        <f t="shared" si="153"/>
        <v>0</v>
      </c>
      <c r="G272" s="290"/>
      <c r="H272" s="292"/>
      <c r="I272" s="297">
        <f t="shared" si="154"/>
        <v>0</v>
      </c>
      <c r="J272" s="288"/>
      <c r="K272" s="346"/>
      <c r="L272" s="296" t="s">
        <v>373</v>
      </c>
      <c r="M272" s="297">
        <f t="shared" si="155"/>
        <v>0</v>
      </c>
      <c r="N272" s="290"/>
      <c r="O272" s="292"/>
      <c r="P272" s="297">
        <f t="shared" si="156"/>
        <v>0</v>
      </c>
      <c r="Q272" s="288"/>
      <c r="R272" s="346"/>
      <c r="S272" s="296" t="s">
        <v>373</v>
      </c>
      <c r="T272" s="297">
        <f t="shared" si="157"/>
        <v>0</v>
      </c>
      <c r="U272" s="290"/>
      <c r="V272" s="292"/>
      <c r="W272" s="297">
        <f t="shared" si="158"/>
        <v>0</v>
      </c>
      <c r="X272" s="288"/>
      <c r="Y272" s="346"/>
      <c r="Z272" s="296" t="s">
        <v>373</v>
      </c>
      <c r="AA272" s="297">
        <f t="shared" si="159"/>
        <v>0</v>
      </c>
      <c r="AB272" s="290"/>
      <c r="AC272" s="292"/>
      <c r="AD272" s="297">
        <f t="shared" si="160"/>
        <v>0</v>
      </c>
    </row>
    <row r="273" ht="15.0" customHeight="1">
      <c r="A273" s="152"/>
      <c r="B273" s="153"/>
      <c r="C273" s="288"/>
      <c r="D273" s="345"/>
      <c r="E273" s="290" t="s">
        <v>437</v>
      </c>
      <c r="F273" s="291">
        <f>F271+F272</f>
        <v>0</v>
      </c>
      <c r="G273" s="290"/>
      <c r="H273" s="292"/>
      <c r="I273" s="291">
        <f>I271+I272</f>
        <v>0</v>
      </c>
      <c r="J273" s="288"/>
      <c r="K273" s="345"/>
      <c r="L273" s="290" t="s">
        <v>437</v>
      </c>
      <c r="M273" s="291">
        <f>M271+M272</f>
        <v>0</v>
      </c>
      <c r="N273" s="290"/>
      <c r="O273" s="292"/>
      <c r="P273" s="291">
        <f>P271+P272</f>
        <v>0</v>
      </c>
      <c r="Q273" s="288"/>
      <c r="R273" s="345"/>
      <c r="S273" s="290" t="s">
        <v>437</v>
      </c>
      <c r="T273" s="291">
        <f>T271+T272</f>
        <v>0</v>
      </c>
      <c r="U273" s="290"/>
      <c r="V273" s="292"/>
      <c r="W273" s="291">
        <f>W271+W272</f>
        <v>0</v>
      </c>
      <c r="X273" s="288"/>
      <c r="Y273" s="345"/>
      <c r="Z273" s="290" t="s">
        <v>437</v>
      </c>
      <c r="AA273" s="291">
        <f>AA271+AA272</f>
        <v>0</v>
      </c>
      <c r="AB273" s="290"/>
      <c r="AC273" s="292"/>
      <c r="AD273" s="291">
        <f>AD271+AD272</f>
        <v>0</v>
      </c>
    </row>
    <row r="274" ht="12.75" customHeight="1">
      <c r="A274" s="446" t="s">
        <v>618</v>
      </c>
      <c r="B274" s="147"/>
      <c r="C274" s="461"/>
      <c r="D274" s="461"/>
      <c r="E274" s="462"/>
      <c r="F274" s="463">
        <f t="shared" ref="F274:F275" si="161">F58+F90+F201+F221+F243+F257+F271</f>
        <v>0</v>
      </c>
      <c r="G274" s="448" t="s">
        <v>434</v>
      </c>
      <c r="H274" s="450" t="s">
        <v>434</v>
      </c>
      <c r="I274" s="463">
        <f t="shared" ref="I274:I275" si="162">I58+I90+I201+I221+I243+I257+I271</f>
        <v>0</v>
      </c>
      <c r="J274" s="461"/>
      <c r="K274" s="461"/>
      <c r="L274" s="448" t="s">
        <v>372</v>
      </c>
      <c r="M274" s="463">
        <f t="shared" ref="M274:M275" si="163">M58+M90+M201+M221+M243+M257+M271</f>
        <v>0</v>
      </c>
      <c r="N274" s="448" t="s">
        <v>434</v>
      </c>
      <c r="O274" s="450" t="s">
        <v>434</v>
      </c>
      <c r="P274" s="463">
        <f t="shared" ref="P274:P275" si="164">P58+P90+P201+P221+P243+P257+P271</f>
        <v>0</v>
      </c>
      <c r="Q274" s="461"/>
      <c r="R274" s="461"/>
      <c r="S274" s="462"/>
      <c r="T274" s="463">
        <f t="shared" ref="T274:T275" si="165">T58+T90+T201+T221+T243+T257+T271</f>
        <v>0</v>
      </c>
      <c r="U274" s="448" t="s">
        <v>434</v>
      </c>
      <c r="V274" s="450" t="s">
        <v>434</v>
      </c>
      <c r="W274" s="463">
        <f t="shared" ref="W274:W275" si="166">W58+W90+W201+W221+W243+W257+W271</f>
        <v>0</v>
      </c>
      <c r="X274" s="461"/>
      <c r="Y274" s="461"/>
      <c r="Z274" s="462"/>
      <c r="AA274" s="463">
        <f t="shared" ref="AA274:AA275" si="167">AA58+AA90+AA201+AA221+AA243+AA257+AA271</f>
        <v>0</v>
      </c>
      <c r="AB274" s="448" t="s">
        <v>434</v>
      </c>
      <c r="AC274" s="450" t="s">
        <v>434</v>
      </c>
      <c r="AD274" s="463">
        <f t="shared" ref="AD274:AD275" si="168">AD58+AD90+AD201+AD221+AD243+AD257+AD271</f>
        <v>0</v>
      </c>
    </row>
    <row r="275" ht="12.75" customHeight="1">
      <c r="A275" s="293"/>
      <c r="B275" s="294"/>
      <c r="C275" s="461"/>
      <c r="D275" s="461"/>
      <c r="E275" s="462"/>
      <c r="F275" s="463">
        <f t="shared" si="161"/>
        <v>0</v>
      </c>
      <c r="G275" s="448" t="s">
        <v>434</v>
      </c>
      <c r="H275" s="450" t="s">
        <v>434</v>
      </c>
      <c r="I275" s="463">
        <f t="shared" si="162"/>
        <v>0</v>
      </c>
      <c r="J275" s="461"/>
      <c r="K275" s="461"/>
      <c r="L275" s="448" t="s">
        <v>373</v>
      </c>
      <c r="M275" s="463">
        <f t="shared" si="163"/>
        <v>0</v>
      </c>
      <c r="N275" s="448" t="s">
        <v>434</v>
      </c>
      <c r="O275" s="450" t="s">
        <v>434</v>
      </c>
      <c r="P275" s="463">
        <f t="shared" si="164"/>
        <v>0</v>
      </c>
      <c r="Q275" s="461"/>
      <c r="R275" s="461"/>
      <c r="S275" s="462"/>
      <c r="T275" s="463">
        <f t="shared" si="165"/>
        <v>0</v>
      </c>
      <c r="U275" s="448" t="s">
        <v>434</v>
      </c>
      <c r="V275" s="450" t="s">
        <v>434</v>
      </c>
      <c r="W275" s="463">
        <f t="shared" si="166"/>
        <v>0</v>
      </c>
      <c r="X275" s="461"/>
      <c r="Y275" s="461"/>
      <c r="Z275" s="462"/>
      <c r="AA275" s="463">
        <f t="shared" si="167"/>
        <v>0</v>
      </c>
      <c r="AB275" s="448" t="s">
        <v>434</v>
      </c>
      <c r="AC275" s="450" t="s">
        <v>434</v>
      </c>
      <c r="AD275" s="463">
        <f t="shared" si="168"/>
        <v>0</v>
      </c>
    </row>
    <row r="276" ht="12.75" customHeight="1">
      <c r="A276" s="152"/>
      <c r="B276" s="153"/>
      <c r="C276" s="447"/>
      <c r="D276" s="451"/>
      <c r="E276" s="448" t="s">
        <v>437</v>
      </c>
      <c r="F276" s="449">
        <f>F274+F275</f>
        <v>0</v>
      </c>
      <c r="G276" s="448"/>
      <c r="H276" s="450"/>
      <c r="I276" s="449">
        <f>I274+I275</f>
        <v>0</v>
      </c>
      <c r="J276" s="447"/>
      <c r="K276" s="451"/>
      <c r="L276" s="448" t="s">
        <v>437</v>
      </c>
      <c r="M276" s="449">
        <f>M274+M275</f>
        <v>0</v>
      </c>
      <c r="N276" s="448"/>
      <c r="O276" s="450"/>
      <c r="P276" s="449">
        <f>P274+P275</f>
        <v>0</v>
      </c>
      <c r="Q276" s="447"/>
      <c r="R276" s="451"/>
      <c r="S276" s="448" t="s">
        <v>437</v>
      </c>
      <c r="T276" s="449">
        <f>T274+T275</f>
        <v>0</v>
      </c>
      <c r="U276" s="448"/>
      <c r="V276" s="450"/>
      <c r="W276" s="449">
        <f>W274+W275</f>
        <v>0</v>
      </c>
      <c r="X276" s="447"/>
      <c r="Y276" s="451"/>
      <c r="Z276" s="448" t="s">
        <v>437</v>
      </c>
      <c r="AA276" s="449">
        <f>AA274+AA275</f>
        <v>0</v>
      </c>
      <c r="AB276" s="448"/>
      <c r="AC276" s="450"/>
      <c r="AD276" s="449">
        <f>AD274+AD275</f>
        <v>0</v>
      </c>
    </row>
    <row r="277" ht="12.75" customHeight="1">
      <c r="A277" s="452"/>
      <c r="B277" s="453"/>
      <c r="C277" s="136"/>
      <c r="D277" s="136"/>
      <c r="E277" s="137"/>
      <c r="F277" s="138"/>
      <c r="G277" s="137"/>
      <c r="H277" s="137"/>
      <c r="I277" s="138"/>
      <c r="J277" s="136"/>
      <c r="K277" s="136"/>
      <c r="L277" s="137"/>
      <c r="M277" s="138"/>
      <c r="N277" s="137"/>
      <c r="O277" s="137"/>
      <c r="P277" s="138"/>
      <c r="Q277" s="136"/>
      <c r="R277" s="136"/>
      <c r="S277" s="137"/>
      <c r="T277" s="138"/>
      <c r="U277" s="137"/>
      <c r="V277" s="137"/>
      <c r="W277" s="138"/>
      <c r="X277" s="136"/>
      <c r="Y277" s="136"/>
      <c r="Z277" s="137"/>
      <c r="AA277" s="138"/>
      <c r="AB277" s="137"/>
      <c r="AC277" s="137"/>
      <c r="AD277" s="138"/>
    </row>
    <row r="278" ht="12.75" customHeight="1">
      <c r="A278" s="452"/>
      <c r="B278" s="453"/>
      <c r="C278" s="136"/>
      <c r="D278" s="136"/>
      <c r="E278" s="137"/>
      <c r="F278" s="138"/>
      <c r="G278" s="137"/>
      <c r="H278" s="137"/>
      <c r="I278" s="138"/>
      <c r="J278" s="136"/>
      <c r="K278" s="136"/>
      <c r="L278" s="137"/>
      <c r="M278" s="138"/>
      <c r="N278" s="137"/>
      <c r="O278" s="137"/>
      <c r="P278" s="138"/>
      <c r="Q278" s="136"/>
      <c r="R278" s="136"/>
      <c r="S278" s="137"/>
      <c r="T278" s="138"/>
      <c r="U278" s="137"/>
      <c r="V278" s="137"/>
      <c r="W278" s="138"/>
      <c r="X278" s="136"/>
      <c r="Y278" s="136"/>
      <c r="Z278" s="137"/>
      <c r="AA278" s="138"/>
      <c r="AB278" s="137"/>
      <c r="AC278" s="137"/>
      <c r="AD278" s="138"/>
    </row>
    <row r="279" ht="12.75" customHeight="1">
      <c r="A279" s="452"/>
      <c r="B279" s="453"/>
      <c r="C279" s="136"/>
      <c r="D279" s="136"/>
      <c r="E279" s="137"/>
      <c r="F279" s="138"/>
      <c r="G279" s="137"/>
      <c r="H279" s="137"/>
      <c r="I279" s="138"/>
      <c r="J279" s="136"/>
      <c r="K279" s="136"/>
      <c r="L279" s="137"/>
      <c r="M279" s="138"/>
      <c r="N279" s="137"/>
      <c r="O279" s="137"/>
      <c r="P279" s="138"/>
      <c r="Q279" s="136"/>
      <c r="R279" s="136"/>
      <c r="S279" s="137"/>
      <c r="T279" s="138"/>
      <c r="U279" s="137"/>
      <c r="V279" s="137"/>
      <c r="W279" s="138"/>
      <c r="X279" s="136"/>
      <c r="Y279" s="136"/>
      <c r="Z279" s="137"/>
      <c r="AA279" s="138"/>
      <c r="AB279" s="137"/>
      <c r="AC279" s="137"/>
      <c r="AD279" s="138"/>
    </row>
    <row r="280" ht="12.75" customHeight="1">
      <c r="A280" s="136"/>
      <c r="B280" s="137"/>
      <c r="C280" s="136"/>
      <c r="D280" s="136"/>
      <c r="E280" s="137"/>
      <c r="F280" s="138"/>
      <c r="G280" s="137"/>
      <c r="H280" s="137"/>
      <c r="I280" s="138"/>
      <c r="J280" s="136"/>
      <c r="K280" s="136"/>
      <c r="L280" s="137"/>
      <c r="M280" s="138"/>
      <c r="N280" s="137"/>
      <c r="O280" s="137"/>
      <c r="P280" s="138"/>
      <c r="Q280" s="136"/>
      <c r="R280" s="136"/>
      <c r="S280" s="137"/>
      <c r="T280" s="138"/>
      <c r="U280" s="137"/>
      <c r="V280" s="137"/>
      <c r="W280" s="138"/>
      <c r="X280" s="136"/>
      <c r="Y280" s="136"/>
      <c r="Z280" s="137"/>
      <c r="AA280" s="138"/>
      <c r="AB280" s="137"/>
      <c r="AC280" s="137"/>
      <c r="AD280" s="138"/>
    </row>
    <row r="281" ht="12.75" customHeight="1">
      <c r="A281" s="136"/>
      <c r="B281" s="137"/>
      <c r="C281" s="136"/>
      <c r="D281" s="136"/>
      <c r="E281" s="137"/>
      <c r="F281" s="138"/>
      <c r="G281" s="137"/>
      <c r="H281" s="137"/>
      <c r="I281" s="138"/>
      <c r="J281" s="136"/>
      <c r="K281" s="136"/>
      <c r="L281" s="137"/>
      <c r="M281" s="138"/>
      <c r="N281" s="137"/>
      <c r="O281" s="137"/>
      <c r="P281" s="138"/>
      <c r="Q281" s="136"/>
      <c r="R281" s="136"/>
      <c r="S281" s="137"/>
      <c r="T281" s="138"/>
      <c r="U281" s="137"/>
      <c r="V281" s="137"/>
      <c r="W281" s="138"/>
      <c r="X281" s="136"/>
      <c r="Y281" s="136"/>
      <c r="Z281" s="137"/>
      <c r="AA281" s="138"/>
      <c r="AB281" s="137"/>
      <c r="AC281" s="137"/>
      <c r="AD281" s="138"/>
    </row>
    <row r="282" ht="12.75" customHeight="1">
      <c r="A282" s="136"/>
      <c r="B282" s="137"/>
      <c r="C282" s="136"/>
      <c r="D282" s="136"/>
      <c r="E282" s="137"/>
      <c r="F282" s="138"/>
      <c r="G282" s="137"/>
      <c r="H282" s="137"/>
      <c r="I282" s="138"/>
      <c r="J282" s="136"/>
      <c r="K282" s="136"/>
      <c r="L282" s="137"/>
      <c r="M282" s="138"/>
      <c r="N282" s="137"/>
      <c r="O282" s="137"/>
      <c r="P282" s="138"/>
      <c r="Q282" s="136"/>
      <c r="R282" s="136"/>
      <c r="S282" s="137"/>
      <c r="T282" s="138"/>
      <c r="U282" s="137"/>
      <c r="V282" s="137"/>
      <c r="W282" s="138"/>
      <c r="X282" s="136"/>
      <c r="Y282" s="136"/>
      <c r="Z282" s="137"/>
      <c r="AA282" s="138"/>
      <c r="AB282" s="137"/>
      <c r="AC282" s="137"/>
      <c r="AD282" s="138"/>
    </row>
    <row r="283" ht="12.75" customHeight="1">
      <c r="A283" s="136"/>
      <c r="B283" s="137"/>
      <c r="C283" s="136"/>
      <c r="D283" s="136"/>
      <c r="E283" s="137"/>
      <c r="F283" s="138"/>
      <c r="G283" s="137"/>
      <c r="H283" s="137"/>
      <c r="I283" s="138"/>
      <c r="J283" s="136"/>
      <c r="K283" s="136"/>
      <c r="L283" s="137"/>
      <c r="M283" s="138"/>
      <c r="N283" s="137"/>
      <c r="O283" s="137"/>
      <c r="P283" s="138"/>
      <c r="Q283" s="136"/>
      <c r="R283" s="136"/>
      <c r="S283" s="137"/>
      <c r="T283" s="138"/>
      <c r="U283" s="137"/>
      <c r="V283" s="137"/>
      <c r="W283" s="138"/>
      <c r="X283" s="136"/>
      <c r="Y283" s="136"/>
      <c r="Z283" s="137"/>
      <c r="AA283" s="138"/>
      <c r="AB283" s="137"/>
      <c r="AC283" s="137"/>
      <c r="AD283" s="138"/>
    </row>
    <row r="284" ht="12.75" customHeight="1">
      <c r="A284" s="136"/>
      <c r="B284" s="137"/>
      <c r="C284" s="136"/>
      <c r="D284" s="136"/>
      <c r="E284" s="137"/>
      <c r="F284" s="138"/>
      <c r="G284" s="137"/>
      <c r="H284" s="137"/>
      <c r="I284" s="138"/>
      <c r="J284" s="136"/>
      <c r="K284" s="136"/>
      <c r="L284" s="137"/>
      <c r="M284" s="138"/>
      <c r="N284" s="137"/>
      <c r="O284" s="137"/>
      <c r="P284" s="138"/>
      <c r="Q284" s="136"/>
      <c r="R284" s="136"/>
      <c r="S284" s="137"/>
      <c r="T284" s="138"/>
      <c r="U284" s="137"/>
      <c r="V284" s="137"/>
      <c r="W284" s="138"/>
      <c r="X284" s="136"/>
      <c r="Y284" s="136"/>
      <c r="Z284" s="137"/>
      <c r="AA284" s="138"/>
      <c r="AB284" s="137"/>
      <c r="AC284" s="137"/>
      <c r="AD284" s="138"/>
    </row>
    <row r="285" ht="12.75" customHeight="1">
      <c r="A285" s="136"/>
      <c r="B285" s="137"/>
      <c r="C285" s="136"/>
      <c r="D285" s="136"/>
      <c r="E285" s="137"/>
      <c r="F285" s="138"/>
      <c r="G285" s="137"/>
      <c r="H285" s="137"/>
      <c r="I285" s="138"/>
      <c r="J285" s="136"/>
      <c r="K285" s="136"/>
      <c r="L285" s="137"/>
      <c r="M285" s="138"/>
      <c r="N285" s="137"/>
      <c r="O285" s="137"/>
      <c r="P285" s="138"/>
      <c r="Q285" s="136"/>
      <c r="R285" s="136"/>
      <c r="S285" s="137"/>
      <c r="T285" s="138"/>
      <c r="U285" s="137"/>
      <c r="V285" s="137"/>
      <c r="W285" s="138"/>
      <c r="X285" s="136"/>
      <c r="Y285" s="136"/>
      <c r="Z285" s="137"/>
      <c r="AA285" s="138"/>
      <c r="AB285" s="137"/>
      <c r="AC285" s="137"/>
      <c r="AD285" s="138"/>
    </row>
    <row r="286" ht="12.75" customHeight="1">
      <c r="A286" s="136"/>
      <c r="B286" s="137"/>
      <c r="C286" s="136"/>
      <c r="D286" s="136"/>
      <c r="E286" s="137"/>
      <c r="F286" s="138"/>
      <c r="G286" s="137"/>
      <c r="H286" s="137"/>
      <c r="I286" s="138"/>
      <c r="J286" s="136"/>
      <c r="K286" s="136"/>
      <c r="L286" s="137"/>
      <c r="M286" s="138"/>
      <c r="N286" s="137"/>
      <c r="O286" s="137"/>
      <c r="P286" s="138"/>
      <c r="Q286" s="136"/>
      <c r="R286" s="136"/>
      <c r="S286" s="137"/>
      <c r="T286" s="138"/>
      <c r="U286" s="137"/>
      <c r="V286" s="137"/>
      <c r="W286" s="138"/>
      <c r="X286" s="136"/>
      <c r="Y286" s="136"/>
      <c r="Z286" s="137"/>
      <c r="AA286" s="138"/>
      <c r="AB286" s="137"/>
      <c r="AC286" s="137"/>
      <c r="AD286" s="138"/>
    </row>
    <row r="287" ht="12.75" customHeight="1">
      <c r="A287" s="136"/>
      <c r="B287" s="137"/>
      <c r="C287" s="136"/>
      <c r="D287" s="136"/>
      <c r="E287" s="137"/>
      <c r="F287" s="138"/>
      <c r="G287" s="137"/>
      <c r="H287" s="137"/>
      <c r="I287" s="138"/>
      <c r="J287" s="136"/>
      <c r="K287" s="136"/>
      <c r="L287" s="137"/>
      <c r="M287" s="138"/>
      <c r="N287" s="137"/>
      <c r="O287" s="137"/>
      <c r="P287" s="138"/>
      <c r="Q287" s="136"/>
      <c r="R287" s="136"/>
      <c r="S287" s="137"/>
      <c r="T287" s="138"/>
      <c r="U287" s="137"/>
      <c r="V287" s="137"/>
      <c r="W287" s="138"/>
      <c r="X287" s="136"/>
      <c r="Y287" s="136"/>
      <c r="Z287" s="137"/>
      <c r="AA287" s="138"/>
      <c r="AB287" s="137"/>
      <c r="AC287" s="137"/>
      <c r="AD287" s="138"/>
    </row>
    <row r="288" ht="12.75" customHeight="1">
      <c r="A288" s="136"/>
      <c r="B288" s="137"/>
      <c r="C288" s="136"/>
      <c r="D288" s="136"/>
      <c r="E288" s="137"/>
      <c r="F288" s="138"/>
      <c r="G288" s="137"/>
      <c r="H288" s="137"/>
      <c r="I288" s="138"/>
      <c r="J288" s="136"/>
      <c r="K288" s="136"/>
      <c r="L288" s="137"/>
      <c r="M288" s="138"/>
      <c r="N288" s="137"/>
      <c r="O288" s="137"/>
      <c r="P288" s="138"/>
      <c r="Q288" s="136"/>
      <c r="R288" s="136"/>
      <c r="S288" s="137"/>
      <c r="T288" s="138"/>
      <c r="U288" s="137"/>
      <c r="V288" s="137"/>
      <c r="W288" s="138"/>
      <c r="X288" s="136"/>
      <c r="Y288" s="136"/>
      <c r="Z288" s="137"/>
      <c r="AA288" s="138"/>
      <c r="AB288" s="137"/>
      <c r="AC288" s="137"/>
      <c r="AD288" s="138"/>
    </row>
    <row r="289" ht="12.75" customHeight="1">
      <c r="A289" s="136"/>
      <c r="B289" s="137"/>
      <c r="C289" s="136"/>
      <c r="D289" s="136"/>
      <c r="E289" s="137"/>
      <c r="F289" s="138"/>
      <c r="G289" s="137"/>
      <c r="H289" s="137"/>
      <c r="I289" s="138"/>
      <c r="J289" s="136"/>
      <c r="K289" s="136"/>
      <c r="L289" s="137"/>
      <c r="M289" s="138"/>
      <c r="N289" s="137"/>
      <c r="O289" s="137"/>
      <c r="P289" s="138"/>
      <c r="Q289" s="136"/>
      <c r="R289" s="136"/>
      <c r="S289" s="137"/>
      <c r="T289" s="138"/>
      <c r="U289" s="137"/>
      <c r="V289" s="137"/>
      <c r="W289" s="138"/>
      <c r="X289" s="136"/>
      <c r="Y289" s="136"/>
      <c r="Z289" s="137"/>
      <c r="AA289" s="138"/>
      <c r="AB289" s="137"/>
      <c r="AC289" s="137"/>
      <c r="AD289" s="138"/>
    </row>
    <row r="290" ht="12.75" customHeight="1">
      <c r="A290" s="136"/>
      <c r="B290" s="137"/>
      <c r="C290" s="136"/>
      <c r="D290" s="136"/>
      <c r="E290" s="137"/>
      <c r="F290" s="138"/>
      <c r="G290" s="137"/>
      <c r="H290" s="137"/>
      <c r="I290" s="138"/>
      <c r="J290" s="136"/>
      <c r="K290" s="136"/>
      <c r="L290" s="137"/>
      <c r="M290" s="138"/>
      <c r="N290" s="137"/>
      <c r="O290" s="137"/>
      <c r="P290" s="138"/>
      <c r="Q290" s="136"/>
      <c r="R290" s="136"/>
      <c r="S290" s="137"/>
      <c r="T290" s="138"/>
      <c r="U290" s="137"/>
      <c r="V290" s="137"/>
      <c r="W290" s="138"/>
      <c r="X290" s="136"/>
      <c r="Y290" s="136"/>
      <c r="Z290" s="137"/>
      <c r="AA290" s="138"/>
      <c r="AB290" s="137"/>
      <c r="AC290" s="137"/>
      <c r="AD290" s="138"/>
    </row>
    <row r="291" ht="12.75" customHeight="1">
      <c r="A291" s="136"/>
      <c r="B291" s="137"/>
      <c r="C291" s="136"/>
      <c r="D291" s="136"/>
      <c r="E291" s="137"/>
      <c r="F291" s="138"/>
      <c r="G291" s="137"/>
      <c r="H291" s="137"/>
      <c r="I291" s="138"/>
      <c r="J291" s="136"/>
      <c r="K291" s="136"/>
      <c r="L291" s="137"/>
      <c r="M291" s="138"/>
      <c r="N291" s="137"/>
      <c r="O291" s="137"/>
      <c r="P291" s="138"/>
      <c r="Q291" s="136"/>
      <c r="R291" s="136"/>
      <c r="S291" s="137"/>
      <c r="T291" s="138"/>
      <c r="U291" s="137"/>
      <c r="V291" s="137"/>
      <c r="W291" s="138"/>
      <c r="X291" s="136"/>
      <c r="Y291" s="136"/>
      <c r="Z291" s="137"/>
      <c r="AA291" s="138"/>
      <c r="AB291" s="137"/>
      <c r="AC291" s="137"/>
      <c r="AD291" s="138"/>
    </row>
    <row r="292" ht="12.75" customHeight="1">
      <c r="A292" s="136"/>
      <c r="B292" s="137"/>
      <c r="C292" s="136"/>
      <c r="D292" s="136"/>
      <c r="E292" s="137"/>
      <c r="F292" s="138"/>
      <c r="G292" s="137"/>
      <c r="H292" s="137"/>
      <c r="I292" s="138"/>
      <c r="J292" s="136"/>
      <c r="K292" s="136"/>
      <c r="L292" s="137"/>
      <c r="M292" s="138"/>
      <c r="N292" s="137"/>
      <c r="O292" s="137"/>
      <c r="P292" s="138"/>
      <c r="Q292" s="136"/>
      <c r="R292" s="136"/>
      <c r="S292" s="137"/>
      <c r="T292" s="138"/>
      <c r="U292" s="137"/>
      <c r="V292" s="137"/>
      <c r="W292" s="138"/>
      <c r="X292" s="136"/>
      <c r="Y292" s="136"/>
      <c r="Z292" s="137"/>
      <c r="AA292" s="138"/>
      <c r="AB292" s="137"/>
      <c r="AC292" s="137"/>
      <c r="AD292" s="138"/>
    </row>
    <row r="293" ht="12.75" customHeight="1">
      <c r="A293" s="136"/>
      <c r="B293" s="137"/>
      <c r="C293" s="136"/>
      <c r="D293" s="136"/>
      <c r="E293" s="137"/>
      <c r="F293" s="138"/>
      <c r="G293" s="137"/>
      <c r="H293" s="137"/>
      <c r="I293" s="138"/>
      <c r="J293" s="136"/>
      <c r="K293" s="136"/>
      <c r="L293" s="137"/>
      <c r="M293" s="138"/>
      <c r="N293" s="137"/>
      <c r="O293" s="137"/>
      <c r="P293" s="138"/>
      <c r="Q293" s="136"/>
      <c r="R293" s="136"/>
      <c r="S293" s="137"/>
      <c r="T293" s="138"/>
      <c r="U293" s="137"/>
      <c r="V293" s="137"/>
      <c r="W293" s="138"/>
      <c r="X293" s="136"/>
      <c r="Y293" s="136"/>
      <c r="Z293" s="137"/>
      <c r="AA293" s="138"/>
      <c r="AB293" s="137"/>
      <c r="AC293" s="137"/>
      <c r="AD293" s="138"/>
    </row>
    <row r="294" ht="12.75" customHeight="1">
      <c r="A294" s="136"/>
      <c r="B294" s="137"/>
      <c r="C294" s="136"/>
      <c r="D294" s="136"/>
      <c r="E294" s="137"/>
      <c r="F294" s="138"/>
      <c r="G294" s="137"/>
      <c r="H294" s="137"/>
      <c r="I294" s="138"/>
      <c r="J294" s="136"/>
      <c r="K294" s="136"/>
      <c r="L294" s="137"/>
      <c r="M294" s="138"/>
      <c r="N294" s="137"/>
      <c r="O294" s="137"/>
      <c r="P294" s="138"/>
      <c r="Q294" s="136"/>
      <c r="R294" s="136"/>
      <c r="S294" s="137"/>
      <c r="T294" s="138"/>
      <c r="U294" s="137"/>
      <c r="V294" s="137"/>
      <c r="W294" s="138"/>
      <c r="X294" s="136"/>
      <c r="Y294" s="136"/>
      <c r="Z294" s="137"/>
      <c r="AA294" s="138"/>
      <c r="AB294" s="137"/>
      <c r="AC294" s="137"/>
      <c r="AD294" s="138"/>
    </row>
    <row r="295" ht="12.75" customHeight="1">
      <c r="A295" s="136"/>
      <c r="B295" s="137"/>
      <c r="C295" s="136"/>
      <c r="D295" s="136"/>
      <c r="E295" s="137"/>
      <c r="F295" s="138"/>
      <c r="G295" s="137"/>
      <c r="H295" s="137"/>
      <c r="I295" s="138"/>
      <c r="J295" s="136"/>
      <c r="K295" s="136"/>
      <c r="L295" s="137"/>
      <c r="M295" s="138"/>
      <c r="N295" s="137"/>
      <c r="O295" s="137"/>
      <c r="P295" s="138"/>
      <c r="Q295" s="136"/>
      <c r="R295" s="136"/>
      <c r="S295" s="137"/>
      <c r="T295" s="138"/>
      <c r="U295" s="137"/>
      <c r="V295" s="137"/>
      <c r="W295" s="138"/>
      <c r="X295" s="136"/>
      <c r="Y295" s="136"/>
      <c r="Z295" s="137"/>
      <c r="AA295" s="138"/>
      <c r="AB295" s="137"/>
      <c r="AC295" s="137"/>
      <c r="AD295" s="138"/>
    </row>
    <row r="296" ht="12.75" customHeight="1">
      <c r="A296" s="136"/>
      <c r="B296" s="137"/>
      <c r="C296" s="136"/>
      <c r="D296" s="136"/>
      <c r="E296" s="137"/>
      <c r="F296" s="138"/>
      <c r="G296" s="137"/>
      <c r="H296" s="137"/>
      <c r="I296" s="138"/>
      <c r="J296" s="136"/>
      <c r="K296" s="136"/>
      <c r="L296" s="137"/>
      <c r="M296" s="138"/>
      <c r="N296" s="137"/>
      <c r="O296" s="137"/>
      <c r="P296" s="138"/>
      <c r="Q296" s="136"/>
      <c r="R296" s="136"/>
      <c r="S296" s="137"/>
      <c r="T296" s="138"/>
      <c r="U296" s="137"/>
      <c r="V296" s="137"/>
      <c r="W296" s="138"/>
      <c r="X296" s="136"/>
      <c r="Y296" s="136"/>
      <c r="Z296" s="137"/>
      <c r="AA296" s="138"/>
      <c r="AB296" s="137"/>
      <c r="AC296" s="137"/>
      <c r="AD296" s="138"/>
    </row>
    <row r="297" ht="12.75" customHeight="1">
      <c r="A297" s="136"/>
      <c r="B297" s="137"/>
      <c r="C297" s="136"/>
      <c r="D297" s="136"/>
      <c r="E297" s="137"/>
      <c r="F297" s="138"/>
      <c r="G297" s="137"/>
      <c r="H297" s="137"/>
      <c r="I297" s="138"/>
      <c r="J297" s="136"/>
      <c r="K297" s="136"/>
      <c r="L297" s="137"/>
      <c r="M297" s="138"/>
      <c r="N297" s="137"/>
      <c r="O297" s="137"/>
      <c r="P297" s="138"/>
      <c r="Q297" s="136"/>
      <c r="R297" s="136"/>
      <c r="S297" s="137"/>
      <c r="T297" s="138"/>
      <c r="U297" s="137"/>
      <c r="V297" s="137"/>
      <c r="W297" s="138"/>
      <c r="X297" s="136"/>
      <c r="Y297" s="136"/>
      <c r="Z297" s="137"/>
      <c r="AA297" s="138"/>
      <c r="AB297" s="137"/>
      <c r="AC297" s="137"/>
      <c r="AD297" s="138"/>
    </row>
    <row r="298" ht="12.75" customHeight="1">
      <c r="A298" s="136"/>
      <c r="B298" s="137"/>
      <c r="C298" s="136"/>
      <c r="D298" s="136"/>
      <c r="E298" s="137"/>
      <c r="F298" s="138"/>
      <c r="G298" s="137"/>
      <c r="H298" s="137"/>
      <c r="I298" s="138"/>
      <c r="J298" s="136"/>
      <c r="K298" s="136"/>
      <c r="L298" s="137"/>
      <c r="M298" s="138"/>
      <c r="N298" s="137"/>
      <c r="O298" s="137"/>
      <c r="P298" s="138"/>
      <c r="Q298" s="136"/>
      <c r="R298" s="136"/>
      <c r="S298" s="137"/>
      <c r="T298" s="138"/>
      <c r="U298" s="137"/>
      <c r="V298" s="137"/>
      <c r="W298" s="138"/>
      <c r="X298" s="136"/>
      <c r="Y298" s="136"/>
      <c r="Z298" s="137"/>
      <c r="AA298" s="138"/>
      <c r="AB298" s="137"/>
      <c r="AC298" s="137"/>
      <c r="AD298" s="138"/>
    </row>
    <row r="299" ht="12.75" customHeight="1">
      <c r="A299" s="136"/>
      <c r="B299" s="137"/>
      <c r="C299" s="136"/>
      <c r="D299" s="136"/>
      <c r="E299" s="137"/>
      <c r="F299" s="138"/>
      <c r="G299" s="137"/>
      <c r="H299" s="137"/>
      <c r="I299" s="138"/>
      <c r="J299" s="136"/>
      <c r="K299" s="136"/>
      <c r="L299" s="137"/>
      <c r="M299" s="138"/>
      <c r="N299" s="137"/>
      <c r="O299" s="137"/>
      <c r="P299" s="138"/>
      <c r="Q299" s="136"/>
      <c r="R299" s="136"/>
      <c r="S299" s="137"/>
      <c r="T299" s="138"/>
      <c r="U299" s="137"/>
      <c r="V299" s="137"/>
      <c r="W299" s="138"/>
      <c r="X299" s="136"/>
      <c r="Y299" s="136"/>
      <c r="Z299" s="137"/>
      <c r="AA299" s="138"/>
      <c r="AB299" s="137"/>
      <c r="AC299" s="137"/>
      <c r="AD299" s="138"/>
    </row>
    <row r="300" ht="12.75" customHeight="1">
      <c r="A300" s="136"/>
      <c r="B300" s="137"/>
      <c r="C300" s="136"/>
      <c r="D300" s="136"/>
      <c r="E300" s="137"/>
      <c r="F300" s="138"/>
      <c r="G300" s="137"/>
      <c r="H300" s="137"/>
      <c r="I300" s="138"/>
      <c r="J300" s="136"/>
      <c r="K300" s="136"/>
      <c r="L300" s="137"/>
      <c r="M300" s="138"/>
      <c r="N300" s="137"/>
      <c r="O300" s="137"/>
      <c r="P300" s="138"/>
      <c r="Q300" s="136"/>
      <c r="R300" s="136"/>
      <c r="S300" s="137"/>
      <c r="T300" s="138"/>
      <c r="U300" s="137"/>
      <c r="V300" s="137"/>
      <c r="W300" s="138"/>
      <c r="X300" s="136"/>
      <c r="Y300" s="136"/>
      <c r="Z300" s="137"/>
      <c r="AA300" s="138"/>
      <c r="AB300" s="137"/>
      <c r="AC300" s="137"/>
      <c r="AD300" s="138"/>
    </row>
    <row r="301" ht="12.75" customHeight="1">
      <c r="A301" s="136"/>
      <c r="B301" s="137"/>
      <c r="C301" s="136"/>
      <c r="D301" s="136"/>
      <c r="E301" s="137"/>
      <c r="F301" s="138"/>
      <c r="G301" s="137"/>
      <c r="H301" s="137"/>
      <c r="I301" s="138"/>
      <c r="J301" s="136"/>
      <c r="K301" s="136"/>
      <c r="L301" s="137"/>
      <c r="M301" s="138"/>
      <c r="N301" s="137"/>
      <c r="O301" s="137"/>
      <c r="P301" s="138"/>
      <c r="Q301" s="136"/>
      <c r="R301" s="136"/>
      <c r="S301" s="137"/>
      <c r="T301" s="138"/>
      <c r="U301" s="137"/>
      <c r="V301" s="137"/>
      <c r="W301" s="138"/>
      <c r="X301" s="136"/>
      <c r="Y301" s="136"/>
      <c r="Z301" s="137"/>
      <c r="AA301" s="138"/>
      <c r="AB301" s="137"/>
      <c r="AC301" s="137"/>
      <c r="AD301" s="138"/>
    </row>
    <row r="302" ht="12.75" customHeight="1">
      <c r="A302" s="136"/>
      <c r="B302" s="137"/>
      <c r="C302" s="136"/>
      <c r="D302" s="136"/>
      <c r="E302" s="137"/>
      <c r="F302" s="138"/>
      <c r="G302" s="137"/>
      <c r="H302" s="137"/>
      <c r="I302" s="138"/>
      <c r="J302" s="136"/>
      <c r="K302" s="136"/>
      <c r="L302" s="137"/>
      <c r="M302" s="138"/>
      <c r="N302" s="137"/>
      <c r="O302" s="137"/>
      <c r="P302" s="138"/>
      <c r="Q302" s="136"/>
      <c r="R302" s="136"/>
      <c r="S302" s="137"/>
      <c r="T302" s="138"/>
      <c r="U302" s="137"/>
      <c r="V302" s="137"/>
      <c r="W302" s="138"/>
      <c r="X302" s="136"/>
      <c r="Y302" s="136"/>
      <c r="Z302" s="137"/>
      <c r="AA302" s="138"/>
      <c r="AB302" s="137"/>
      <c r="AC302" s="137"/>
      <c r="AD302" s="138"/>
    </row>
    <row r="303" ht="12.75" customHeight="1">
      <c r="A303" s="136"/>
      <c r="B303" s="137"/>
      <c r="C303" s="136"/>
      <c r="D303" s="136"/>
      <c r="E303" s="137"/>
      <c r="F303" s="138"/>
      <c r="G303" s="137"/>
      <c r="H303" s="137"/>
      <c r="I303" s="138"/>
      <c r="J303" s="136"/>
      <c r="K303" s="136"/>
      <c r="L303" s="137"/>
      <c r="M303" s="138"/>
      <c r="N303" s="137"/>
      <c r="O303" s="137"/>
      <c r="P303" s="138"/>
      <c r="Q303" s="136"/>
      <c r="R303" s="136"/>
      <c r="S303" s="137"/>
      <c r="T303" s="138"/>
      <c r="U303" s="137"/>
      <c r="V303" s="137"/>
      <c r="W303" s="138"/>
      <c r="X303" s="136"/>
      <c r="Y303" s="136"/>
      <c r="Z303" s="137"/>
      <c r="AA303" s="138"/>
      <c r="AB303" s="137"/>
      <c r="AC303" s="137"/>
      <c r="AD303" s="138"/>
    </row>
    <row r="304" ht="12.75" customHeight="1">
      <c r="A304" s="136"/>
      <c r="B304" s="137"/>
      <c r="C304" s="136"/>
      <c r="D304" s="136"/>
      <c r="E304" s="137"/>
      <c r="F304" s="138"/>
      <c r="G304" s="137"/>
      <c r="H304" s="137"/>
      <c r="I304" s="138"/>
      <c r="J304" s="136"/>
      <c r="K304" s="136"/>
      <c r="L304" s="137"/>
      <c r="M304" s="138"/>
      <c r="N304" s="137"/>
      <c r="O304" s="137"/>
      <c r="P304" s="138"/>
      <c r="Q304" s="136"/>
      <c r="R304" s="136"/>
      <c r="S304" s="137"/>
      <c r="T304" s="138"/>
      <c r="U304" s="137"/>
      <c r="V304" s="137"/>
      <c r="W304" s="138"/>
      <c r="X304" s="136"/>
      <c r="Y304" s="136"/>
      <c r="Z304" s="137"/>
      <c r="AA304" s="138"/>
      <c r="AB304" s="137"/>
      <c r="AC304" s="137"/>
      <c r="AD304" s="138"/>
    </row>
    <row r="305" ht="12.75" customHeight="1">
      <c r="A305" s="136"/>
      <c r="B305" s="137"/>
      <c r="C305" s="136"/>
      <c r="D305" s="136"/>
      <c r="E305" s="137"/>
      <c r="F305" s="138"/>
      <c r="G305" s="137"/>
      <c r="H305" s="137"/>
      <c r="I305" s="138"/>
      <c r="J305" s="136"/>
      <c r="K305" s="136"/>
      <c r="L305" s="137"/>
      <c r="M305" s="138"/>
      <c r="N305" s="137"/>
      <c r="O305" s="137"/>
      <c r="P305" s="138"/>
      <c r="Q305" s="136"/>
      <c r="R305" s="136"/>
      <c r="S305" s="137"/>
      <c r="T305" s="138"/>
      <c r="U305" s="137"/>
      <c r="V305" s="137"/>
      <c r="W305" s="138"/>
      <c r="X305" s="136"/>
      <c r="Y305" s="136"/>
      <c r="Z305" s="137"/>
      <c r="AA305" s="138"/>
      <c r="AB305" s="137"/>
      <c r="AC305" s="137"/>
      <c r="AD305" s="138"/>
    </row>
    <row r="306" ht="12.75" customHeight="1">
      <c r="A306" s="136"/>
      <c r="B306" s="137"/>
      <c r="C306" s="136"/>
      <c r="D306" s="136"/>
      <c r="E306" s="137"/>
      <c r="F306" s="138"/>
      <c r="G306" s="137"/>
      <c r="H306" s="137"/>
      <c r="I306" s="138"/>
      <c r="J306" s="136"/>
      <c r="K306" s="136"/>
      <c r="L306" s="137"/>
      <c r="M306" s="138"/>
      <c r="N306" s="137"/>
      <c r="O306" s="137"/>
      <c r="P306" s="138"/>
      <c r="Q306" s="136"/>
      <c r="R306" s="136"/>
      <c r="S306" s="137"/>
      <c r="T306" s="138"/>
      <c r="U306" s="137"/>
      <c r="V306" s="137"/>
      <c r="W306" s="138"/>
      <c r="X306" s="136"/>
      <c r="Y306" s="136"/>
      <c r="Z306" s="137"/>
      <c r="AA306" s="138"/>
      <c r="AB306" s="137"/>
      <c r="AC306" s="137"/>
      <c r="AD306" s="138"/>
    </row>
    <row r="307" ht="12.75" customHeight="1">
      <c r="A307" s="136"/>
      <c r="B307" s="137"/>
      <c r="C307" s="136"/>
      <c r="D307" s="136"/>
      <c r="E307" s="137"/>
      <c r="F307" s="138"/>
      <c r="G307" s="137"/>
      <c r="H307" s="137"/>
      <c r="I307" s="138"/>
      <c r="J307" s="136"/>
      <c r="K307" s="136"/>
      <c r="L307" s="137"/>
      <c r="M307" s="138"/>
      <c r="N307" s="137"/>
      <c r="O307" s="137"/>
      <c r="P307" s="138"/>
      <c r="Q307" s="136"/>
      <c r="R307" s="136"/>
      <c r="S307" s="137"/>
      <c r="T307" s="138"/>
      <c r="U307" s="137"/>
      <c r="V307" s="137"/>
      <c r="W307" s="138"/>
      <c r="X307" s="136"/>
      <c r="Y307" s="136"/>
      <c r="Z307" s="137"/>
      <c r="AA307" s="138"/>
      <c r="AB307" s="137"/>
      <c r="AC307" s="137"/>
      <c r="AD307" s="138"/>
    </row>
    <row r="308" ht="12.75" customHeight="1">
      <c r="A308" s="136"/>
      <c r="B308" s="137"/>
      <c r="C308" s="136"/>
      <c r="D308" s="136"/>
      <c r="E308" s="137"/>
      <c r="F308" s="138"/>
      <c r="G308" s="137"/>
      <c r="H308" s="137"/>
      <c r="I308" s="138"/>
      <c r="J308" s="136"/>
      <c r="K308" s="136"/>
      <c r="L308" s="137"/>
      <c r="M308" s="138"/>
      <c r="N308" s="137"/>
      <c r="O308" s="137"/>
      <c r="P308" s="138"/>
      <c r="Q308" s="136"/>
      <c r="R308" s="136"/>
      <c r="S308" s="137"/>
      <c r="T308" s="138"/>
      <c r="U308" s="137"/>
      <c r="V308" s="137"/>
      <c r="W308" s="138"/>
      <c r="X308" s="136"/>
      <c r="Y308" s="136"/>
      <c r="Z308" s="137"/>
      <c r="AA308" s="138"/>
      <c r="AB308" s="137"/>
      <c r="AC308" s="137"/>
      <c r="AD308" s="138"/>
    </row>
    <row r="309" ht="12.75" customHeight="1">
      <c r="A309" s="136"/>
      <c r="B309" s="137"/>
      <c r="C309" s="136"/>
      <c r="D309" s="136"/>
      <c r="E309" s="137"/>
      <c r="F309" s="138"/>
      <c r="G309" s="137"/>
      <c r="H309" s="137"/>
      <c r="I309" s="138"/>
      <c r="J309" s="136"/>
      <c r="K309" s="136"/>
      <c r="L309" s="137"/>
      <c r="M309" s="138"/>
      <c r="N309" s="137"/>
      <c r="O309" s="137"/>
      <c r="P309" s="138"/>
      <c r="Q309" s="136"/>
      <c r="R309" s="136"/>
      <c r="S309" s="137"/>
      <c r="T309" s="138"/>
      <c r="U309" s="137"/>
      <c r="V309" s="137"/>
      <c r="W309" s="138"/>
      <c r="X309" s="136"/>
      <c r="Y309" s="136"/>
      <c r="Z309" s="137"/>
      <c r="AA309" s="138"/>
      <c r="AB309" s="137"/>
      <c r="AC309" s="137"/>
      <c r="AD309" s="138"/>
    </row>
    <row r="310" ht="12.75" customHeight="1">
      <c r="A310" s="136"/>
      <c r="B310" s="137"/>
      <c r="C310" s="136"/>
      <c r="D310" s="136"/>
      <c r="E310" s="137"/>
      <c r="F310" s="138"/>
      <c r="G310" s="137"/>
      <c r="H310" s="137"/>
      <c r="I310" s="138"/>
      <c r="J310" s="136"/>
      <c r="K310" s="136"/>
      <c r="L310" s="137"/>
      <c r="M310" s="138"/>
      <c r="N310" s="137"/>
      <c r="O310" s="137"/>
      <c r="P310" s="138"/>
      <c r="Q310" s="136"/>
      <c r="R310" s="136"/>
      <c r="S310" s="137"/>
      <c r="T310" s="138"/>
      <c r="U310" s="137"/>
      <c r="V310" s="137"/>
      <c r="W310" s="138"/>
      <c r="X310" s="136"/>
      <c r="Y310" s="136"/>
      <c r="Z310" s="137"/>
      <c r="AA310" s="138"/>
      <c r="AB310" s="137"/>
      <c r="AC310" s="137"/>
      <c r="AD310" s="138"/>
    </row>
    <row r="311" ht="12.75" customHeight="1">
      <c r="A311" s="136"/>
      <c r="B311" s="137"/>
      <c r="C311" s="136"/>
      <c r="D311" s="136"/>
      <c r="E311" s="137"/>
      <c r="F311" s="138"/>
      <c r="G311" s="137"/>
      <c r="H311" s="137"/>
      <c r="I311" s="138"/>
      <c r="J311" s="136"/>
      <c r="K311" s="136"/>
      <c r="L311" s="137"/>
      <c r="M311" s="138"/>
      <c r="N311" s="137"/>
      <c r="O311" s="137"/>
      <c r="P311" s="138"/>
      <c r="Q311" s="136"/>
      <c r="R311" s="136"/>
      <c r="S311" s="137"/>
      <c r="T311" s="138"/>
      <c r="U311" s="137"/>
      <c r="V311" s="137"/>
      <c r="W311" s="138"/>
      <c r="X311" s="136"/>
      <c r="Y311" s="136"/>
      <c r="Z311" s="137"/>
      <c r="AA311" s="138"/>
      <c r="AB311" s="137"/>
      <c r="AC311" s="137"/>
      <c r="AD311" s="138"/>
    </row>
    <row r="312" ht="12.75" customHeight="1">
      <c r="A312" s="136"/>
      <c r="B312" s="137"/>
      <c r="C312" s="136"/>
      <c r="D312" s="136"/>
      <c r="E312" s="137"/>
      <c r="F312" s="138"/>
      <c r="G312" s="137"/>
      <c r="H312" s="137"/>
      <c r="I312" s="138"/>
      <c r="J312" s="136"/>
      <c r="K312" s="136"/>
      <c r="L312" s="137"/>
      <c r="M312" s="138"/>
      <c r="N312" s="137"/>
      <c r="O312" s="137"/>
      <c r="P312" s="138"/>
      <c r="Q312" s="136"/>
      <c r="R312" s="136"/>
      <c r="S312" s="137"/>
      <c r="T312" s="138"/>
      <c r="U312" s="137"/>
      <c r="V312" s="137"/>
      <c r="W312" s="138"/>
      <c r="X312" s="136"/>
      <c r="Y312" s="136"/>
      <c r="Z312" s="137"/>
      <c r="AA312" s="138"/>
      <c r="AB312" s="137"/>
      <c r="AC312" s="137"/>
      <c r="AD312" s="138"/>
    </row>
    <row r="313" ht="12.75" customHeight="1">
      <c r="A313" s="136"/>
      <c r="B313" s="137"/>
      <c r="C313" s="136"/>
      <c r="D313" s="136"/>
      <c r="E313" s="137"/>
      <c r="F313" s="138"/>
      <c r="G313" s="137"/>
      <c r="H313" s="137"/>
      <c r="I313" s="138"/>
      <c r="J313" s="136"/>
      <c r="K313" s="136"/>
      <c r="L313" s="137"/>
      <c r="M313" s="138"/>
      <c r="N313" s="137"/>
      <c r="O313" s="137"/>
      <c r="P313" s="138"/>
      <c r="Q313" s="136"/>
      <c r="R313" s="136"/>
      <c r="S313" s="137"/>
      <c r="T313" s="138"/>
      <c r="U313" s="137"/>
      <c r="V313" s="137"/>
      <c r="W313" s="138"/>
      <c r="X313" s="136"/>
      <c r="Y313" s="136"/>
      <c r="Z313" s="137"/>
      <c r="AA313" s="138"/>
      <c r="AB313" s="137"/>
      <c r="AC313" s="137"/>
      <c r="AD313" s="138"/>
    </row>
    <row r="314" ht="12.75" customHeight="1">
      <c r="A314" s="136"/>
      <c r="B314" s="137"/>
      <c r="C314" s="136"/>
      <c r="D314" s="136"/>
      <c r="E314" s="137"/>
      <c r="F314" s="138"/>
      <c r="G314" s="137"/>
      <c r="H314" s="137"/>
      <c r="I314" s="138"/>
      <c r="J314" s="136"/>
      <c r="K314" s="136"/>
      <c r="L314" s="137"/>
      <c r="M314" s="138"/>
      <c r="N314" s="137"/>
      <c r="O314" s="137"/>
      <c r="P314" s="138"/>
      <c r="Q314" s="136"/>
      <c r="R314" s="136"/>
      <c r="S314" s="137"/>
      <c r="T314" s="138"/>
      <c r="U314" s="137"/>
      <c r="V314" s="137"/>
      <c r="W314" s="138"/>
      <c r="X314" s="136"/>
      <c r="Y314" s="136"/>
      <c r="Z314" s="137"/>
      <c r="AA314" s="138"/>
      <c r="AB314" s="137"/>
      <c r="AC314" s="137"/>
      <c r="AD314" s="138"/>
    </row>
    <row r="315" ht="12.75" customHeight="1">
      <c r="A315" s="136"/>
      <c r="B315" s="137"/>
      <c r="C315" s="136"/>
      <c r="D315" s="136"/>
      <c r="E315" s="137"/>
      <c r="F315" s="138"/>
      <c r="G315" s="137"/>
      <c r="H315" s="137"/>
      <c r="I315" s="138"/>
      <c r="J315" s="136"/>
      <c r="K315" s="136"/>
      <c r="L315" s="137"/>
      <c r="M315" s="138"/>
      <c r="N315" s="137"/>
      <c r="O315" s="137"/>
      <c r="P315" s="138"/>
      <c r="Q315" s="136"/>
      <c r="R315" s="136"/>
      <c r="S315" s="137"/>
      <c r="T315" s="138"/>
      <c r="U315" s="137"/>
      <c r="V315" s="137"/>
      <c r="W315" s="138"/>
      <c r="X315" s="136"/>
      <c r="Y315" s="136"/>
      <c r="Z315" s="137"/>
      <c r="AA315" s="138"/>
      <c r="AB315" s="137"/>
      <c r="AC315" s="137"/>
      <c r="AD315" s="138"/>
    </row>
    <row r="316" ht="12.75" customHeight="1">
      <c r="A316" s="136"/>
      <c r="B316" s="137"/>
      <c r="C316" s="136"/>
      <c r="D316" s="136"/>
      <c r="E316" s="137"/>
      <c r="F316" s="138"/>
      <c r="G316" s="137"/>
      <c r="H316" s="137"/>
      <c r="I316" s="138"/>
      <c r="J316" s="136"/>
      <c r="K316" s="136"/>
      <c r="L316" s="137"/>
      <c r="M316" s="138"/>
      <c r="N316" s="137"/>
      <c r="O316" s="137"/>
      <c r="P316" s="138"/>
      <c r="Q316" s="136"/>
      <c r="R316" s="136"/>
      <c r="S316" s="137"/>
      <c r="T316" s="138"/>
      <c r="U316" s="137"/>
      <c r="V316" s="137"/>
      <c r="W316" s="138"/>
      <c r="X316" s="136"/>
      <c r="Y316" s="136"/>
      <c r="Z316" s="137"/>
      <c r="AA316" s="138"/>
      <c r="AB316" s="137"/>
      <c r="AC316" s="137"/>
      <c r="AD316" s="138"/>
    </row>
    <row r="317" ht="12.75" customHeight="1">
      <c r="A317" s="136"/>
      <c r="B317" s="137"/>
      <c r="C317" s="136"/>
      <c r="D317" s="136"/>
      <c r="E317" s="137"/>
      <c r="F317" s="138"/>
      <c r="G317" s="137"/>
      <c r="H317" s="137"/>
      <c r="I317" s="138"/>
      <c r="J317" s="136"/>
      <c r="K317" s="136"/>
      <c r="L317" s="137"/>
      <c r="M317" s="138"/>
      <c r="N317" s="137"/>
      <c r="O317" s="137"/>
      <c r="P317" s="138"/>
      <c r="Q317" s="136"/>
      <c r="R317" s="136"/>
      <c r="S317" s="137"/>
      <c r="T317" s="138"/>
      <c r="U317" s="137"/>
      <c r="V317" s="137"/>
      <c r="W317" s="138"/>
      <c r="X317" s="136"/>
      <c r="Y317" s="136"/>
      <c r="Z317" s="137"/>
      <c r="AA317" s="138"/>
      <c r="AB317" s="137"/>
      <c r="AC317" s="137"/>
      <c r="AD317" s="138"/>
    </row>
    <row r="318" ht="12.75" customHeight="1">
      <c r="A318" s="136"/>
      <c r="B318" s="137"/>
      <c r="C318" s="136"/>
      <c r="D318" s="136"/>
      <c r="E318" s="137"/>
      <c r="F318" s="138"/>
      <c r="G318" s="137"/>
      <c r="H318" s="137"/>
      <c r="I318" s="138"/>
      <c r="J318" s="136"/>
      <c r="K318" s="136"/>
      <c r="L318" s="137"/>
      <c r="M318" s="138"/>
      <c r="N318" s="137"/>
      <c r="O318" s="137"/>
      <c r="P318" s="138"/>
      <c r="Q318" s="136"/>
      <c r="R318" s="136"/>
      <c r="S318" s="137"/>
      <c r="T318" s="138"/>
      <c r="U318" s="137"/>
      <c r="V318" s="137"/>
      <c r="W318" s="138"/>
      <c r="X318" s="136"/>
      <c r="Y318" s="136"/>
      <c r="Z318" s="137"/>
      <c r="AA318" s="138"/>
      <c r="AB318" s="137"/>
      <c r="AC318" s="137"/>
      <c r="AD318" s="138"/>
    </row>
    <row r="319" ht="12.75" customHeight="1">
      <c r="A319" s="136"/>
      <c r="B319" s="137"/>
      <c r="C319" s="136"/>
      <c r="D319" s="136"/>
      <c r="E319" s="137"/>
      <c r="F319" s="138"/>
      <c r="G319" s="137"/>
      <c r="H319" s="137"/>
      <c r="I319" s="138"/>
      <c r="J319" s="136"/>
      <c r="K319" s="136"/>
      <c r="L319" s="137"/>
      <c r="M319" s="138"/>
      <c r="N319" s="137"/>
      <c r="O319" s="137"/>
      <c r="P319" s="138"/>
      <c r="Q319" s="136"/>
      <c r="R319" s="136"/>
      <c r="S319" s="137"/>
      <c r="T319" s="138"/>
      <c r="U319" s="137"/>
      <c r="V319" s="137"/>
      <c r="W319" s="138"/>
      <c r="X319" s="136"/>
      <c r="Y319" s="136"/>
      <c r="Z319" s="137"/>
      <c r="AA319" s="138"/>
      <c r="AB319" s="137"/>
      <c r="AC319" s="137"/>
      <c r="AD319" s="138"/>
    </row>
    <row r="320" ht="12.75" customHeight="1">
      <c r="A320" s="136"/>
      <c r="B320" s="137"/>
      <c r="C320" s="136"/>
      <c r="D320" s="136"/>
      <c r="E320" s="137"/>
      <c r="F320" s="138"/>
      <c r="G320" s="137"/>
      <c r="H320" s="137"/>
      <c r="I320" s="138"/>
      <c r="J320" s="136"/>
      <c r="K320" s="136"/>
      <c r="L320" s="137"/>
      <c r="M320" s="138"/>
      <c r="N320" s="137"/>
      <c r="O320" s="137"/>
      <c r="P320" s="138"/>
      <c r="Q320" s="136"/>
      <c r="R320" s="136"/>
      <c r="S320" s="137"/>
      <c r="T320" s="138"/>
      <c r="U320" s="137"/>
      <c r="V320" s="137"/>
      <c r="W320" s="138"/>
      <c r="X320" s="136"/>
      <c r="Y320" s="136"/>
      <c r="Z320" s="137"/>
      <c r="AA320" s="138"/>
      <c r="AB320" s="137"/>
      <c r="AC320" s="137"/>
      <c r="AD320" s="138"/>
    </row>
    <row r="321" ht="12.75" customHeight="1">
      <c r="A321" s="136"/>
      <c r="B321" s="137"/>
      <c r="C321" s="136"/>
      <c r="D321" s="136"/>
      <c r="E321" s="137"/>
      <c r="F321" s="138"/>
      <c r="G321" s="137"/>
      <c r="H321" s="137"/>
      <c r="I321" s="138"/>
      <c r="J321" s="136"/>
      <c r="K321" s="136"/>
      <c r="L321" s="137"/>
      <c r="M321" s="138"/>
      <c r="N321" s="137"/>
      <c r="O321" s="137"/>
      <c r="P321" s="138"/>
      <c r="Q321" s="136"/>
      <c r="R321" s="136"/>
      <c r="S321" s="137"/>
      <c r="T321" s="138"/>
      <c r="U321" s="137"/>
      <c r="V321" s="137"/>
      <c r="W321" s="138"/>
      <c r="X321" s="136"/>
      <c r="Y321" s="136"/>
      <c r="Z321" s="137"/>
      <c r="AA321" s="138"/>
      <c r="AB321" s="137"/>
      <c r="AC321" s="137"/>
      <c r="AD321" s="138"/>
    </row>
    <row r="322" ht="12.75" customHeight="1">
      <c r="A322" s="136"/>
      <c r="B322" s="137"/>
      <c r="C322" s="136"/>
      <c r="D322" s="136"/>
      <c r="E322" s="137"/>
      <c r="F322" s="138"/>
      <c r="G322" s="137"/>
      <c r="H322" s="137"/>
      <c r="I322" s="138"/>
      <c r="J322" s="136"/>
      <c r="K322" s="136"/>
      <c r="L322" s="137"/>
      <c r="M322" s="138"/>
      <c r="N322" s="137"/>
      <c r="O322" s="137"/>
      <c r="P322" s="138"/>
      <c r="Q322" s="136"/>
      <c r="R322" s="136"/>
      <c r="S322" s="137"/>
      <c r="T322" s="138"/>
      <c r="U322" s="137"/>
      <c r="V322" s="137"/>
      <c r="W322" s="138"/>
      <c r="X322" s="136"/>
      <c r="Y322" s="136"/>
      <c r="Z322" s="137"/>
      <c r="AA322" s="138"/>
      <c r="AB322" s="137"/>
      <c r="AC322" s="137"/>
      <c r="AD322" s="138"/>
    </row>
    <row r="323" ht="12.75" customHeight="1">
      <c r="A323" s="136"/>
      <c r="B323" s="137"/>
      <c r="C323" s="136"/>
      <c r="D323" s="136"/>
      <c r="E323" s="137"/>
      <c r="F323" s="138"/>
      <c r="G323" s="137"/>
      <c r="H323" s="137"/>
      <c r="I323" s="138"/>
      <c r="J323" s="136"/>
      <c r="K323" s="136"/>
      <c r="L323" s="137"/>
      <c r="M323" s="138"/>
      <c r="N323" s="137"/>
      <c r="O323" s="137"/>
      <c r="P323" s="138"/>
      <c r="Q323" s="136"/>
      <c r="R323" s="136"/>
      <c r="S323" s="137"/>
      <c r="T323" s="138"/>
      <c r="U323" s="137"/>
      <c r="V323" s="137"/>
      <c r="W323" s="138"/>
      <c r="X323" s="136"/>
      <c r="Y323" s="136"/>
      <c r="Z323" s="137"/>
      <c r="AA323" s="138"/>
      <c r="AB323" s="137"/>
      <c r="AC323" s="137"/>
      <c r="AD323" s="138"/>
    </row>
    <row r="324" ht="12.75" customHeight="1">
      <c r="A324" s="136"/>
      <c r="B324" s="137"/>
      <c r="C324" s="136"/>
      <c r="D324" s="136"/>
      <c r="E324" s="137"/>
      <c r="F324" s="138"/>
      <c r="G324" s="137"/>
      <c r="H324" s="137"/>
      <c r="I324" s="138"/>
      <c r="J324" s="136"/>
      <c r="K324" s="136"/>
      <c r="L324" s="137"/>
      <c r="M324" s="138"/>
      <c r="N324" s="137"/>
      <c r="O324" s="137"/>
      <c r="P324" s="138"/>
      <c r="Q324" s="136"/>
      <c r="R324" s="136"/>
      <c r="S324" s="137"/>
      <c r="T324" s="138"/>
      <c r="U324" s="137"/>
      <c r="V324" s="137"/>
      <c r="W324" s="138"/>
      <c r="X324" s="136"/>
      <c r="Y324" s="136"/>
      <c r="Z324" s="137"/>
      <c r="AA324" s="138"/>
      <c r="AB324" s="137"/>
      <c r="AC324" s="137"/>
      <c r="AD324" s="138"/>
    </row>
    <row r="325" ht="12.75" customHeight="1">
      <c r="A325" s="136"/>
      <c r="B325" s="137"/>
      <c r="C325" s="136"/>
      <c r="D325" s="136"/>
      <c r="E325" s="137"/>
      <c r="F325" s="138"/>
      <c r="G325" s="137"/>
      <c r="H325" s="137"/>
      <c r="I325" s="138"/>
      <c r="J325" s="136"/>
      <c r="K325" s="136"/>
      <c r="L325" s="137"/>
      <c r="M325" s="138"/>
      <c r="N325" s="137"/>
      <c r="O325" s="137"/>
      <c r="P325" s="138"/>
      <c r="Q325" s="136"/>
      <c r="R325" s="136"/>
      <c r="S325" s="137"/>
      <c r="T325" s="138"/>
      <c r="U325" s="137"/>
      <c r="V325" s="137"/>
      <c r="W325" s="138"/>
      <c r="X325" s="136"/>
      <c r="Y325" s="136"/>
      <c r="Z325" s="137"/>
      <c r="AA325" s="138"/>
      <c r="AB325" s="137"/>
      <c r="AC325" s="137"/>
      <c r="AD325" s="138"/>
    </row>
    <row r="326" ht="12.75" customHeight="1">
      <c r="A326" s="136"/>
      <c r="B326" s="137"/>
      <c r="C326" s="136"/>
      <c r="D326" s="136"/>
      <c r="E326" s="137"/>
      <c r="F326" s="138"/>
      <c r="G326" s="137"/>
      <c r="H326" s="137"/>
      <c r="I326" s="138"/>
      <c r="J326" s="136"/>
      <c r="K326" s="136"/>
      <c r="L326" s="137"/>
      <c r="M326" s="138"/>
      <c r="N326" s="137"/>
      <c r="O326" s="137"/>
      <c r="P326" s="138"/>
      <c r="Q326" s="136"/>
      <c r="R326" s="136"/>
      <c r="S326" s="137"/>
      <c r="T326" s="138"/>
      <c r="U326" s="137"/>
      <c r="V326" s="137"/>
      <c r="W326" s="138"/>
      <c r="X326" s="136"/>
      <c r="Y326" s="136"/>
      <c r="Z326" s="137"/>
      <c r="AA326" s="138"/>
      <c r="AB326" s="137"/>
      <c r="AC326" s="137"/>
      <c r="AD326" s="138"/>
    </row>
    <row r="327" ht="12.75" customHeight="1">
      <c r="A327" s="136"/>
      <c r="B327" s="137"/>
      <c r="C327" s="136"/>
      <c r="D327" s="136"/>
      <c r="E327" s="137"/>
      <c r="F327" s="138"/>
      <c r="G327" s="137"/>
      <c r="H327" s="137"/>
      <c r="I327" s="138"/>
      <c r="J327" s="136"/>
      <c r="K327" s="136"/>
      <c r="L327" s="137"/>
      <c r="M327" s="138"/>
      <c r="N327" s="137"/>
      <c r="O327" s="137"/>
      <c r="P327" s="138"/>
      <c r="Q327" s="136"/>
      <c r="R327" s="136"/>
      <c r="S327" s="137"/>
      <c r="T327" s="138"/>
      <c r="U327" s="137"/>
      <c r="V327" s="137"/>
      <c r="W327" s="138"/>
      <c r="X327" s="136"/>
      <c r="Y327" s="136"/>
      <c r="Z327" s="137"/>
      <c r="AA327" s="138"/>
      <c r="AB327" s="137"/>
      <c r="AC327" s="137"/>
      <c r="AD327" s="138"/>
    </row>
    <row r="328" ht="12.75" customHeight="1">
      <c r="A328" s="136"/>
      <c r="B328" s="137"/>
      <c r="C328" s="136"/>
      <c r="D328" s="136"/>
      <c r="E328" s="137"/>
      <c r="F328" s="138"/>
      <c r="G328" s="137"/>
      <c r="H328" s="137"/>
      <c r="I328" s="138"/>
      <c r="J328" s="136"/>
      <c r="K328" s="136"/>
      <c r="L328" s="137"/>
      <c r="M328" s="138"/>
      <c r="N328" s="137"/>
      <c r="O328" s="137"/>
      <c r="P328" s="138"/>
      <c r="Q328" s="136"/>
      <c r="R328" s="136"/>
      <c r="S328" s="137"/>
      <c r="T328" s="138"/>
      <c r="U328" s="137"/>
      <c r="V328" s="137"/>
      <c r="W328" s="138"/>
      <c r="X328" s="136"/>
      <c r="Y328" s="136"/>
      <c r="Z328" s="137"/>
      <c r="AA328" s="138"/>
      <c r="AB328" s="137"/>
      <c r="AC328" s="137"/>
      <c r="AD328" s="138"/>
    </row>
    <row r="329" ht="12.75" customHeight="1">
      <c r="A329" s="136"/>
      <c r="B329" s="137"/>
      <c r="C329" s="136"/>
      <c r="D329" s="136"/>
      <c r="E329" s="137"/>
      <c r="F329" s="138"/>
      <c r="G329" s="137"/>
      <c r="H329" s="137"/>
      <c r="I329" s="138"/>
      <c r="J329" s="136"/>
      <c r="K329" s="136"/>
      <c r="L329" s="137"/>
      <c r="M329" s="138"/>
      <c r="N329" s="137"/>
      <c r="O329" s="137"/>
      <c r="P329" s="138"/>
      <c r="Q329" s="136"/>
      <c r="R329" s="136"/>
      <c r="S329" s="137"/>
      <c r="T329" s="138"/>
      <c r="U329" s="137"/>
      <c r="V329" s="137"/>
      <c r="W329" s="138"/>
      <c r="X329" s="136"/>
      <c r="Y329" s="136"/>
      <c r="Z329" s="137"/>
      <c r="AA329" s="138"/>
      <c r="AB329" s="137"/>
      <c r="AC329" s="137"/>
      <c r="AD329" s="138"/>
    </row>
    <row r="330" ht="12.75" customHeight="1">
      <c r="A330" s="136"/>
      <c r="B330" s="137"/>
      <c r="C330" s="136"/>
      <c r="D330" s="136"/>
      <c r="E330" s="137"/>
      <c r="F330" s="138"/>
      <c r="G330" s="137"/>
      <c r="H330" s="137"/>
      <c r="I330" s="138"/>
      <c r="J330" s="136"/>
      <c r="K330" s="136"/>
      <c r="L330" s="137"/>
      <c r="M330" s="138"/>
      <c r="N330" s="137"/>
      <c r="O330" s="137"/>
      <c r="P330" s="138"/>
      <c r="Q330" s="136"/>
      <c r="R330" s="136"/>
      <c r="S330" s="137"/>
      <c r="T330" s="138"/>
      <c r="U330" s="137"/>
      <c r="V330" s="137"/>
      <c r="W330" s="138"/>
      <c r="X330" s="136"/>
      <c r="Y330" s="136"/>
      <c r="Z330" s="137"/>
      <c r="AA330" s="138"/>
      <c r="AB330" s="137"/>
      <c r="AC330" s="137"/>
      <c r="AD330" s="138"/>
    </row>
    <row r="331" ht="12.75" customHeight="1">
      <c r="A331" s="136"/>
      <c r="B331" s="137"/>
      <c r="C331" s="136"/>
      <c r="D331" s="136"/>
      <c r="E331" s="137"/>
      <c r="F331" s="138"/>
      <c r="G331" s="137"/>
      <c r="H331" s="137"/>
      <c r="I331" s="138"/>
      <c r="J331" s="136"/>
      <c r="K331" s="136"/>
      <c r="L331" s="137"/>
      <c r="M331" s="138"/>
      <c r="N331" s="137"/>
      <c r="O331" s="137"/>
      <c r="P331" s="138"/>
      <c r="Q331" s="136"/>
      <c r="R331" s="136"/>
      <c r="S331" s="137"/>
      <c r="T331" s="138"/>
      <c r="U331" s="137"/>
      <c r="V331" s="137"/>
      <c r="W331" s="138"/>
      <c r="X331" s="136"/>
      <c r="Y331" s="136"/>
      <c r="Z331" s="137"/>
      <c r="AA331" s="138"/>
      <c r="AB331" s="137"/>
      <c r="AC331" s="137"/>
      <c r="AD331" s="138"/>
    </row>
    <row r="332" ht="12.75" customHeight="1">
      <c r="A332" s="136"/>
      <c r="B332" s="137"/>
      <c r="C332" s="136"/>
      <c r="D332" s="136"/>
      <c r="E332" s="137"/>
      <c r="F332" s="138"/>
      <c r="G332" s="137"/>
      <c r="H332" s="137"/>
      <c r="I332" s="138"/>
      <c r="J332" s="136"/>
      <c r="K332" s="136"/>
      <c r="L332" s="137"/>
      <c r="M332" s="138"/>
      <c r="N332" s="137"/>
      <c r="O332" s="137"/>
      <c r="P332" s="138"/>
      <c r="Q332" s="136"/>
      <c r="R332" s="136"/>
      <c r="S332" s="137"/>
      <c r="T332" s="138"/>
      <c r="U332" s="137"/>
      <c r="V332" s="137"/>
      <c r="W332" s="138"/>
      <c r="X332" s="136"/>
      <c r="Y332" s="136"/>
      <c r="Z332" s="137"/>
      <c r="AA332" s="138"/>
      <c r="AB332" s="137"/>
      <c r="AC332" s="137"/>
      <c r="AD332" s="138"/>
    </row>
    <row r="333" ht="12.75" customHeight="1">
      <c r="A333" s="136"/>
      <c r="B333" s="137"/>
      <c r="C333" s="136"/>
      <c r="D333" s="136"/>
      <c r="E333" s="137"/>
      <c r="F333" s="138"/>
      <c r="G333" s="137"/>
      <c r="H333" s="137"/>
      <c r="I333" s="138"/>
      <c r="J333" s="136"/>
      <c r="K333" s="136"/>
      <c r="L333" s="137"/>
      <c r="M333" s="138"/>
      <c r="N333" s="137"/>
      <c r="O333" s="137"/>
      <c r="P333" s="138"/>
      <c r="Q333" s="136"/>
      <c r="R333" s="136"/>
      <c r="S333" s="137"/>
      <c r="T333" s="138"/>
      <c r="U333" s="137"/>
      <c r="V333" s="137"/>
      <c r="W333" s="138"/>
      <c r="X333" s="136"/>
      <c r="Y333" s="136"/>
      <c r="Z333" s="137"/>
      <c r="AA333" s="138"/>
      <c r="AB333" s="137"/>
      <c r="AC333" s="137"/>
      <c r="AD333" s="138"/>
    </row>
    <row r="334" ht="12.75" customHeight="1">
      <c r="A334" s="136"/>
      <c r="B334" s="137"/>
      <c r="C334" s="136"/>
      <c r="D334" s="136"/>
      <c r="E334" s="137"/>
      <c r="F334" s="138"/>
      <c r="G334" s="137"/>
      <c r="H334" s="137"/>
      <c r="I334" s="138"/>
      <c r="J334" s="136"/>
      <c r="K334" s="136"/>
      <c r="L334" s="137"/>
      <c r="M334" s="138"/>
      <c r="N334" s="137"/>
      <c r="O334" s="137"/>
      <c r="P334" s="138"/>
      <c r="Q334" s="136"/>
      <c r="R334" s="136"/>
      <c r="S334" s="137"/>
      <c r="T334" s="138"/>
      <c r="U334" s="137"/>
      <c r="V334" s="137"/>
      <c r="W334" s="138"/>
      <c r="X334" s="136"/>
      <c r="Y334" s="136"/>
      <c r="Z334" s="137"/>
      <c r="AA334" s="138"/>
      <c r="AB334" s="137"/>
      <c r="AC334" s="137"/>
      <c r="AD334" s="138"/>
    </row>
    <row r="335" ht="12.75" customHeight="1">
      <c r="A335" s="136"/>
      <c r="B335" s="137"/>
      <c r="C335" s="136"/>
      <c r="D335" s="136"/>
      <c r="E335" s="137"/>
      <c r="F335" s="138"/>
      <c r="G335" s="137"/>
      <c r="H335" s="137"/>
      <c r="I335" s="138"/>
      <c r="J335" s="136"/>
      <c r="K335" s="136"/>
      <c r="L335" s="137"/>
      <c r="M335" s="138"/>
      <c r="N335" s="137"/>
      <c r="O335" s="137"/>
      <c r="P335" s="138"/>
      <c r="Q335" s="136"/>
      <c r="R335" s="136"/>
      <c r="S335" s="137"/>
      <c r="T335" s="138"/>
      <c r="U335" s="137"/>
      <c r="V335" s="137"/>
      <c r="W335" s="138"/>
      <c r="X335" s="136"/>
      <c r="Y335" s="136"/>
      <c r="Z335" s="137"/>
      <c r="AA335" s="138"/>
      <c r="AB335" s="137"/>
      <c r="AC335" s="137"/>
      <c r="AD335" s="138"/>
    </row>
    <row r="336" ht="12.75" customHeight="1">
      <c r="A336" s="136"/>
      <c r="B336" s="137"/>
      <c r="C336" s="136"/>
      <c r="D336" s="136"/>
      <c r="E336" s="137"/>
      <c r="F336" s="138"/>
      <c r="G336" s="137"/>
      <c r="H336" s="137"/>
      <c r="I336" s="138"/>
      <c r="J336" s="136"/>
      <c r="K336" s="136"/>
      <c r="L336" s="137"/>
      <c r="M336" s="138"/>
      <c r="N336" s="137"/>
      <c r="O336" s="137"/>
      <c r="P336" s="138"/>
      <c r="Q336" s="136"/>
      <c r="R336" s="136"/>
      <c r="S336" s="137"/>
      <c r="T336" s="138"/>
      <c r="U336" s="137"/>
      <c r="V336" s="137"/>
      <c r="W336" s="138"/>
      <c r="X336" s="136"/>
      <c r="Y336" s="136"/>
      <c r="Z336" s="137"/>
      <c r="AA336" s="138"/>
      <c r="AB336" s="137"/>
      <c r="AC336" s="137"/>
      <c r="AD336" s="138"/>
    </row>
    <row r="337" ht="12.75" customHeight="1">
      <c r="A337" s="136"/>
      <c r="B337" s="137"/>
      <c r="C337" s="136"/>
      <c r="D337" s="136"/>
      <c r="E337" s="137"/>
      <c r="F337" s="138"/>
      <c r="G337" s="137"/>
      <c r="H337" s="137"/>
      <c r="I337" s="138"/>
      <c r="J337" s="136"/>
      <c r="K337" s="136"/>
      <c r="L337" s="137"/>
      <c r="M337" s="138"/>
      <c r="N337" s="137"/>
      <c r="O337" s="137"/>
      <c r="P337" s="138"/>
      <c r="Q337" s="136"/>
      <c r="R337" s="136"/>
      <c r="S337" s="137"/>
      <c r="T337" s="138"/>
      <c r="U337" s="137"/>
      <c r="V337" s="137"/>
      <c r="W337" s="138"/>
      <c r="X337" s="136"/>
      <c r="Y337" s="136"/>
      <c r="Z337" s="137"/>
      <c r="AA337" s="138"/>
      <c r="AB337" s="137"/>
      <c r="AC337" s="137"/>
      <c r="AD337" s="138"/>
    </row>
    <row r="338" ht="12.75" customHeight="1">
      <c r="A338" s="136"/>
      <c r="B338" s="137"/>
      <c r="C338" s="136"/>
      <c r="D338" s="136"/>
      <c r="E338" s="137"/>
      <c r="F338" s="138"/>
      <c r="G338" s="137"/>
      <c r="H338" s="137"/>
      <c r="I338" s="138"/>
      <c r="J338" s="136"/>
      <c r="K338" s="136"/>
      <c r="L338" s="137"/>
      <c r="M338" s="138"/>
      <c r="N338" s="137"/>
      <c r="O338" s="137"/>
      <c r="P338" s="138"/>
      <c r="Q338" s="136"/>
      <c r="R338" s="136"/>
      <c r="S338" s="137"/>
      <c r="T338" s="138"/>
      <c r="U338" s="137"/>
      <c r="V338" s="137"/>
      <c r="W338" s="138"/>
      <c r="X338" s="136"/>
      <c r="Y338" s="136"/>
      <c r="Z338" s="137"/>
      <c r="AA338" s="138"/>
      <c r="AB338" s="137"/>
      <c r="AC338" s="137"/>
      <c r="AD338" s="138"/>
    </row>
    <row r="339" ht="12.75" customHeight="1">
      <c r="A339" s="136"/>
      <c r="B339" s="137"/>
      <c r="C339" s="136"/>
      <c r="D339" s="136"/>
      <c r="E339" s="137"/>
      <c r="F339" s="138"/>
      <c r="G339" s="137"/>
      <c r="H339" s="137"/>
      <c r="I339" s="138"/>
      <c r="J339" s="136"/>
      <c r="K339" s="136"/>
      <c r="L339" s="137"/>
      <c r="M339" s="138"/>
      <c r="N339" s="137"/>
      <c r="O339" s="137"/>
      <c r="P339" s="138"/>
      <c r="Q339" s="136"/>
      <c r="R339" s="136"/>
      <c r="S339" s="137"/>
      <c r="T339" s="138"/>
      <c r="U339" s="137"/>
      <c r="V339" s="137"/>
      <c r="W339" s="138"/>
      <c r="X339" s="136"/>
      <c r="Y339" s="136"/>
      <c r="Z339" s="137"/>
      <c r="AA339" s="138"/>
      <c r="AB339" s="137"/>
      <c r="AC339" s="137"/>
      <c r="AD339" s="138"/>
    </row>
    <row r="340" ht="12.75" customHeight="1">
      <c r="A340" s="136"/>
      <c r="B340" s="137"/>
      <c r="C340" s="136"/>
      <c r="D340" s="136"/>
      <c r="E340" s="137"/>
      <c r="F340" s="138"/>
      <c r="G340" s="137"/>
      <c r="H340" s="137"/>
      <c r="I340" s="138"/>
      <c r="J340" s="136"/>
      <c r="K340" s="136"/>
      <c r="L340" s="137"/>
      <c r="M340" s="138"/>
      <c r="N340" s="137"/>
      <c r="O340" s="137"/>
      <c r="P340" s="138"/>
      <c r="Q340" s="136"/>
      <c r="R340" s="136"/>
      <c r="S340" s="137"/>
      <c r="T340" s="138"/>
      <c r="U340" s="137"/>
      <c r="V340" s="137"/>
      <c r="W340" s="138"/>
      <c r="X340" s="136"/>
      <c r="Y340" s="136"/>
      <c r="Z340" s="137"/>
      <c r="AA340" s="138"/>
      <c r="AB340" s="137"/>
      <c r="AC340" s="137"/>
      <c r="AD340" s="138"/>
    </row>
    <row r="341" ht="12.75" customHeight="1">
      <c r="A341" s="136"/>
      <c r="B341" s="137"/>
      <c r="C341" s="136"/>
      <c r="D341" s="136"/>
      <c r="E341" s="137"/>
      <c r="F341" s="138"/>
      <c r="G341" s="137"/>
      <c r="H341" s="137"/>
      <c r="I341" s="138"/>
      <c r="J341" s="136"/>
      <c r="K341" s="136"/>
      <c r="L341" s="137"/>
      <c r="M341" s="138"/>
      <c r="N341" s="137"/>
      <c r="O341" s="137"/>
      <c r="P341" s="138"/>
      <c r="Q341" s="136"/>
      <c r="R341" s="136"/>
      <c r="S341" s="137"/>
      <c r="T341" s="138"/>
      <c r="U341" s="137"/>
      <c r="V341" s="137"/>
      <c r="W341" s="138"/>
      <c r="X341" s="136"/>
      <c r="Y341" s="136"/>
      <c r="Z341" s="137"/>
      <c r="AA341" s="138"/>
      <c r="AB341" s="137"/>
      <c r="AC341" s="137"/>
      <c r="AD341" s="138"/>
    </row>
    <row r="342" ht="12.75" customHeight="1">
      <c r="A342" s="136"/>
      <c r="B342" s="137"/>
      <c r="C342" s="136"/>
      <c r="D342" s="136"/>
      <c r="E342" s="137"/>
      <c r="F342" s="138"/>
      <c r="G342" s="137"/>
      <c r="H342" s="137"/>
      <c r="I342" s="138"/>
      <c r="J342" s="136"/>
      <c r="K342" s="136"/>
      <c r="L342" s="137"/>
      <c r="M342" s="138"/>
      <c r="N342" s="137"/>
      <c r="O342" s="137"/>
      <c r="P342" s="138"/>
      <c r="Q342" s="136"/>
      <c r="R342" s="136"/>
      <c r="S342" s="137"/>
      <c r="T342" s="138"/>
      <c r="U342" s="137"/>
      <c r="V342" s="137"/>
      <c r="W342" s="138"/>
      <c r="X342" s="136"/>
      <c r="Y342" s="136"/>
      <c r="Z342" s="137"/>
      <c r="AA342" s="138"/>
      <c r="AB342" s="137"/>
      <c r="AC342" s="137"/>
      <c r="AD342" s="138"/>
    </row>
    <row r="343" ht="12.75" customHeight="1">
      <c r="A343" s="136"/>
      <c r="B343" s="137"/>
      <c r="C343" s="136"/>
      <c r="D343" s="136"/>
      <c r="E343" s="137"/>
      <c r="F343" s="138"/>
      <c r="G343" s="137"/>
      <c r="H343" s="137"/>
      <c r="I343" s="138"/>
      <c r="J343" s="136"/>
      <c r="K343" s="136"/>
      <c r="L343" s="137"/>
      <c r="M343" s="138"/>
      <c r="N343" s="137"/>
      <c r="O343" s="137"/>
      <c r="P343" s="138"/>
      <c r="Q343" s="136"/>
      <c r="R343" s="136"/>
      <c r="S343" s="137"/>
      <c r="T343" s="138"/>
      <c r="U343" s="137"/>
      <c r="V343" s="137"/>
      <c r="W343" s="138"/>
      <c r="X343" s="136"/>
      <c r="Y343" s="136"/>
      <c r="Z343" s="137"/>
      <c r="AA343" s="138"/>
      <c r="AB343" s="137"/>
      <c r="AC343" s="137"/>
      <c r="AD343" s="138"/>
    </row>
    <row r="344" ht="12.75" customHeight="1">
      <c r="A344" s="136"/>
      <c r="B344" s="137"/>
      <c r="C344" s="136"/>
      <c r="D344" s="136"/>
      <c r="E344" s="137"/>
      <c r="F344" s="138"/>
      <c r="G344" s="137"/>
      <c r="H344" s="137"/>
      <c r="I344" s="138"/>
      <c r="J344" s="136"/>
      <c r="K344" s="136"/>
      <c r="L344" s="137"/>
      <c r="M344" s="138"/>
      <c r="N344" s="137"/>
      <c r="O344" s="137"/>
      <c r="P344" s="138"/>
      <c r="Q344" s="136"/>
      <c r="R344" s="136"/>
      <c r="S344" s="137"/>
      <c r="T344" s="138"/>
      <c r="U344" s="137"/>
      <c r="V344" s="137"/>
      <c r="W344" s="138"/>
      <c r="X344" s="136"/>
      <c r="Y344" s="136"/>
      <c r="Z344" s="137"/>
      <c r="AA344" s="138"/>
      <c r="AB344" s="137"/>
      <c r="AC344" s="137"/>
      <c r="AD344" s="138"/>
    </row>
    <row r="345" ht="12.75" customHeight="1">
      <c r="A345" s="136"/>
      <c r="B345" s="137"/>
      <c r="C345" s="136"/>
      <c r="D345" s="136"/>
      <c r="E345" s="137"/>
      <c r="F345" s="138"/>
      <c r="G345" s="137"/>
      <c r="H345" s="137"/>
      <c r="I345" s="138"/>
      <c r="J345" s="136"/>
      <c r="K345" s="136"/>
      <c r="L345" s="137"/>
      <c r="M345" s="138"/>
      <c r="N345" s="137"/>
      <c r="O345" s="137"/>
      <c r="P345" s="138"/>
      <c r="Q345" s="136"/>
      <c r="R345" s="136"/>
      <c r="S345" s="137"/>
      <c r="T345" s="138"/>
      <c r="U345" s="137"/>
      <c r="V345" s="137"/>
      <c r="W345" s="138"/>
      <c r="X345" s="136"/>
      <c r="Y345" s="136"/>
      <c r="Z345" s="137"/>
      <c r="AA345" s="138"/>
      <c r="AB345" s="137"/>
      <c r="AC345" s="137"/>
      <c r="AD345" s="138"/>
    </row>
    <row r="346" ht="12.75" customHeight="1">
      <c r="A346" s="136"/>
      <c r="B346" s="137"/>
      <c r="C346" s="136"/>
      <c r="D346" s="136"/>
      <c r="E346" s="137"/>
      <c r="F346" s="138"/>
      <c r="G346" s="137"/>
      <c r="H346" s="137"/>
      <c r="I346" s="138"/>
      <c r="J346" s="136"/>
      <c r="K346" s="136"/>
      <c r="L346" s="137"/>
      <c r="M346" s="138"/>
      <c r="N346" s="137"/>
      <c r="O346" s="137"/>
      <c r="P346" s="138"/>
      <c r="Q346" s="136"/>
      <c r="R346" s="136"/>
      <c r="S346" s="137"/>
      <c r="T346" s="138"/>
      <c r="U346" s="137"/>
      <c r="V346" s="137"/>
      <c r="W346" s="138"/>
      <c r="X346" s="136"/>
      <c r="Y346" s="136"/>
      <c r="Z346" s="137"/>
      <c r="AA346" s="138"/>
      <c r="AB346" s="137"/>
      <c r="AC346" s="137"/>
      <c r="AD346" s="138"/>
    </row>
    <row r="347" ht="12.75" customHeight="1">
      <c r="A347" s="136"/>
      <c r="B347" s="137"/>
      <c r="C347" s="136"/>
      <c r="D347" s="136"/>
      <c r="E347" s="137"/>
      <c r="F347" s="138"/>
      <c r="G347" s="137"/>
      <c r="H347" s="137"/>
      <c r="I347" s="138"/>
      <c r="J347" s="136"/>
      <c r="K347" s="136"/>
      <c r="L347" s="137"/>
      <c r="M347" s="138"/>
      <c r="N347" s="137"/>
      <c r="O347" s="137"/>
      <c r="P347" s="138"/>
      <c r="Q347" s="136"/>
      <c r="R347" s="136"/>
      <c r="S347" s="137"/>
      <c r="T347" s="138"/>
      <c r="U347" s="137"/>
      <c r="V347" s="137"/>
      <c r="W347" s="138"/>
      <c r="X347" s="136"/>
      <c r="Y347" s="136"/>
      <c r="Z347" s="137"/>
      <c r="AA347" s="138"/>
      <c r="AB347" s="137"/>
      <c r="AC347" s="137"/>
      <c r="AD347" s="138"/>
    </row>
    <row r="348" ht="12.75" customHeight="1">
      <c r="A348" s="136"/>
      <c r="B348" s="137"/>
      <c r="C348" s="136"/>
      <c r="D348" s="136"/>
      <c r="E348" s="137"/>
      <c r="F348" s="138"/>
      <c r="G348" s="137"/>
      <c r="H348" s="137"/>
      <c r="I348" s="138"/>
      <c r="J348" s="136"/>
      <c r="K348" s="136"/>
      <c r="L348" s="137"/>
      <c r="M348" s="138"/>
      <c r="N348" s="137"/>
      <c r="O348" s="137"/>
      <c r="P348" s="138"/>
      <c r="Q348" s="136"/>
      <c r="R348" s="136"/>
      <c r="S348" s="137"/>
      <c r="T348" s="138"/>
      <c r="U348" s="137"/>
      <c r="V348" s="137"/>
      <c r="W348" s="138"/>
      <c r="X348" s="136"/>
      <c r="Y348" s="136"/>
      <c r="Z348" s="137"/>
      <c r="AA348" s="138"/>
      <c r="AB348" s="137"/>
      <c r="AC348" s="137"/>
      <c r="AD348" s="138"/>
    </row>
    <row r="349" ht="12.75" customHeight="1">
      <c r="A349" s="136"/>
      <c r="B349" s="137"/>
      <c r="C349" s="136"/>
      <c r="D349" s="136"/>
      <c r="E349" s="137"/>
      <c r="F349" s="138"/>
      <c r="G349" s="137"/>
      <c r="H349" s="137"/>
      <c r="I349" s="138"/>
      <c r="J349" s="136"/>
      <c r="K349" s="136"/>
      <c r="L349" s="137"/>
      <c r="M349" s="138"/>
      <c r="N349" s="137"/>
      <c r="O349" s="137"/>
      <c r="P349" s="138"/>
      <c r="Q349" s="136"/>
      <c r="R349" s="136"/>
      <c r="S349" s="137"/>
      <c r="T349" s="138"/>
      <c r="U349" s="137"/>
      <c r="V349" s="137"/>
      <c r="W349" s="138"/>
      <c r="X349" s="136"/>
      <c r="Y349" s="136"/>
      <c r="Z349" s="137"/>
      <c r="AA349" s="138"/>
      <c r="AB349" s="137"/>
      <c r="AC349" s="137"/>
      <c r="AD349" s="138"/>
    </row>
    <row r="350" ht="12.75" customHeight="1">
      <c r="A350" s="136"/>
      <c r="B350" s="137"/>
      <c r="C350" s="136"/>
      <c r="D350" s="136"/>
      <c r="E350" s="137"/>
      <c r="F350" s="138"/>
      <c r="G350" s="137"/>
      <c r="H350" s="137"/>
      <c r="I350" s="138"/>
      <c r="J350" s="136"/>
      <c r="K350" s="136"/>
      <c r="L350" s="137"/>
      <c r="M350" s="138"/>
      <c r="N350" s="137"/>
      <c r="O350" s="137"/>
      <c r="P350" s="138"/>
      <c r="Q350" s="136"/>
      <c r="R350" s="136"/>
      <c r="S350" s="137"/>
      <c r="T350" s="138"/>
      <c r="U350" s="137"/>
      <c r="V350" s="137"/>
      <c r="W350" s="138"/>
      <c r="X350" s="136"/>
      <c r="Y350" s="136"/>
      <c r="Z350" s="137"/>
      <c r="AA350" s="138"/>
      <c r="AB350" s="137"/>
      <c r="AC350" s="137"/>
      <c r="AD350" s="138"/>
    </row>
    <row r="351" ht="12.75" customHeight="1">
      <c r="A351" s="136"/>
      <c r="B351" s="137"/>
      <c r="C351" s="136"/>
      <c r="D351" s="136"/>
      <c r="E351" s="137"/>
      <c r="F351" s="138"/>
      <c r="G351" s="137"/>
      <c r="H351" s="137"/>
      <c r="I351" s="138"/>
      <c r="J351" s="136"/>
      <c r="K351" s="136"/>
      <c r="L351" s="137"/>
      <c r="M351" s="138"/>
      <c r="N351" s="137"/>
      <c r="O351" s="137"/>
      <c r="P351" s="138"/>
      <c r="Q351" s="136"/>
      <c r="R351" s="136"/>
      <c r="S351" s="137"/>
      <c r="T351" s="138"/>
      <c r="U351" s="137"/>
      <c r="V351" s="137"/>
      <c r="W351" s="138"/>
      <c r="X351" s="136"/>
      <c r="Y351" s="136"/>
      <c r="Z351" s="137"/>
      <c r="AA351" s="138"/>
      <c r="AB351" s="137"/>
      <c r="AC351" s="137"/>
      <c r="AD351" s="138"/>
    </row>
    <row r="352" ht="12.75" customHeight="1">
      <c r="A352" s="136"/>
      <c r="B352" s="137"/>
      <c r="C352" s="136"/>
      <c r="D352" s="136"/>
      <c r="E352" s="137"/>
      <c r="F352" s="138"/>
      <c r="G352" s="137"/>
      <c r="H352" s="137"/>
      <c r="I352" s="138"/>
      <c r="J352" s="136"/>
      <c r="K352" s="136"/>
      <c r="L352" s="137"/>
      <c r="M352" s="138"/>
      <c r="N352" s="137"/>
      <c r="O352" s="137"/>
      <c r="P352" s="138"/>
      <c r="Q352" s="136"/>
      <c r="R352" s="136"/>
      <c r="S352" s="137"/>
      <c r="T352" s="138"/>
      <c r="U352" s="137"/>
      <c r="V352" s="137"/>
      <c r="W352" s="138"/>
      <c r="X352" s="136"/>
      <c r="Y352" s="136"/>
      <c r="Z352" s="137"/>
      <c r="AA352" s="138"/>
      <c r="AB352" s="137"/>
      <c r="AC352" s="137"/>
      <c r="AD352" s="138"/>
    </row>
    <row r="353" ht="12.75" customHeight="1">
      <c r="A353" s="136"/>
      <c r="B353" s="137"/>
      <c r="C353" s="136"/>
      <c r="D353" s="136"/>
      <c r="E353" s="137"/>
      <c r="F353" s="138"/>
      <c r="G353" s="137"/>
      <c r="H353" s="137"/>
      <c r="I353" s="138"/>
      <c r="J353" s="136"/>
      <c r="K353" s="136"/>
      <c r="L353" s="137"/>
      <c r="M353" s="138"/>
      <c r="N353" s="137"/>
      <c r="O353" s="137"/>
      <c r="P353" s="138"/>
      <c r="Q353" s="136"/>
      <c r="R353" s="136"/>
      <c r="S353" s="137"/>
      <c r="T353" s="138"/>
      <c r="U353" s="137"/>
      <c r="V353" s="137"/>
      <c r="W353" s="138"/>
      <c r="X353" s="136"/>
      <c r="Y353" s="136"/>
      <c r="Z353" s="137"/>
      <c r="AA353" s="138"/>
      <c r="AB353" s="137"/>
      <c r="AC353" s="137"/>
      <c r="AD353" s="138"/>
    </row>
    <row r="354" ht="12.75" customHeight="1">
      <c r="A354" s="136"/>
      <c r="B354" s="137"/>
      <c r="C354" s="136"/>
      <c r="D354" s="136"/>
      <c r="E354" s="137"/>
      <c r="F354" s="138"/>
      <c r="G354" s="137"/>
      <c r="H354" s="137"/>
      <c r="I354" s="138"/>
      <c r="J354" s="136"/>
      <c r="K354" s="136"/>
      <c r="L354" s="137"/>
      <c r="M354" s="138"/>
      <c r="N354" s="137"/>
      <c r="O354" s="137"/>
      <c r="P354" s="138"/>
      <c r="Q354" s="136"/>
      <c r="R354" s="136"/>
      <c r="S354" s="137"/>
      <c r="T354" s="138"/>
      <c r="U354" s="137"/>
      <c r="V354" s="137"/>
      <c r="W354" s="138"/>
      <c r="X354" s="136"/>
      <c r="Y354" s="136"/>
      <c r="Z354" s="137"/>
      <c r="AA354" s="138"/>
      <c r="AB354" s="137"/>
      <c r="AC354" s="137"/>
      <c r="AD354" s="138"/>
    </row>
    <row r="355" ht="12.75" customHeight="1">
      <c r="A355" s="136"/>
      <c r="B355" s="137"/>
      <c r="C355" s="136"/>
      <c r="D355" s="136"/>
      <c r="E355" s="137"/>
      <c r="F355" s="138"/>
      <c r="G355" s="137"/>
      <c r="H355" s="137"/>
      <c r="I355" s="138"/>
      <c r="J355" s="136"/>
      <c r="K355" s="136"/>
      <c r="L355" s="137"/>
      <c r="M355" s="138"/>
      <c r="N355" s="137"/>
      <c r="O355" s="137"/>
      <c r="P355" s="138"/>
      <c r="Q355" s="136"/>
      <c r="R355" s="136"/>
      <c r="S355" s="137"/>
      <c r="T355" s="138"/>
      <c r="U355" s="137"/>
      <c r="V355" s="137"/>
      <c r="W355" s="138"/>
      <c r="X355" s="136"/>
      <c r="Y355" s="136"/>
      <c r="Z355" s="137"/>
      <c r="AA355" s="138"/>
      <c r="AB355" s="137"/>
      <c r="AC355" s="137"/>
      <c r="AD355" s="138"/>
    </row>
    <row r="356" ht="12.75" customHeight="1">
      <c r="A356" s="136"/>
      <c r="B356" s="137"/>
      <c r="C356" s="136"/>
      <c r="D356" s="136"/>
      <c r="E356" s="137"/>
      <c r="F356" s="138"/>
      <c r="G356" s="137"/>
      <c r="H356" s="137"/>
      <c r="I356" s="138"/>
      <c r="J356" s="136"/>
      <c r="K356" s="136"/>
      <c r="L356" s="137"/>
      <c r="M356" s="138"/>
      <c r="N356" s="137"/>
      <c r="O356" s="137"/>
      <c r="P356" s="138"/>
      <c r="Q356" s="136"/>
      <c r="R356" s="136"/>
      <c r="S356" s="137"/>
      <c r="T356" s="138"/>
      <c r="U356" s="137"/>
      <c r="V356" s="137"/>
      <c r="W356" s="138"/>
      <c r="X356" s="136"/>
      <c r="Y356" s="136"/>
      <c r="Z356" s="137"/>
      <c r="AA356" s="138"/>
      <c r="AB356" s="137"/>
      <c r="AC356" s="137"/>
      <c r="AD356" s="138"/>
    </row>
    <row r="357" ht="12.75" customHeight="1">
      <c r="A357" s="136"/>
      <c r="B357" s="137"/>
      <c r="C357" s="136"/>
      <c r="D357" s="136"/>
      <c r="E357" s="137"/>
      <c r="F357" s="138"/>
      <c r="G357" s="137"/>
      <c r="H357" s="137"/>
      <c r="I357" s="138"/>
      <c r="J357" s="136"/>
      <c r="K357" s="136"/>
      <c r="L357" s="137"/>
      <c r="M357" s="138"/>
      <c r="N357" s="137"/>
      <c r="O357" s="137"/>
      <c r="P357" s="138"/>
      <c r="Q357" s="136"/>
      <c r="R357" s="136"/>
      <c r="S357" s="137"/>
      <c r="T357" s="138"/>
      <c r="U357" s="137"/>
      <c r="V357" s="137"/>
      <c r="W357" s="138"/>
      <c r="X357" s="136"/>
      <c r="Y357" s="136"/>
      <c r="Z357" s="137"/>
      <c r="AA357" s="138"/>
      <c r="AB357" s="137"/>
      <c r="AC357" s="137"/>
      <c r="AD357" s="138"/>
    </row>
    <row r="358" ht="12.75" customHeight="1">
      <c r="A358" s="136"/>
      <c r="B358" s="137"/>
      <c r="C358" s="136"/>
      <c r="D358" s="136"/>
      <c r="E358" s="137"/>
      <c r="F358" s="138"/>
      <c r="G358" s="137"/>
      <c r="H358" s="137"/>
      <c r="I358" s="138"/>
      <c r="J358" s="136"/>
      <c r="K358" s="136"/>
      <c r="L358" s="137"/>
      <c r="M358" s="138"/>
      <c r="N358" s="137"/>
      <c r="O358" s="137"/>
      <c r="P358" s="138"/>
      <c r="Q358" s="136"/>
      <c r="R358" s="136"/>
      <c r="S358" s="137"/>
      <c r="T358" s="138"/>
      <c r="U358" s="137"/>
      <c r="V358" s="137"/>
      <c r="W358" s="138"/>
      <c r="X358" s="136"/>
      <c r="Y358" s="136"/>
      <c r="Z358" s="137"/>
      <c r="AA358" s="138"/>
      <c r="AB358" s="137"/>
      <c r="AC358" s="137"/>
      <c r="AD358" s="138"/>
    </row>
    <row r="359" ht="12.75" customHeight="1">
      <c r="A359" s="136"/>
      <c r="B359" s="137"/>
      <c r="C359" s="136"/>
      <c r="D359" s="136"/>
      <c r="E359" s="137"/>
      <c r="F359" s="138"/>
      <c r="G359" s="137"/>
      <c r="H359" s="137"/>
      <c r="I359" s="138"/>
      <c r="J359" s="136"/>
      <c r="K359" s="136"/>
      <c r="L359" s="137"/>
      <c r="M359" s="138"/>
      <c r="N359" s="137"/>
      <c r="O359" s="137"/>
      <c r="P359" s="138"/>
      <c r="Q359" s="136"/>
      <c r="R359" s="136"/>
      <c r="S359" s="137"/>
      <c r="T359" s="138"/>
      <c r="U359" s="137"/>
      <c r="V359" s="137"/>
      <c r="W359" s="138"/>
      <c r="X359" s="136"/>
      <c r="Y359" s="136"/>
      <c r="Z359" s="137"/>
      <c r="AA359" s="138"/>
      <c r="AB359" s="137"/>
      <c r="AC359" s="137"/>
      <c r="AD359" s="138"/>
    </row>
    <row r="360" ht="12.75" customHeight="1">
      <c r="A360" s="136"/>
      <c r="B360" s="137"/>
      <c r="C360" s="136"/>
      <c r="D360" s="136"/>
      <c r="E360" s="137"/>
      <c r="F360" s="138"/>
      <c r="G360" s="137"/>
      <c r="H360" s="137"/>
      <c r="I360" s="138"/>
      <c r="J360" s="136"/>
      <c r="K360" s="136"/>
      <c r="L360" s="137"/>
      <c r="M360" s="138"/>
      <c r="N360" s="137"/>
      <c r="O360" s="137"/>
      <c r="P360" s="138"/>
      <c r="Q360" s="136"/>
      <c r="R360" s="136"/>
      <c r="S360" s="137"/>
      <c r="T360" s="138"/>
      <c r="U360" s="137"/>
      <c r="V360" s="137"/>
      <c r="W360" s="138"/>
      <c r="X360" s="136"/>
      <c r="Y360" s="136"/>
      <c r="Z360" s="137"/>
      <c r="AA360" s="138"/>
      <c r="AB360" s="137"/>
      <c r="AC360" s="137"/>
      <c r="AD360" s="138"/>
    </row>
    <row r="361" ht="12.75" customHeight="1">
      <c r="A361" s="136"/>
      <c r="B361" s="137"/>
      <c r="C361" s="136"/>
      <c r="D361" s="136"/>
      <c r="E361" s="137"/>
      <c r="F361" s="138"/>
      <c r="G361" s="137"/>
      <c r="H361" s="137"/>
      <c r="I361" s="138"/>
      <c r="J361" s="136"/>
      <c r="K361" s="136"/>
      <c r="L361" s="137"/>
      <c r="M361" s="138"/>
      <c r="N361" s="137"/>
      <c r="O361" s="137"/>
      <c r="P361" s="138"/>
      <c r="Q361" s="136"/>
      <c r="R361" s="136"/>
      <c r="S361" s="137"/>
      <c r="T361" s="138"/>
      <c r="U361" s="137"/>
      <c r="V361" s="137"/>
      <c r="W361" s="138"/>
      <c r="X361" s="136"/>
      <c r="Y361" s="136"/>
      <c r="Z361" s="137"/>
      <c r="AA361" s="138"/>
      <c r="AB361" s="137"/>
      <c r="AC361" s="137"/>
      <c r="AD361" s="138"/>
    </row>
    <row r="362" ht="12.75" customHeight="1">
      <c r="A362" s="136"/>
      <c r="B362" s="137"/>
      <c r="C362" s="136"/>
      <c r="D362" s="136"/>
      <c r="E362" s="137"/>
      <c r="F362" s="138"/>
      <c r="G362" s="137"/>
      <c r="H362" s="137"/>
      <c r="I362" s="138"/>
      <c r="J362" s="136"/>
      <c r="K362" s="136"/>
      <c r="L362" s="137"/>
      <c r="M362" s="138"/>
      <c r="N362" s="137"/>
      <c r="O362" s="137"/>
      <c r="P362" s="138"/>
      <c r="Q362" s="136"/>
      <c r="R362" s="136"/>
      <c r="S362" s="137"/>
      <c r="T362" s="138"/>
      <c r="U362" s="137"/>
      <c r="V362" s="137"/>
      <c r="W362" s="138"/>
      <c r="X362" s="136"/>
      <c r="Y362" s="136"/>
      <c r="Z362" s="137"/>
      <c r="AA362" s="138"/>
      <c r="AB362" s="137"/>
      <c r="AC362" s="137"/>
      <c r="AD362" s="138"/>
    </row>
    <row r="363" ht="12.75" customHeight="1">
      <c r="A363" s="136"/>
      <c r="B363" s="137"/>
      <c r="C363" s="136"/>
      <c r="D363" s="136"/>
      <c r="E363" s="137"/>
      <c r="F363" s="138"/>
      <c r="G363" s="137"/>
      <c r="H363" s="137"/>
      <c r="I363" s="138"/>
      <c r="J363" s="136"/>
      <c r="K363" s="136"/>
      <c r="L363" s="137"/>
      <c r="M363" s="138"/>
      <c r="N363" s="137"/>
      <c r="O363" s="137"/>
      <c r="P363" s="138"/>
      <c r="Q363" s="136"/>
      <c r="R363" s="136"/>
      <c r="S363" s="137"/>
      <c r="T363" s="138"/>
      <c r="U363" s="137"/>
      <c r="V363" s="137"/>
      <c r="W363" s="138"/>
      <c r="X363" s="136"/>
      <c r="Y363" s="136"/>
      <c r="Z363" s="137"/>
      <c r="AA363" s="138"/>
      <c r="AB363" s="137"/>
      <c r="AC363" s="137"/>
      <c r="AD363" s="138"/>
    </row>
    <row r="364" ht="12.75" customHeight="1">
      <c r="A364" s="136"/>
      <c r="B364" s="137"/>
      <c r="C364" s="136"/>
      <c r="D364" s="136"/>
      <c r="E364" s="137"/>
      <c r="F364" s="138"/>
      <c r="G364" s="137"/>
      <c r="H364" s="137"/>
      <c r="I364" s="138"/>
      <c r="J364" s="136"/>
      <c r="K364" s="136"/>
      <c r="L364" s="137"/>
      <c r="M364" s="138"/>
      <c r="N364" s="137"/>
      <c r="O364" s="137"/>
      <c r="P364" s="138"/>
      <c r="Q364" s="136"/>
      <c r="R364" s="136"/>
      <c r="S364" s="137"/>
      <c r="T364" s="138"/>
      <c r="U364" s="137"/>
      <c r="V364" s="137"/>
      <c r="W364" s="138"/>
      <c r="X364" s="136"/>
      <c r="Y364" s="136"/>
      <c r="Z364" s="137"/>
      <c r="AA364" s="138"/>
      <c r="AB364" s="137"/>
      <c r="AC364" s="137"/>
      <c r="AD364" s="138"/>
    </row>
    <row r="365" ht="12.75" customHeight="1">
      <c r="A365" s="136"/>
      <c r="B365" s="137"/>
      <c r="C365" s="136"/>
      <c r="D365" s="136"/>
      <c r="E365" s="137"/>
      <c r="F365" s="138"/>
      <c r="G365" s="137"/>
      <c r="H365" s="137"/>
      <c r="I365" s="138"/>
      <c r="J365" s="136"/>
      <c r="K365" s="136"/>
      <c r="L365" s="137"/>
      <c r="M365" s="138"/>
      <c r="N365" s="137"/>
      <c r="O365" s="137"/>
      <c r="P365" s="138"/>
      <c r="Q365" s="136"/>
      <c r="R365" s="136"/>
      <c r="S365" s="137"/>
      <c r="T365" s="138"/>
      <c r="U365" s="137"/>
      <c r="V365" s="137"/>
      <c r="W365" s="138"/>
      <c r="X365" s="136"/>
      <c r="Y365" s="136"/>
      <c r="Z365" s="137"/>
      <c r="AA365" s="138"/>
      <c r="AB365" s="137"/>
      <c r="AC365" s="137"/>
      <c r="AD365" s="138"/>
    </row>
    <row r="366" ht="12.75" customHeight="1">
      <c r="A366" s="136"/>
      <c r="B366" s="137"/>
      <c r="C366" s="136"/>
      <c r="D366" s="136"/>
      <c r="E366" s="137"/>
      <c r="F366" s="138"/>
      <c r="G366" s="137"/>
      <c r="H366" s="137"/>
      <c r="I366" s="138"/>
      <c r="J366" s="136"/>
      <c r="K366" s="136"/>
      <c r="L366" s="137"/>
      <c r="M366" s="138"/>
      <c r="N366" s="137"/>
      <c r="O366" s="137"/>
      <c r="P366" s="138"/>
      <c r="Q366" s="136"/>
      <c r="R366" s="136"/>
      <c r="S366" s="137"/>
      <c r="T366" s="138"/>
      <c r="U366" s="137"/>
      <c r="V366" s="137"/>
      <c r="W366" s="138"/>
      <c r="X366" s="136"/>
      <c r="Y366" s="136"/>
      <c r="Z366" s="137"/>
      <c r="AA366" s="138"/>
      <c r="AB366" s="137"/>
      <c r="AC366" s="137"/>
      <c r="AD366" s="138"/>
    </row>
    <row r="367" ht="12.75" customHeight="1">
      <c r="A367" s="136"/>
      <c r="B367" s="137"/>
      <c r="C367" s="136"/>
      <c r="D367" s="136"/>
      <c r="E367" s="137"/>
      <c r="F367" s="138"/>
      <c r="G367" s="137"/>
      <c r="H367" s="137"/>
      <c r="I367" s="138"/>
      <c r="J367" s="136"/>
      <c r="K367" s="136"/>
      <c r="L367" s="137"/>
      <c r="M367" s="138"/>
      <c r="N367" s="137"/>
      <c r="O367" s="137"/>
      <c r="P367" s="138"/>
      <c r="Q367" s="136"/>
      <c r="R367" s="136"/>
      <c r="S367" s="137"/>
      <c r="T367" s="138"/>
      <c r="U367" s="137"/>
      <c r="V367" s="137"/>
      <c r="W367" s="138"/>
      <c r="X367" s="136"/>
      <c r="Y367" s="136"/>
      <c r="Z367" s="137"/>
      <c r="AA367" s="138"/>
      <c r="AB367" s="137"/>
      <c r="AC367" s="137"/>
      <c r="AD367" s="138"/>
    </row>
    <row r="368" ht="12.75" customHeight="1">
      <c r="A368" s="136"/>
      <c r="B368" s="137"/>
      <c r="C368" s="136"/>
      <c r="D368" s="136"/>
      <c r="E368" s="137"/>
      <c r="F368" s="138"/>
      <c r="G368" s="137"/>
      <c r="H368" s="137"/>
      <c r="I368" s="138"/>
      <c r="J368" s="136"/>
      <c r="K368" s="136"/>
      <c r="L368" s="137"/>
      <c r="M368" s="138"/>
      <c r="N368" s="137"/>
      <c r="O368" s="137"/>
      <c r="P368" s="138"/>
      <c r="Q368" s="136"/>
      <c r="R368" s="136"/>
      <c r="S368" s="137"/>
      <c r="T368" s="138"/>
      <c r="U368" s="137"/>
      <c r="V368" s="137"/>
      <c r="W368" s="138"/>
      <c r="X368" s="136"/>
      <c r="Y368" s="136"/>
      <c r="Z368" s="137"/>
      <c r="AA368" s="138"/>
      <c r="AB368" s="137"/>
      <c r="AC368" s="137"/>
      <c r="AD368" s="138"/>
    </row>
    <row r="369" ht="12.75" customHeight="1">
      <c r="A369" s="136"/>
      <c r="B369" s="137"/>
      <c r="C369" s="136"/>
      <c r="D369" s="136"/>
      <c r="E369" s="137"/>
      <c r="F369" s="138"/>
      <c r="G369" s="137"/>
      <c r="H369" s="137"/>
      <c r="I369" s="138"/>
      <c r="J369" s="136"/>
      <c r="K369" s="136"/>
      <c r="L369" s="137"/>
      <c r="M369" s="138"/>
      <c r="N369" s="137"/>
      <c r="O369" s="137"/>
      <c r="P369" s="138"/>
      <c r="Q369" s="136"/>
      <c r="R369" s="136"/>
      <c r="S369" s="137"/>
      <c r="T369" s="138"/>
      <c r="U369" s="137"/>
      <c r="V369" s="137"/>
      <c r="W369" s="138"/>
      <c r="X369" s="136"/>
      <c r="Y369" s="136"/>
      <c r="Z369" s="137"/>
      <c r="AA369" s="138"/>
      <c r="AB369" s="137"/>
      <c r="AC369" s="137"/>
      <c r="AD369" s="138"/>
    </row>
    <row r="370" ht="12.75" customHeight="1">
      <c r="A370" s="136"/>
      <c r="B370" s="137"/>
      <c r="C370" s="136"/>
      <c r="D370" s="136"/>
      <c r="E370" s="137"/>
      <c r="F370" s="138"/>
      <c r="G370" s="137"/>
      <c r="H370" s="137"/>
      <c r="I370" s="138"/>
      <c r="J370" s="136"/>
      <c r="K370" s="136"/>
      <c r="L370" s="137"/>
      <c r="M370" s="138"/>
      <c r="N370" s="137"/>
      <c r="O370" s="137"/>
      <c r="P370" s="138"/>
      <c r="Q370" s="136"/>
      <c r="R370" s="136"/>
      <c r="S370" s="137"/>
      <c r="T370" s="138"/>
      <c r="U370" s="137"/>
      <c r="V370" s="137"/>
      <c r="W370" s="138"/>
      <c r="X370" s="136"/>
      <c r="Y370" s="136"/>
      <c r="Z370" s="137"/>
      <c r="AA370" s="138"/>
      <c r="AB370" s="137"/>
      <c r="AC370" s="137"/>
      <c r="AD370" s="138"/>
    </row>
    <row r="371" ht="12.75" customHeight="1">
      <c r="A371" s="136"/>
      <c r="B371" s="137"/>
      <c r="C371" s="136"/>
      <c r="D371" s="136"/>
      <c r="E371" s="137"/>
      <c r="F371" s="138"/>
      <c r="G371" s="137"/>
      <c r="H371" s="137"/>
      <c r="I371" s="138"/>
      <c r="J371" s="136"/>
      <c r="K371" s="136"/>
      <c r="L371" s="137"/>
      <c r="M371" s="138"/>
      <c r="N371" s="137"/>
      <c r="O371" s="137"/>
      <c r="P371" s="138"/>
      <c r="Q371" s="136"/>
      <c r="R371" s="136"/>
      <c r="S371" s="137"/>
      <c r="T371" s="138"/>
      <c r="U371" s="137"/>
      <c r="V371" s="137"/>
      <c r="W371" s="138"/>
      <c r="X371" s="136"/>
      <c r="Y371" s="136"/>
      <c r="Z371" s="137"/>
      <c r="AA371" s="138"/>
      <c r="AB371" s="137"/>
      <c r="AC371" s="137"/>
      <c r="AD371" s="138"/>
    </row>
    <row r="372" ht="12.75" customHeight="1">
      <c r="A372" s="136"/>
      <c r="B372" s="137"/>
      <c r="C372" s="136"/>
      <c r="D372" s="136"/>
      <c r="E372" s="137"/>
      <c r="F372" s="138"/>
      <c r="G372" s="137"/>
      <c r="H372" s="137"/>
      <c r="I372" s="138"/>
      <c r="J372" s="136"/>
      <c r="K372" s="136"/>
      <c r="L372" s="137"/>
      <c r="M372" s="138"/>
      <c r="N372" s="137"/>
      <c r="O372" s="137"/>
      <c r="P372" s="138"/>
      <c r="Q372" s="136"/>
      <c r="R372" s="136"/>
      <c r="S372" s="137"/>
      <c r="T372" s="138"/>
      <c r="U372" s="137"/>
      <c r="V372" s="137"/>
      <c r="W372" s="138"/>
      <c r="X372" s="136"/>
      <c r="Y372" s="136"/>
      <c r="Z372" s="137"/>
      <c r="AA372" s="138"/>
      <c r="AB372" s="137"/>
      <c r="AC372" s="137"/>
      <c r="AD372" s="138"/>
    </row>
    <row r="373" ht="12.75" customHeight="1">
      <c r="A373" s="136"/>
      <c r="B373" s="137"/>
      <c r="C373" s="136"/>
      <c r="D373" s="136"/>
      <c r="E373" s="137"/>
      <c r="F373" s="138"/>
      <c r="G373" s="137"/>
      <c r="H373" s="137"/>
      <c r="I373" s="138"/>
      <c r="J373" s="136"/>
      <c r="K373" s="136"/>
      <c r="L373" s="137"/>
      <c r="M373" s="138"/>
      <c r="N373" s="137"/>
      <c r="O373" s="137"/>
      <c r="P373" s="138"/>
      <c r="Q373" s="136"/>
      <c r="R373" s="136"/>
      <c r="S373" s="137"/>
      <c r="T373" s="138"/>
      <c r="U373" s="137"/>
      <c r="V373" s="137"/>
      <c r="W373" s="138"/>
      <c r="X373" s="136"/>
      <c r="Y373" s="136"/>
      <c r="Z373" s="137"/>
      <c r="AA373" s="138"/>
      <c r="AB373" s="137"/>
      <c r="AC373" s="137"/>
      <c r="AD373" s="138"/>
    </row>
    <row r="374" ht="12.75" customHeight="1">
      <c r="A374" s="136"/>
      <c r="B374" s="137"/>
      <c r="C374" s="136"/>
      <c r="D374" s="136"/>
      <c r="E374" s="137"/>
      <c r="F374" s="138"/>
      <c r="G374" s="137"/>
      <c r="H374" s="137"/>
      <c r="I374" s="138"/>
      <c r="J374" s="136"/>
      <c r="K374" s="136"/>
      <c r="L374" s="137"/>
      <c r="M374" s="138"/>
      <c r="N374" s="137"/>
      <c r="O374" s="137"/>
      <c r="P374" s="138"/>
      <c r="Q374" s="136"/>
      <c r="R374" s="136"/>
      <c r="S374" s="137"/>
      <c r="T374" s="138"/>
      <c r="U374" s="137"/>
      <c r="V374" s="137"/>
      <c r="W374" s="138"/>
      <c r="X374" s="136"/>
      <c r="Y374" s="136"/>
      <c r="Z374" s="137"/>
      <c r="AA374" s="138"/>
      <c r="AB374" s="137"/>
      <c r="AC374" s="137"/>
      <c r="AD374" s="138"/>
    </row>
    <row r="375" ht="12.75" customHeight="1">
      <c r="A375" s="136"/>
      <c r="B375" s="137"/>
      <c r="C375" s="136"/>
      <c r="D375" s="136"/>
      <c r="E375" s="137"/>
      <c r="F375" s="138"/>
      <c r="G375" s="137"/>
      <c r="H375" s="137"/>
      <c r="I375" s="138"/>
      <c r="J375" s="136"/>
      <c r="K375" s="136"/>
      <c r="L375" s="137"/>
      <c r="M375" s="138"/>
      <c r="N375" s="137"/>
      <c r="O375" s="137"/>
      <c r="P375" s="138"/>
      <c r="Q375" s="136"/>
      <c r="R375" s="136"/>
      <c r="S375" s="137"/>
      <c r="T375" s="138"/>
      <c r="U375" s="137"/>
      <c r="V375" s="137"/>
      <c r="W375" s="138"/>
      <c r="X375" s="136"/>
      <c r="Y375" s="136"/>
      <c r="Z375" s="137"/>
      <c r="AA375" s="138"/>
      <c r="AB375" s="137"/>
      <c r="AC375" s="137"/>
      <c r="AD375" s="138"/>
    </row>
    <row r="376" ht="12.75" customHeight="1">
      <c r="A376" s="136"/>
      <c r="B376" s="137"/>
      <c r="C376" s="136"/>
      <c r="D376" s="136"/>
      <c r="E376" s="137"/>
      <c r="F376" s="138"/>
      <c r="G376" s="137"/>
      <c r="H376" s="137"/>
      <c r="I376" s="138"/>
      <c r="J376" s="136"/>
      <c r="K376" s="136"/>
      <c r="L376" s="137"/>
      <c r="M376" s="138"/>
      <c r="N376" s="137"/>
      <c r="O376" s="137"/>
      <c r="P376" s="138"/>
      <c r="Q376" s="136"/>
      <c r="R376" s="136"/>
      <c r="S376" s="137"/>
      <c r="T376" s="138"/>
      <c r="U376" s="137"/>
      <c r="V376" s="137"/>
      <c r="W376" s="138"/>
      <c r="X376" s="136"/>
      <c r="Y376" s="136"/>
      <c r="Z376" s="137"/>
      <c r="AA376" s="138"/>
      <c r="AB376" s="137"/>
      <c r="AC376" s="137"/>
      <c r="AD376" s="138"/>
    </row>
    <row r="377" ht="12.75" customHeight="1">
      <c r="A377" s="136"/>
      <c r="B377" s="137"/>
      <c r="C377" s="136"/>
      <c r="D377" s="136"/>
      <c r="E377" s="137"/>
      <c r="F377" s="138"/>
      <c r="G377" s="137"/>
      <c r="H377" s="137"/>
      <c r="I377" s="138"/>
      <c r="J377" s="136"/>
      <c r="K377" s="136"/>
      <c r="L377" s="137"/>
      <c r="M377" s="138"/>
      <c r="N377" s="137"/>
      <c r="O377" s="137"/>
      <c r="P377" s="138"/>
      <c r="Q377" s="136"/>
      <c r="R377" s="136"/>
      <c r="S377" s="137"/>
      <c r="T377" s="138"/>
      <c r="U377" s="137"/>
      <c r="V377" s="137"/>
      <c r="W377" s="138"/>
      <c r="X377" s="136"/>
      <c r="Y377" s="136"/>
      <c r="Z377" s="137"/>
      <c r="AA377" s="138"/>
      <c r="AB377" s="137"/>
      <c r="AC377" s="137"/>
      <c r="AD377" s="138"/>
    </row>
    <row r="378" ht="12.75" customHeight="1">
      <c r="A378" s="136"/>
      <c r="B378" s="137"/>
      <c r="C378" s="136"/>
      <c r="D378" s="136"/>
      <c r="E378" s="137"/>
      <c r="F378" s="138"/>
      <c r="G378" s="137"/>
      <c r="H378" s="137"/>
      <c r="I378" s="138"/>
      <c r="J378" s="136"/>
      <c r="K378" s="136"/>
      <c r="L378" s="137"/>
      <c r="M378" s="138"/>
      <c r="N378" s="137"/>
      <c r="O378" s="137"/>
      <c r="P378" s="138"/>
      <c r="Q378" s="136"/>
      <c r="R378" s="136"/>
      <c r="S378" s="137"/>
      <c r="T378" s="138"/>
      <c r="U378" s="137"/>
      <c r="V378" s="137"/>
      <c r="W378" s="138"/>
      <c r="X378" s="136"/>
      <c r="Y378" s="136"/>
      <c r="Z378" s="137"/>
      <c r="AA378" s="138"/>
      <c r="AB378" s="137"/>
      <c r="AC378" s="137"/>
      <c r="AD378" s="138"/>
    </row>
    <row r="379" ht="12.75" customHeight="1">
      <c r="A379" s="136"/>
      <c r="B379" s="137"/>
      <c r="C379" s="136"/>
      <c r="D379" s="136"/>
      <c r="E379" s="137"/>
      <c r="F379" s="138"/>
      <c r="G379" s="137"/>
      <c r="H379" s="137"/>
      <c r="I379" s="138"/>
      <c r="J379" s="136"/>
      <c r="K379" s="136"/>
      <c r="L379" s="137"/>
      <c r="M379" s="138"/>
      <c r="N379" s="137"/>
      <c r="O379" s="137"/>
      <c r="P379" s="138"/>
      <c r="Q379" s="136"/>
      <c r="R379" s="136"/>
      <c r="S379" s="137"/>
      <c r="T379" s="138"/>
      <c r="U379" s="137"/>
      <c r="V379" s="137"/>
      <c r="W379" s="138"/>
      <c r="X379" s="136"/>
      <c r="Y379" s="136"/>
      <c r="Z379" s="137"/>
      <c r="AA379" s="138"/>
      <c r="AB379" s="137"/>
      <c r="AC379" s="137"/>
      <c r="AD379" s="138"/>
    </row>
    <row r="380" ht="12.75" customHeight="1">
      <c r="A380" s="136"/>
      <c r="B380" s="137"/>
      <c r="C380" s="136"/>
      <c r="D380" s="136"/>
      <c r="E380" s="137"/>
      <c r="F380" s="138"/>
      <c r="G380" s="137"/>
      <c r="H380" s="137"/>
      <c r="I380" s="138"/>
      <c r="J380" s="136"/>
      <c r="K380" s="136"/>
      <c r="L380" s="137"/>
      <c r="M380" s="138"/>
      <c r="N380" s="137"/>
      <c r="O380" s="137"/>
      <c r="P380" s="138"/>
      <c r="Q380" s="136"/>
      <c r="R380" s="136"/>
      <c r="S380" s="137"/>
      <c r="T380" s="138"/>
      <c r="U380" s="137"/>
      <c r="V380" s="137"/>
      <c r="W380" s="138"/>
      <c r="X380" s="136"/>
      <c r="Y380" s="136"/>
      <c r="Z380" s="137"/>
      <c r="AA380" s="138"/>
      <c r="AB380" s="137"/>
      <c r="AC380" s="137"/>
      <c r="AD380" s="138"/>
    </row>
    <row r="381" ht="12.75" customHeight="1">
      <c r="A381" s="136"/>
      <c r="B381" s="137"/>
      <c r="C381" s="136"/>
      <c r="D381" s="136"/>
      <c r="E381" s="137"/>
      <c r="F381" s="138"/>
      <c r="G381" s="137"/>
      <c r="H381" s="137"/>
      <c r="I381" s="138"/>
      <c r="J381" s="136"/>
      <c r="K381" s="136"/>
      <c r="L381" s="137"/>
      <c r="M381" s="138"/>
      <c r="N381" s="137"/>
      <c r="O381" s="137"/>
      <c r="P381" s="138"/>
      <c r="Q381" s="136"/>
      <c r="R381" s="136"/>
      <c r="S381" s="137"/>
      <c r="T381" s="138"/>
      <c r="U381" s="137"/>
      <c r="V381" s="137"/>
      <c r="W381" s="138"/>
      <c r="X381" s="136"/>
      <c r="Y381" s="136"/>
      <c r="Z381" s="137"/>
      <c r="AA381" s="138"/>
      <c r="AB381" s="137"/>
      <c r="AC381" s="137"/>
      <c r="AD381" s="138"/>
    </row>
    <row r="382" ht="12.75" customHeight="1">
      <c r="A382" s="136"/>
      <c r="B382" s="137"/>
      <c r="C382" s="136"/>
      <c r="D382" s="136"/>
      <c r="E382" s="137"/>
      <c r="F382" s="138"/>
      <c r="G382" s="137"/>
      <c r="H382" s="137"/>
      <c r="I382" s="138"/>
      <c r="J382" s="136"/>
      <c r="K382" s="136"/>
      <c r="L382" s="137"/>
      <c r="M382" s="138"/>
      <c r="N382" s="137"/>
      <c r="O382" s="137"/>
      <c r="P382" s="138"/>
      <c r="Q382" s="136"/>
      <c r="R382" s="136"/>
      <c r="S382" s="137"/>
      <c r="T382" s="138"/>
      <c r="U382" s="137"/>
      <c r="V382" s="137"/>
      <c r="W382" s="138"/>
      <c r="X382" s="136"/>
      <c r="Y382" s="136"/>
      <c r="Z382" s="137"/>
      <c r="AA382" s="138"/>
      <c r="AB382" s="137"/>
      <c r="AC382" s="137"/>
      <c r="AD382" s="138"/>
    </row>
    <row r="383" ht="12.75" customHeight="1">
      <c r="A383" s="136"/>
      <c r="B383" s="137"/>
      <c r="C383" s="136"/>
      <c r="D383" s="136"/>
      <c r="E383" s="137"/>
      <c r="F383" s="138"/>
      <c r="G383" s="137"/>
      <c r="H383" s="137"/>
      <c r="I383" s="138"/>
      <c r="J383" s="136"/>
      <c r="K383" s="136"/>
      <c r="L383" s="137"/>
      <c r="M383" s="138"/>
      <c r="N383" s="137"/>
      <c r="O383" s="137"/>
      <c r="P383" s="138"/>
      <c r="Q383" s="136"/>
      <c r="R383" s="136"/>
      <c r="S383" s="137"/>
      <c r="T383" s="138"/>
      <c r="U383" s="137"/>
      <c r="V383" s="137"/>
      <c r="W383" s="138"/>
      <c r="X383" s="136"/>
      <c r="Y383" s="136"/>
      <c r="Z383" s="137"/>
      <c r="AA383" s="138"/>
      <c r="AB383" s="137"/>
      <c r="AC383" s="137"/>
      <c r="AD383" s="138"/>
    </row>
    <row r="384" ht="12.75" customHeight="1">
      <c r="A384" s="136"/>
      <c r="B384" s="137"/>
      <c r="C384" s="136"/>
      <c r="D384" s="136"/>
      <c r="E384" s="137"/>
      <c r="F384" s="138"/>
      <c r="G384" s="137"/>
      <c r="H384" s="137"/>
      <c r="I384" s="138"/>
      <c r="J384" s="136"/>
      <c r="K384" s="136"/>
      <c r="L384" s="137"/>
      <c r="M384" s="138"/>
      <c r="N384" s="137"/>
      <c r="O384" s="137"/>
      <c r="P384" s="138"/>
      <c r="Q384" s="136"/>
      <c r="R384" s="136"/>
      <c r="S384" s="137"/>
      <c r="T384" s="138"/>
      <c r="U384" s="137"/>
      <c r="V384" s="137"/>
      <c r="W384" s="138"/>
      <c r="X384" s="136"/>
      <c r="Y384" s="136"/>
      <c r="Z384" s="137"/>
      <c r="AA384" s="138"/>
      <c r="AB384" s="137"/>
      <c r="AC384" s="137"/>
      <c r="AD384" s="138"/>
    </row>
    <row r="385" ht="12.75" customHeight="1">
      <c r="A385" s="136"/>
      <c r="B385" s="137"/>
      <c r="C385" s="136"/>
      <c r="D385" s="136"/>
      <c r="E385" s="137"/>
      <c r="F385" s="138"/>
      <c r="G385" s="137"/>
      <c r="H385" s="137"/>
      <c r="I385" s="138"/>
      <c r="J385" s="136"/>
      <c r="K385" s="136"/>
      <c r="L385" s="137"/>
      <c r="M385" s="138"/>
      <c r="N385" s="137"/>
      <c r="O385" s="137"/>
      <c r="P385" s="138"/>
      <c r="Q385" s="136"/>
      <c r="R385" s="136"/>
      <c r="S385" s="137"/>
      <c r="T385" s="138"/>
      <c r="U385" s="137"/>
      <c r="V385" s="137"/>
      <c r="W385" s="138"/>
      <c r="X385" s="136"/>
      <c r="Y385" s="136"/>
      <c r="Z385" s="137"/>
      <c r="AA385" s="138"/>
      <c r="AB385" s="137"/>
      <c r="AC385" s="137"/>
      <c r="AD385" s="138"/>
    </row>
    <row r="386" ht="12.75" customHeight="1">
      <c r="A386" s="136"/>
      <c r="B386" s="137"/>
      <c r="C386" s="136"/>
      <c r="D386" s="136"/>
      <c r="E386" s="137"/>
      <c r="F386" s="138"/>
      <c r="G386" s="137"/>
      <c r="H386" s="137"/>
      <c r="I386" s="138"/>
      <c r="J386" s="136"/>
      <c r="K386" s="136"/>
      <c r="L386" s="137"/>
      <c r="M386" s="138"/>
      <c r="N386" s="137"/>
      <c r="O386" s="137"/>
      <c r="P386" s="138"/>
      <c r="Q386" s="136"/>
      <c r="R386" s="136"/>
      <c r="S386" s="137"/>
      <c r="T386" s="138"/>
      <c r="U386" s="137"/>
      <c r="V386" s="137"/>
      <c r="W386" s="138"/>
      <c r="X386" s="136"/>
      <c r="Y386" s="136"/>
      <c r="Z386" s="137"/>
      <c r="AA386" s="138"/>
      <c r="AB386" s="137"/>
      <c r="AC386" s="137"/>
      <c r="AD386" s="138"/>
    </row>
    <row r="387" ht="12.75" customHeight="1">
      <c r="A387" s="136"/>
      <c r="B387" s="137"/>
      <c r="C387" s="136"/>
      <c r="D387" s="136"/>
      <c r="E387" s="137"/>
      <c r="F387" s="138"/>
      <c r="G387" s="137"/>
      <c r="H387" s="137"/>
      <c r="I387" s="138"/>
      <c r="J387" s="136"/>
      <c r="K387" s="136"/>
      <c r="L387" s="137"/>
      <c r="M387" s="138"/>
      <c r="N387" s="137"/>
      <c r="O387" s="137"/>
      <c r="P387" s="138"/>
      <c r="Q387" s="136"/>
      <c r="R387" s="136"/>
      <c r="S387" s="137"/>
      <c r="T387" s="138"/>
      <c r="U387" s="137"/>
      <c r="V387" s="137"/>
      <c r="W387" s="138"/>
      <c r="X387" s="136"/>
      <c r="Y387" s="136"/>
      <c r="Z387" s="137"/>
      <c r="AA387" s="138"/>
      <c r="AB387" s="137"/>
      <c r="AC387" s="137"/>
      <c r="AD387" s="138"/>
    </row>
    <row r="388" ht="12.75" customHeight="1">
      <c r="A388" s="136"/>
      <c r="B388" s="137"/>
      <c r="C388" s="136"/>
      <c r="D388" s="136"/>
      <c r="E388" s="137"/>
      <c r="F388" s="138"/>
      <c r="G388" s="137"/>
      <c r="H388" s="137"/>
      <c r="I388" s="138"/>
      <c r="J388" s="136"/>
      <c r="K388" s="136"/>
      <c r="L388" s="137"/>
      <c r="M388" s="138"/>
      <c r="N388" s="137"/>
      <c r="O388" s="137"/>
      <c r="P388" s="138"/>
      <c r="Q388" s="136"/>
      <c r="R388" s="136"/>
      <c r="S388" s="137"/>
      <c r="T388" s="138"/>
      <c r="U388" s="137"/>
      <c r="V388" s="137"/>
      <c r="W388" s="138"/>
      <c r="X388" s="136"/>
      <c r="Y388" s="136"/>
      <c r="Z388" s="137"/>
      <c r="AA388" s="138"/>
      <c r="AB388" s="137"/>
      <c r="AC388" s="137"/>
      <c r="AD388" s="138"/>
    </row>
    <row r="389" ht="12.75" customHeight="1">
      <c r="A389" s="136"/>
      <c r="B389" s="137"/>
      <c r="C389" s="136"/>
      <c r="D389" s="136"/>
      <c r="E389" s="137"/>
      <c r="F389" s="138"/>
      <c r="G389" s="137"/>
      <c r="H389" s="137"/>
      <c r="I389" s="138"/>
      <c r="J389" s="136"/>
      <c r="K389" s="136"/>
      <c r="L389" s="137"/>
      <c r="M389" s="138"/>
      <c r="N389" s="137"/>
      <c r="O389" s="137"/>
      <c r="P389" s="138"/>
      <c r="Q389" s="136"/>
      <c r="R389" s="136"/>
      <c r="S389" s="137"/>
      <c r="T389" s="138"/>
      <c r="U389" s="137"/>
      <c r="V389" s="137"/>
      <c r="W389" s="138"/>
      <c r="X389" s="136"/>
      <c r="Y389" s="136"/>
      <c r="Z389" s="137"/>
      <c r="AA389" s="138"/>
      <c r="AB389" s="137"/>
      <c r="AC389" s="137"/>
      <c r="AD389" s="138"/>
    </row>
    <row r="390" ht="12.75" customHeight="1">
      <c r="A390" s="136"/>
      <c r="B390" s="137"/>
      <c r="C390" s="136"/>
      <c r="D390" s="136"/>
      <c r="E390" s="137"/>
      <c r="F390" s="138"/>
      <c r="G390" s="137"/>
      <c r="H390" s="137"/>
      <c r="I390" s="138"/>
      <c r="J390" s="136"/>
      <c r="K390" s="136"/>
      <c r="L390" s="137"/>
      <c r="M390" s="138"/>
      <c r="N390" s="137"/>
      <c r="O390" s="137"/>
      <c r="P390" s="138"/>
      <c r="Q390" s="136"/>
      <c r="R390" s="136"/>
      <c r="S390" s="137"/>
      <c r="T390" s="138"/>
      <c r="U390" s="137"/>
      <c r="V390" s="137"/>
      <c r="W390" s="138"/>
      <c r="X390" s="136"/>
      <c r="Y390" s="136"/>
      <c r="Z390" s="137"/>
      <c r="AA390" s="138"/>
      <c r="AB390" s="137"/>
      <c r="AC390" s="137"/>
      <c r="AD390" s="138"/>
    </row>
    <row r="391" ht="12.75" customHeight="1">
      <c r="A391" s="136"/>
      <c r="B391" s="137"/>
      <c r="C391" s="136"/>
      <c r="D391" s="136"/>
      <c r="E391" s="137"/>
      <c r="F391" s="138"/>
      <c r="G391" s="137"/>
      <c r="H391" s="137"/>
      <c r="I391" s="138"/>
      <c r="J391" s="136"/>
      <c r="K391" s="136"/>
      <c r="L391" s="137"/>
      <c r="M391" s="138"/>
      <c r="N391" s="137"/>
      <c r="O391" s="137"/>
      <c r="P391" s="138"/>
      <c r="Q391" s="136"/>
      <c r="R391" s="136"/>
      <c r="S391" s="137"/>
      <c r="T391" s="138"/>
      <c r="U391" s="137"/>
      <c r="V391" s="137"/>
      <c r="W391" s="138"/>
      <c r="X391" s="136"/>
      <c r="Y391" s="136"/>
      <c r="Z391" s="137"/>
      <c r="AA391" s="138"/>
      <c r="AB391" s="137"/>
      <c r="AC391" s="137"/>
      <c r="AD391" s="138"/>
    </row>
    <row r="392" ht="12.75" customHeight="1">
      <c r="A392" s="136"/>
      <c r="B392" s="137"/>
      <c r="C392" s="136"/>
      <c r="D392" s="136"/>
      <c r="E392" s="137"/>
      <c r="F392" s="138"/>
      <c r="G392" s="137"/>
      <c r="H392" s="137"/>
      <c r="I392" s="138"/>
      <c r="J392" s="136"/>
      <c r="K392" s="136"/>
      <c r="L392" s="137"/>
      <c r="M392" s="138"/>
      <c r="N392" s="137"/>
      <c r="O392" s="137"/>
      <c r="P392" s="138"/>
      <c r="Q392" s="136"/>
      <c r="R392" s="136"/>
      <c r="S392" s="137"/>
      <c r="T392" s="138"/>
      <c r="U392" s="137"/>
      <c r="V392" s="137"/>
      <c r="W392" s="138"/>
      <c r="X392" s="136"/>
      <c r="Y392" s="136"/>
      <c r="Z392" s="137"/>
      <c r="AA392" s="138"/>
      <c r="AB392" s="137"/>
      <c r="AC392" s="137"/>
      <c r="AD392" s="138"/>
    </row>
    <row r="393" ht="12.75" customHeight="1">
      <c r="A393" s="136"/>
      <c r="B393" s="137"/>
      <c r="C393" s="136"/>
      <c r="D393" s="136"/>
      <c r="E393" s="137"/>
      <c r="F393" s="138"/>
      <c r="G393" s="137"/>
      <c r="H393" s="137"/>
      <c r="I393" s="138"/>
      <c r="J393" s="136"/>
      <c r="K393" s="136"/>
      <c r="L393" s="137"/>
      <c r="M393" s="138"/>
      <c r="N393" s="137"/>
      <c r="O393" s="137"/>
      <c r="P393" s="138"/>
      <c r="Q393" s="136"/>
      <c r="R393" s="136"/>
      <c r="S393" s="137"/>
      <c r="T393" s="138"/>
      <c r="U393" s="137"/>
      <c r="V393" s="137"/>
      <c r="W393" s="138"/>
      <c r="X393" s="136"/>
      <c r="Y393" s="136"/>
      <c r="Z393" s="137"/>
      <c r="AA393" s="138"/>
      <c r="AB393" s="137"/>
      <c r="AC393" s="137"/>
      <c r="AD393" s="138"/>
    </row>
    <row r="394" ht="12.75" customHeight="1">
      <c r="A394" s="136"/>
      <c r="B394" s="137"/>
      <c r="C394" s="136"/>
      <c r="D394" s="136"/>
      <c r="E394" s="137"/>
      <c r="F394" s="138"/>
      <c r="G394" s="137"/>
      <c r="H394" s="137"/>
      <c r="I394" s="138"/>
      <c r="J394" s="136"/>
      <c r="K394" s="136"/>
      <c r="L394" s="137"/>
      <c r="M394" s="138"/>
      <c r="N394" s="137"/>
      <c r="O394" s="137"/>
      <c r="P394" s="138"/>
      <c r="Q394" s="136"/>
      <c r="R394" s="136"/>
      <c r="S394" s="137"/>
      <c r="T394" s="138"/>
      <c r="U394" s="137"/>
      <c r="V394" s="137"/>
      <c r="W394" s="138"/>
      <c r="X394" s="136"/>
      <c r="Y394" s="136"/>
      <c r="Z394" s="137"/>
      <c r="AA394" s="138"/>
      <c r="AB394" s="137"/>
      <c r="AC394" s="137"/>
      <c r="AD394" s="138"/>
    </row>
    <row r="395" ht="12.75" customHeight="1">
      <c r="A395" s="136"/>
      <c r="B395" s="137"/>
      <c r="C395" s="136"/>
      <c r="D395" s="136"/>
      <c r="E395" s="137"/>
      <c r="F395" s="138"/>
      <c r="G395" s="137"/>
      <c r="H395" s="137"/>
      <c r="I395" s="138"/>
      <c r="J395" s="136"/>
      <c r="K395" s="136"/>
      <c r="L395" s="137"/>
      <c r="M395" s="138"/>
      <c r="N395" s="137"/>
      <c r="O395" s="137"/>
      <c r="P395" s="138"/>
      <c r="Q395" s="136"/>
      <c r="R395" s="136"/>
      <c r="S395" s="137"/>
      <c r="T395" s="138"/>
      <c r="U395" s="137"/>
      <c r="V395" s="137"/>
      <c r="W395" s="138"/>
      <c r="X395" s="136"/>
      <c r="Y395" s="136"/>
      <c r="Z395" s="137"/>
      <c r="AA395" s="138"/>
      <c r="AB395" s="137"/>
      <c r="AC395" s="137"/>
      <c r="AD395" s="138"/>
    </row>
    <row r="396" ht="12.75" customHeight="1">
      <c r="A396" s="136"/>
      <c r="B396" s="137"/>
      <c r="C396" s="136"/>
      <c r="D396" s="136"/>
      <c r="E396" s="137"/>
      <c r="F396" s="138"/>
      <c r="G396" s="137"/>
      <c r="H396" s="137"/>
      <c r="I396" s="138"/>
      <c r="J396" s="136"/>
      <c r="K396" s="136"/>
      <c r="L396" s="137"/>
      <c r="M396" s="138"/>
      <c r="N396" s="137"/>
      <c r="O396" s="137"/>
      <c r="P396" s="138"/>
      <c r="Q396" s="136"/>
      <c r="R396" s="136"/>
      <c r="S396" s="137"/>
      <c r="T396" s="138"/>
      <c r="U396" s="137"/>
      <c r="V396" s="137"/>
      <c r="W396" s="138"/>
      <c r="X396" s="136"/>
      <c r="Y396" s="136"/>
      <c r="Z396" s="137"/>
      <c r="AA396" s="138"/>
      <c r="AB396" s="137"/>
      <c r="AC396" s="137"/>
      <c r="AD396" s="138"/>
    </row>
    <row r="397" ht="12.75" customHeight="1">
      <c r="A397" s="136"/>
      <c r="B397" s="137"/>
      <c r="C397" s="136"/>
      <c r="D397" s="136"/>
      <c r="E397" s="137"/>
      <c r="F397" s="138"/>
      <c r="G397" s="137"/>
      <c r="H397" s="137"/>
      <c r="I397" s="138"/>
      <c r="J397" s="136"/>
      <c r="K397" s="136"/>
      <c r="L397" s="137"/>
      <c r="M397" s="138"/>
      <c r="N397" s="137"/>
      <c r="O397" s="137"/>
      <c r="P397" s="138"/>
      <c r="Q397" s="136"/>
      <c r="R397" s="136"/>
      <c r="S397" s="137"/>
      <c r="T397" s="138"/>
      <c r="U397" s="137"/>
      <c r="V397" s="137"/>
      <c r="W397" s="138"/>
      <c r="X397" s="136"/>
      <c r="Y397" s="136"/>
      <c r="Z397" s="137"/>
      <c r="AA397" s="138"/>
      <c r="AB397" s="137"/>
      <c r="AC397" s="137"/>
      <c r="AD397" s="138"/>
    </row>
    <row r="398" ht="12.75" customHeight="1">
      <c r="A398" s="136"/>
      <c r="B398" s="137"/>
      <c r="C398" s="136"/>
      <c r="D398" s="136"/>
      <c r="E398" s="137"/>
      <c r="F398" s="138"/>
      <c r="G398" s="137"/>
      <c r="H398" s="137"/>
      <c r="I398" s="138"/>
      <c r="J398" s="136"/>
      <c r="K398" s="136"/>
      <c r="L398" s="137"/>
      <c r="M398" s="138"/>
      <c r="N398" s="137"/>
      <c r="O398" s="137"/>
      <c r="P398" s="138"/>
      <c r="Q398" s="136"/>
      <c r="R398" s="136"/>
      <c r="S398" s="137"/>
      <c r="T398" s="138"/>
      <c r="U398" s="137"/>
      <c r="V398" s="137"/>
      <c r="W398" s="138"/>
      <c r="X398" s="136"/>
      <c r="Y398" s="136"/>
      <c r="Z398" s="137"/>
      <c r="AA398" s="138"/>
      <c r="AB398" s="137"/>
      <c r="AC398" s="137"/>
      <c r="AD398" s="138"/>
    </row>
    <row r="399" ht="12.75" customHeight="1">
      <c r="A399" s="136"/>
      <c r="B399" s="137"/>
      <c r="C399" s="136"/>
      <c r="D399" s="136"/>
      <c r="E399" s="137"/>
      <c r="F399" s="138"/>
      <c r="G399" s="137"/>
      <c r="H399" s="137"/>
      <c r="I399" s="138"/>
      <c r="J399" s="136"/>
      <c r="K399" s="136"/>
      <c r="L399" s="137"/>
      <c r="M399" s="138"/>
      <c r="N399" s="137"/>
      <c r="O399" s="137"/>
      <c r="P399" s="138"/>
      <c r="Q399" s="136"/>
      <c r="R399" s="136"/>
      <c r="S399" s="137"/>
      <c r="T399" s="138"/>
      <c r="U399" s="137"/>
      <c r="V399" s="137"/>
      <c r="W399" s="138"/>
      <c r="X399" s="136"/>
      <c r="Y399" s="136"/>
      <c r="Z399" s="137"/>
      <c r="AA399" s="138"/>
      <c r="AB399" s="137"/>
      <c r="AC399" s="137"/>
      <c r="AD399" s="138"/>
    </row>
    <row r="400" ht="12.75" customHeight="1">
      <c r="A400" s="136"/>
      <c r="B400" s="137"/>
      <c r="C400" s="136"/>
      <c r="D400" s="136"/>
      <c r="E400" s="137"/>
      <c r="F400" s="138"/>
      <c r="G400" s="137"/>
      <c r="H400" s="137"/>
      <c r="I400" s="138"/>
      <c r="J400" s="136"/>
      <c r="K400" s="136"/>
      <c r="L400" s="137"/>
      <c r="M400" s="138"/>
      <c r="N400" s="137"/>
      <c r="O400" s="137"/>
      <c r="P400" s="138"/>
      <c r="Q400" s="136"/>
      <c r="R400" s="136"/>
      <c r="S400" s="137"/>
      <c r="T400" s="138"/>
      <c r="U400" s="137"/>
      <c r="V400" s="137"/>
      <c r="W400" s="138"/>
      <c r="X400" s="136"/>
      <c r="Y400" s="136"/>
      <c r="Z400" s="137"/>
      <c r="AA400" s="138"/>
      <c r="AB400" s="137"/>
      <c r="AC400" s="137"/>
      <c r="AD400" s="138"/>
    </row>
    <row r="401" ht="12.75" customHeight="1">
      <c r="A401" s="136"/>
      <c r="B401" s="137"/>
      <c r="C401" s="136"/>
      <c r="D401" s="136"/>
      <c r="E401" s="137"/>
      <c r="F401" s="138"/>
      <c r="G401" s="137"/>
      <c r="H401" s="137"/>
      <c r="I401" s="138"/>
      <c r="J401" s="136"/>
      <c r="K401" s="136"/>
      <c r="L401" s="137"/>
      <c r="M401" s="138"/>
      <c r="N401" s="137"/>
      <c r="O401" s="137"/>
      <c r="P401" s="138"/>
      <c r="Q401" s="136"/>
      <c r="R401" s="136"/>
      <c r="S401" s="137"/>
      <c r="T401" s="138"/>
      <c r="U401" s="137"/>
      <c r="V401" s="137"/>
      <c r="W401" s="138"/>
      <c r="X401" s="136"/>
      <c r="Y401" s="136"/>
      <c r="Z401" s="137"/>
      <c r="AA401" s="138"/>
      <c r="AB401" s="137"/>
      <c r="AC401" s="137"/>
      <c r="AD401" s="138"/>
    </row>
    <row r="402" ht="12.75" customHeight="1">
      <c r="A402" s="136"/>
      <c r="B402" s="137"/>
      <c r="C402" s="136"/>
      <c r="D402" s="136"/>
      <c r="E402" s="137"/>
      <c r="F402" s="138"/>
      <c r="G402" s="137"/>
      <c r="H402" s="137"/>
      <c r="I402" s="138"/>
      <c r="J402" s="136"/>
      <c r="K402" s="136"/>
      <c r="L402" s="137"/>
      <c r="M402" s="138"/>
      <c r="N402" s="137"/>
      <c r="O402" s="137"/>
      <c r="P402" s="138"/>
      <c r="Q402" s="136"/>
      <c r="R402" s="136"/>
      <c r="S402" s="137"/>
      <c r="T402" s="138"/>
      <c r="U402" s="137"/>
      <c r="V402" s="137"/>
      <c r="W402" s="138"/>
      <c r="X402" s="136"/>
      <c r="Y402" s="136"/>
      <c r="Z402" s="137"/>
      <c r="AA402" s="138"/>
      <c r="AB402" s="137"/>
      <c r="AC402" s="137"/>
      <c r="AD402" s="138"/>
    </row>
    <row r="403" ht="12.75" customHeight="1">
      <c r="A403" s="136"/>
      <c r="B403" s="137"/>
      <c r="C403" s="136"/>
      <c r="D403" s="136"/>
      <c r="E403" s="137"/>
      <c r="F403" s="138"/>
      <c r="G403" s="137"/>
      <c r="H403" s="137"/>
      <c r="I403" s="138"/>
      <c r="J403" s="136"/>
      <c r="K403" s="136"/>
      <c r="L403" s="137"/>
      <c r="M403" s="138"/>
      <c r="N403" s="137"/>
      <c r="O403" s="137"/>
      <c r="P403" s="138"/>
      <c r="Q403" s="136"/>
      <c r="R403" s="136"/>
      <c r="S403" s="137"/>
      <c r="T403" s="138"/>
      <c r="U403" s="137"/>
      <c r="V403" s="137"/>
      <c r="W403" s="138"/>
      <c r="X403" s="136"/>
      <c r="Y403" s="136"/>
      <c r="Z403" s="137"/>
      <c r="AA403" s="138"/>
      <c r="AB403" s="137"/>
      <c r="AC403" s="137"/>
      <c r="AD403" s="138"/>
    </row>
    <row r="404" ht="12.75" customHeight="1">
      <c r="A404" s="136"/>
      <c r="B404" s="137"/>
      <c r="C404" s="136"/>
      <c r="D404" s="136"/>
      <c r="E404" s="137"/>
      <c r="F404" s="138"/>
      <c r="G404" s="137"/>
      <c r="H404" s="137"/>
      <c r="I404" s="138"/>
      <c r="J404" s="136"/>
      <c r="K404" s="136"/>
      <c r="L404" s="137"/>
      <c r="M404" s="138"/>
      <c r="N404" s="137"/>
      <c r="O404" s="137"/>
      <c r="P404" s="138"/>
      <c r="Q404" s="136"/>
      <c r="R404" s="136"/>
      <c r="S404" s="137"/>
      <c r="T404" s="138"/>
      <c r="U404" s="137"/>
      <c r="V404" s="137"/>
      <c r="W404" s="138"/>
      <c r="X404" s="136"/>
      <c r="Y404" s="136"/>
      <c r="Z404" s="137"/>
      <c r="AA404" s="138"/>
      <c r="AB404" s="137"/>
      <c r="AC404" s="137"/>
      <c r="AD404" s="138"/>
    </row>
    <row r="405" ht="12.75" customHeight="1">
      <c r="A405" s="136"/>
      <c r="B405" s="137"/>
      <c r="C405" s="136"/>
      <c r="D405" s="136"/>
      <c r="E405" s="137"/>
      <c r="F405" s="138"/>
      <c r="G405" s="137"/>
      <c r="H405" s="137"/>
      <c r="I405" s="138"/>
      <c r="J405" s="136"/>
      <c r="K405" s="136"/>
      <c r="L405" s="137"/>
      <c r="M405" s="138"/>
      <c r="N405" s="137"/>
      <c r="O405" s="137"/>
      <c r="P405" s="138"/>
      <c r="Q405" s="136"/>
      <c r="R405" s="136"/>
      <c r="S405" s="137"/>
      <c r="T405" s="138"/>
      <c r="U405" s="137"/>
      <c r="V405" s="137"/>
      <c r="W405" s="138"/>
      <c r="X405" s="136"/>
      <c r="Y405" s="136"/>
      <c r="Z405" s="137"/>
      <c r="AA405" s="138"/>
      <c r="AB405" s="137"/>
      <c r="AC405" s="137"/>
      <c r="AD405" s="138"/>
    </row>
    <row r="406" ht="12.75" customHeight="1">
      <c r="A406" s="136"/>
      <c r="B406" s="137"/>
      <c r="C406" s="136"/>
      <c r="D406" s="136"/>
      <c r="E406" s="137"/>
      <c r="F406" s="138"/>
      <c r="G406" s="137"/>
      <c r="H406" s="137"/>
      <c r="I406" s="138"/>
      <c r="J406" s="136"/>
      <c r="K406" s="136"/>
      <c r="L406" s="137"/>
      <c r="M406" s="138"/>
      <c r="N406" s="137"/>
      <c r="O406" s="137"/>
      <c r="P406" s="138"/>
      <c r="Q406" s="136"/>
      <c r="R406" s="136"/>
      <c r="S406" s="137"/>
      <c r="T406" s="138"/>
      <c r="U406" s="137"/>
      <c r="V406" s="137"/>
      <c r="W406" s="138"/>
      <c r="X406" s="136"/>
      <c r="Y406" s="136"/>
      <c r="Z406" s="137"/>
      <c r="AA406" s="138"/>
      <c r="AB406" s="137"/>
      <c r="AC406" s="137"/>
      <c r="AD406" s="138"/>
    </row>
    <row r="407" ht="12.75" customHeight="1">
      <c r="A407" s="136"/>
      <c r="B407" s="137"/>
      <c r="C407" s="136"/>
      <c r="D407" s="136"/>
      <c r="E407" s="137"/>
      <c r="F407" s="138"/>
      <c r="G407" s="137"/>
      <c r="H407" s="137"/>
      <c r="I407" s="138"/>
      <c r="J407" s="136"/>
      <c r="K407" s="136"/>
      <c r="L407" s="137"/>
      <c r="M407" s="138"/>
      <c r="N407" s="137"/>
      <c r="O407" s="137"/>
      <c r="P407" s="138"/>
      <c r="Q407" s="136"/>
      <c r="R407" s="136"/>
      <c r="S407" s="137"/>
      <c r="T407" s="138"/>
      <c r="U407" s="137"/>
      <c r="V407" s="137"/>
      <c r="W407" s="138"/>
      <c r="X407" s="136"/>
      <c r="Y407" s="136"/>
      <c r="Z407" s="137"/>
      <c r="AA407" s="138"/>
      <c r="AB407" s="137"/>
      <c r="AC407" s="137"/>
      <c r="AD407" s="138"/>
    </row>
    <row r="408" ht="12.75" customHeight="1">
      <c r="A408" s="136"/>
      <c r="B408" s="137"/>
      <c r="C408" s="136"/>
      <c r="D408" s="136"/>
      <c r="E408" s="137"/>
      <c r="F408" s="138"/>
      <c r="G408" s="137"/>
      <c r="H408" s="137"/>
      <c r="I408" s="138"/>
      <c r="J408" s="136"/>
      <c r="K408" s="136"/>
      <c r="L408" s="137"/>
      <c r="M408" s="138"/>
      <c r="N408" s="137"/>
      <c r="O408" s="137"/>
      <c r="P408" s="138"/>
      <c r="Q408" s="136"/>
      <c r="R408" s="136"/>
      <c r="S408" s="137"/>
      <c r="T408" s="138"/>
      <c r="U408" s="137"/>
      <c r="V408" s="137"/>
      <c r="W408" s="138"/>
      <c r="X408" s="136"/>
      <c r="Y408" s="136"/>
      <c r="Z408" s="137"/>
      <c r="AA408" s="138"/>
      <c r="AB408" s="137"/>
      <c r="AC408" s="137"/>
      <c r="AD408" s="138"/>
    </row>
    <row r="409" ht="12.75" customHeight="1">
      <c r="A409" s="136"/>
      <c r="B409" s="137"/>
      <c r="C409" s="136"/>
      <c r="D409" s="136"/>
      <c r="E409" s="137"/>
      <c r="F409" s="138"/>
      <c r="G409" s="137"/>
      <c r="H409" s="137"/>
      <c r="I409" s="138"/>
      <c r="J409" s="136"/>
      <c r="K409" s="136"/>
      <c r="L409" s="137"/>
      <c r="M409" s="138"/>
      <c r="N409" s="137"/>
      <c r="O409" s="137"/>
      <c r="P409" s="138"/>
      <c r="Q409" s="136"/>
      <c r="R409" s="136"/>
      <c r="S409" s="137"/>
      <c r="T409" s="138"/>
      <c r="U409" s="137"/>
      <c r="V409" s="137"/>
      <c r="W409" s="138"/>
      <c r="X409" s="136"/>
      <c r="Y409" s="136"/>
      <c r="Z409" s="137"/>
      <c r="AA409" s="138"/>
      <c r="AB409" s="137"/>
      <c r="AC409" s="137"/>
      <c r="AD409" s="138"/>
    </row>
    <row r="410" ht="12.75" customHeight="1">
      <c r="A410" s="136"/>
      <c r="B410" s="137"/>
      <c r="C410" s="136"/>
      <c r="D410" s="136"/>
      <c r="E410" s="137"/>
      <c r="F410" s="138"/>
      <c r="G410" s="137"/>
      <c r="H410" s="137"/>
      <c r="I410" s="138"/>
      <c r="J410" s="136"/>
      <c r="K410" s="136"/>
      <c r="L410" s="137"/>
      <c r="M410" s="138"/>
      <c r="N410" s="137"/>
      <c r="O410" s="137"/>
      <c r="P410" s="138"/>
      <c r="Q410" s="136"/>
      <c r="R410" s="136"/>
      <c r="S410" s="137"/>
      <c r="T410" s="138"/>
      <c r="U410" s="137"/>
      <c r="V410" s="137"/>
      <c r="W410" s="138"/>
      <c r="X410" s="136"/>
      <c r="Y410" s="136"/>
      <c r="Z410" s="137"/>
      <c r="AA410" s="138"/>
      <c r="AB410" s="137"/>
      <c r="AC410" s="137"/>
      <c r="AD410" s="138"/>
    </row>
    <row r="411" ht="12.75" customHeight="1">
      <c r="A411" s="136"/>
      <c r="B411" s="137"/>
      <c r="C411" s="136"/>
      <c r="D411" s="136"/>
      <c r="E411" s="137"/>
      <c r="F411" s="138"/>
      <c r="G411" s="137"/>
      <c r="H411" s="137"/>
      <c r="I411" s="138"/>
      <c r="J411" s="136"/>
      <c r="K411" s="136"/>
      <c r="L411" s="137"/>
      <c r="M411" s="138"/>
      <c r="N411" s="137"/>
      <c r="O411" s="137"/>
      <c r="P411" s="138"/>
      <c r="Q411" s="136"/>
      <c r="R411" s="136"/>
      <c r="S411" s="137"/>
      <c r="T411" s="138"/>
      <c r="U411" s="137"/>
      <c r="V411" s="137"/>
      <c r="W411" s="138"/>
      <c r="X411" s="136"/>
      <c r="Y411" s="136"/>
      <c r="Z411" s="137"/>
      <c r="AA411" s="138"/>
      <c r="AB411" s="137"/>
      <c r="AC411" s="137"/>
      <c r="AD411" s="138"/>
    </row>
    <row r="412" ht="12.75" customHeight="1">
      <c r="A412" s="136"/>
      <c r="B412" s="137"/>
      <c r="C412" s="136"/>
      <c r="D412" s="136"/>
      <c r="E412" s="137"/>
      <c r="F412" s="138"/>
      <c r="G412" s="137"/>
      <c r="H412" s="137"/>
      <c r="I412" s="138"/>
      <c r="J412" s="136"/>
      <c r="K412" s="136"/>
      <c r="L412" s="137"/>
      <c r="M412" s="138"/>
      <c r="N412" s="137"/>
      <c r="O412" s="137"/>
      <c r="P412" s="138"/>
      <c r="Q412" s="136"/>
      <c r="R412" s="136"/>
      <c r="S412" s="137"/>
      <c r="T412" s="138"/>
      <c r="U412" s="137"/>
      <c r="V412" s="137"/>
      <c r="W412" s="138"/>
      <c r="X412" s="136"/>
      <c r="Y412" s="136"/>
      <c r="Z412" s="137"/>
      <c r="AA412" s="138"/>
      <c r="AB412" s="137"/>
      <c r="AC412" s="137"/>
      <c r="AD412" s="138"/>
    </row>
    <row r="413" ht="12.75" customHeight="1">
      <c r="A413" s="136"/>
      <c r="B413" s="137"/>
      <c r="C413" s="136"/>
      <c r="D413" s="136"/>
      <c r="E413" s="137"/>
      <c r="F413" s="138"/>
      <c r="G413" s="137"/>
      <c r="H413" s="137"/>
      <c r="I413" s="138"/>
      <c r="J413" s="136"/>
      <c r="K413" s="136"/>
      <c r="L413" s="137"/>
      <c r="M413" s="138"/>
      <c r="N413" s="137"/>
      <c r="O413" s="137"/>
      <c r="P413" s="138"/>
      <c r="Q413" s="136"/>
      <c r="R413" s="136"/>
      <c r="S413" s="137"/>
      <c r="T413" s="138"/>
      <c r="U413" s="137"/>
      <c r="V413" s="137"/>
      <c r="W413" s="138"/>
      <c r="X413" s="136"/>
      <c r="Y413" s="136"/>
      <c r="Z413" s="137"/>
      <c r="AA413" s="138"/>
      <c r="AB413" s="137"/>
      <c r="AC413" s="137"/>
      <c r="AD413" s="138"/>
    </row>
    <row r="414" ht="12.75" customHeight="1">
      <c r="A414" s="136"/>
      <c r="B414" s="137"/>
      <c r="C414" s="136"/>
      <c r="D414" s="136"/>
      <c r="E414" s="137"/>
      <c r="F414" s="138"/>
      <c r="G414" s="137"/>
      <c r="H414" s="137"/>
      <c r="I414" s="138"/>
      <c r="J414" s="136"/>
      <c r="K414" s="136"/>
      <c r="L414" s="137"/>
      <c r="M414" s="138"/>
      <c r="N414" s="137"/>
      <c r="O414" s="137"/>
      <c r="P414" s="138"/>
      <c r="Q414" s="136"/>
      <c r="R414" s="136"/>
      <c r="S414" s="137"/>
      <c r="T414" s="138"/>
      <c r="U414" s="137"/>
      <c r="V414" s="137"/>
      <c r="W414" s="138"/>
      <c r="X414" s="136"/>
      <c r="Y414" s="136"/>
      <c r="Z414" s="137"/>
      <c r="AA414" s="138"/>
      <c r="AB414" s="137"/>
      <c r="AC414" s="137"/>
      <c r="AD414" s="138"/>
    </row>
    <row r="415" ht="12.75" customHeight="1">
      <c r="A415" s="136"/>
      <c r="B415" s="137"/>
      <c r="C415" s="136"/>
      <c r="D415" s="136"/>
      <c r="E415" s="137"/>
      <c r="F415" s="138"/>
      <c r="G415" s="137"/>
      <c r="H415" s="137"/>
      <c r="I415" s="138"/>
      <c r="J415" s="136"/>
      <c r="K415" s="136"/>
      <c r="L415" s="137"/>
      <c r="M415" s="138"/>
      <c r="N415" s="137"/>
      <c r="O415" s="137"/>
      <c r="P415" s="138"/>
      <c r="Q415" s="136"/>
      <c r="R415" s="136"/>
      <c r="S415" s="137"/>
      <c r="T415" s="138"/>
      <c r="U415" s="137"/>
      <c r="V415" s="137"/>
      <c r="W415" s="138"/>
      <c r="X415" s="136"/>
      <c r="Y415" s="136"/>
      <c r="Z415" s="137"/>
      <c r="AA415" s="138"/>
      <c r="AB415" s="137"/>
      <c r="AC415" s="137"/>
      <c r="AD415" s="138"/>
    </row>
    <row r="416" ht="12.75" customHeight="1">
      <c r="A416" s="136"/>
      <c r="B416" s="137"/>
      <c r="C416" s="136"/>
      <c r="D416" s="136"/>
      <c r="E416" s="137"/>
      <c r="F416" s="138"/>
      <c r="G416" s="137"/>
      <c r="H416" s="137"/>
      <c r="I416" s="138"/>
      <c r="J416" s="136"/>
      <c r="K416" s="136"/>
      <c r="L416" s="137"/>
      <c r="M416" s="138"/>
      <c r="N416" s="137"/>
      <c r="O416" s="137"/>
      <c r="P416" s="138"/>
      <c r="Q416" s="136"/>
      <c r="R416" s="136"/>
      <c r="S416" s="137"/>
      <c r="T416" s="138"/>
      <c r="U416" s="137"/>
      <c r="V416" s="137"/>
      <c r="W416" s="138"/>
      <c r="X416" s="136"/>
      <c r="Y416" s="136"/>
      <c r="Z416" s="137"/>
      <c r="AA416" s="138"/>
      <c r="AB416" s="137"/>
      <c r="AC416" s="137"/>
      <c r="AD416" s="138"/>
    </row>
    <row r="417" ht="12.75" customHeight="1">
      <c r="A417" s="136"/>
      <c r="B417" s="137"/>
      <c r="C417" s="136"/>
      <c r="D417" s="136"/>
      <c r="E417" s="137"/>
      <c r="F417" s="138"/>
      <c r="G417" s="137"/>
      <c r="H417" s="137"/>
      <c r="I417" s="138"/>
      <c r="J417" s="136"/>
      <c r="K417" s="136"/>
      <c r="L417" s="137"/>
      <c r="M417" s="138"/>
      <c r="N417" s="137"/>
      <c r="O417" s="137"/>
      <c r="P417" s="138"/>
      <c r="Q417" s="136"/>
      <c r="R417" s="136"/>
      <c r="S417" s="137"/>
      <c r="T417" s="138"/>
      <c r="U417" s="137"/>
      <c r="V417" s="137"/>
      <c r="W417" s="138"/>
      <c r="X417" s="136"/>
      <c r="Y417" s="136"/>
      <c r="Z417" s="137"/>
      <c r="AA417" s="138"/>
      <c r="AB417" s="137"/>
      <c r="AC417" s="137"/>
      <c r="AD417" s="138"/>
    </row>
    <row r="418" ht="12.75" customHeight="1">
      <c r="A418" s="136"/>
      <c r="B418" s="137"/>
      <c r="C418" s="136"/>
      <c r="D418" s="136"/>
      <c r="E418" s="137"/>
      <c r="F418" s="138"/>
      <c r="G418" s="137"/>
      <c r="H418" s="137"/>
      <c r="I418" s="138"/>
      <c r="J418" s="136"/>
      <c r="K418" s="136"/>
      <c r="L418" s="137"/>
      <c r="M418" s="138"/>
      <c r="N418" s="137"/>
      <c r="O418" s="137"/>
      <c r="P418" s="138"/>
      <c r="Q418" s="136"/>
      <c r="R418" s="136"/>
      <c r="S418" s="137"/>
      <c r="T418" s="138"/>
      <c r="U418" s="137"/>
      <c r="V418" s="137"/>
      <c r="W418" s="138"/>
      <c r="X418" s="136"/>
      <c r="Y418" s="136"/>
      <c r="Z418" s="137"/>
      <c r="AA418" s="138"/>
      <c r="AB418" s="137"/>
      <c r="AC418" s="137"/>
      <c r="AD418" s="138"/>
    </row>
    <row r="419" ht="12.75" customHeight="1">
      <c r="A419" s="136"/>
      <c r="B419" s="137"/>
      <c r="C419" s="136"/>
      <c r="D419" s="136"/>
      <c r="E419" s="137"/>
      <c r="F419" s="138"/>
      <c r="G419" s="137"/>
      <c r="H419" s="137"/>
      <c r="I419" s="138"/>
      <c r="J419" s="136"/>
      <c r="K419" s="136"/>
      <c r="L419" s="137"/>
      <c r="M419" s="138"/>
      <c r="N419" s="137"/>
      <c r="O419" s="137"/>
      <c r="P419" s="138"/>
      <c r="Q419" s="136"/>
      <c r="R419" s="136"/>
      <c r="S419" s="137"/>
      <c r="T419" s="138"/>
      <c r="U419" s="137"/>
      <c r="V419" s="137"/>
      <c r="W419" s="138"/>
      <c r="X419" s="136"/>
      <c r="Y419" s="136"/>
      <c r="Z419" s="137"/>
      <c r="AA419" s="138"/>
      <c r="AB419" s="137"/>
      <c r="AC419" s="137"/>
      <c r="AD419" s="138"/>
    </row>
    <row r="420" ht="12.75" customHeight="1">
      <c r="A420" s="136"/>
      <c r="B420" s="137"/>
      <c r="C420" s="136"/>
      <c r="D420" s="136"/>
      <c r="E420" s="137"/>
      <c r="F420" s="138"/>
      <c r="G420" s="137"/>
      <c r="H420" s="137"/>
      <c r="I420" s="138"/>
      <c r="J420" s="136"/>
      <c r="K420" s="136"/>
      <c r="L420" s="137"/>
      <c r="M420" s="138"/>
      <c r="N420" s="137"/>
      <c r="O420" s="137"/>
      <c r="P420" s="138"/>
      <c r="Q420" s="136"/>
      <c r="R420" s="136"/>
      <c r="S420" s="137"/>
      <c r="T420" s="138"/>
      <c r="U420" s="137"/>
      <c r="V420" s="137"/>
      <c r="W420" s="138"/>
      <c r="X420" s="136"/>
      <c r="Y420" s="136"/>
      <c r="Z420" s="137"/>
      <c r="AA420" s="138"/>
      <c r="AB420" s="137"/>
      <c r="AC420" s="137"/>
      <c r="AD420" s="138"/>
    </row>
    <row r="421" ht="12.75" customHeight="1">
      <c r="A421" s="136"/>
      <c r="B421" s="137"/>
      <c r="C421" s="136"/>
      <c r="D421" s="136"/>
      <c r="E421" s="137"/>
      <c r="F421" s="138"/>
      <c r="G421" s="137"/>
      <c r="H421" s="137"/>
      <c r="I421" s="138"/>
      <c r="J421" s="136"/>
      <c r="K421" s="136"/>
      <c r="L421" s="137"/>
      <c r="M421" s="138"/>
      <c r="N421" s="137"/>
      <c r="O421" s="137"/>
      <c r="P421" s="138"/>
      <c r="Q421" s="136"/>
      <c r="R421" s="136"/>
      <c r="S421" s="137"/>
      <c r="T421" s="138"/>
      <c r="U421" s="137"/>
      <c r="V421" s="137"/>
      <c r="W421" s="138"/>
      <c r="X421" s="136"/>
      <c r="Y421" s="136"/>
      <c r="Z421" s="137"/>
      <c r="AA421" s="138"/>
      <c r="AB421" s="137"/>
      <c r="AC421" s="137"/>
      <c r="AD421" s="138"/>
    </row>
    <row r="422" ht="12.75" customHeight="1">
      <c r="A422" s="136"/>
      <c r="B422" s="137"/>
      <c r="C422" s="136"/>
      <c r="D422" s="136"/>
      <c r="E422" s="137"/>
      <c r="F422" s="138"/>
      <c r="G422" s="137"/>
      <c r="H422" s="137"/>
      <c r="I422" s="138"/>
      <c r="J422" s="136"/>
      <c r="K422" s="136"/>
      <c r="L422" s="137"/>
      <c r="M422" s="138"/>
      <c r="N422" s="137"/>
      <c r="O422" s="137"/>
      <c r="P422" s="138"/>
      <c r="Q422" s="136"/>
      <c r="R422" s="136"/>
      <c r="S422" s="137"/>
      <c r="T422" s="138"/>
      <c r="U422" s="137"/>
      <c r="V422" s="137"/>
      <c r="W422" s="138"/>
      <c r="X422" s="136"/>
      <c r="Y422" s="136"/>
      <c r="Z422" s="137"/>
      <c r="AA422" s="138"/>
      <c r="AB422" s="137"/>
      <c r="AC422" s="137"/>
      <c r="AD422" s="138"/>
    </row>
    <row r="423" ht="12.75" customHeight="1">
      <c r="A423" s="136"/>
      <c r="B423" s="137"/>
      <c r="C423" s="136"/>
      <c r="D423" s="136"/>
      <c r="E423" s="137"/>
      <c r="F423" s="138"/>
      <c r="G423" s="137"/>
      <c r="H423" s="137"/>
      <c r="I423" s="138"/>
      <c r="J423" s="136"/>
      <c r="K423" s="136"/>
      <c r="L423" s="137"/>
      <c r="M423" s="138"/>
      <c r="N423" s="137"/>
      <c r="O423" s="137"/>
      <c r="P423" s="138"/>
      <c r="Q423" s="136"/>
      <c r="R423" s="136"/>
      <c r="S423" s="137"/>
      <c r="T423" s="138"/>
      <c r="U423" s="137"/>
      <c r="V423" s="137"/>
      <c r="W423" s="138"/>
      <c r="X423" s="136"/>
      <c r="Y423" s="136"/>
      <c r="Z423" s="137"/>
      <c r="AA423" s="138"/>
      <c r="AB423" s="137"/>
      <c r="AC423" s="137"/>
      <c r="AD423" s="138"/>
    </row>
    <row r="424" ht="12.75" customHeight="1">
      <c r="A424" s="136"/>
      <c r="B424" s="137"/>
      <c r="C424" s="136"/>
      <c r="D424" s="136"/>
      <c r="E424" s="137"/>
      <c r="F424" s="138"/>
      <c r="G424" s="137"/>
      <c r="H424" s="137"/>
      <c r="I424" s="138"/>
      <c r="J424" s="136"/>
      <c r="K424" s="136"/>
      <c r="L424" s="137"/>
      <c r="M424" s="138"/>
      <c r="N424" s="137"/>
      <c r="O424" s="137"/>
      <c r="P424" s="138"/>
      <c r="Q424" s="136"/>
      <c r="R424" s="136"/>
      <c r="S424" s="137"/>
      <c r="T424" s="138"/>
      <c r="U424" s="137"/>
      <c r="V424" s="137"/>
      <c r="W424" s="138"/>
      <c r="X424" s="136"/>
      <c r="Y424" s="136"/>
      <c r="Z424" s="137"/>
      <c r="AA424" s="138"/>
      <c r="AB424" s="137"/>
      <c r="AC424" s="137"/>
      <c r="AD424" s="138"/>
    </row>
    <row r="425" ht="12.75" customHeight="1">
      <c r="A425" s="136"/>
      <c r="B425" s="137"/>
      <c r="C425" s="136"/>
      <c r="D425" s="136"/>
      <c r="E425" s="137"/>
      <c r="F425" s="138"/>
      <c r="G425" s="137"/>
      <c r="H425" s="137"/>
      <c r="I425" s="138"/>
      <c r="J425" s="136"/>
      <c r="K425" s="136"/>
      <c r="L425" s="137"/>
      <c r="M425" s="138"/>
      <c r="N425" s="137"/>
      <c r="O425" s="137"/>
      <c r="P425" s="138"/>
      <c r="Q425" s="136"/>
      <c r="R425" s="136"/>
      <c r="S425" s="137"/>
      <c r="T425" s="138"/>
      <c r="U425" s="137"/>
      <c r="V425" s="137"/>
      <c r="W425" s="138"/>
      <c r="X425" s="136"/>
      <c r="Y425" s="136"/>
      <c r="Z425" s="137"/>
      <c r="AA425" s="138"/>
      <c r="AB425" s="137"/>
      <c r="AC425" s="137"/>
      <c r="AD425" s="138"/>
    </row>
    <row r="426" ht="12.75" customHeight="1">
      <c r="A426" s="136"/>
      <c r="B426" s="137"/>
      <c r="C426" s="136"/>
      <c r="D426" s="136"/>
      <c r="E426" s="137"/>
      <c r="F426" s="138"/>
      <c r="G426" s="137"/>
      <c r="H426" s="137"/>
      <c r="I426" s="138"/>
      <c r="J426" s="136"/>
      <c r="K426" s="136"/>
      <c r="L426" s="137"/>
      <c r="M426" s="138"/>
      <c r="N426" s="137"/>
      <c r="O426" s="137"/>
      <c r="P426" s="138"/>
      <c r="Q426" s="136"/>
      <c r="R426" s="136"/>
      <c r="S426" s="137"/>
      <c r="T426" s="138"/>
      <c r="U426" s="137"/>
      <c r="V426" s="137"/>
      <c r="W426" s="138"/>
      <c r="X426" s="136"/>
      <c r="Y426" s="136"/>
      <c r="Z426" s="137"/>
      <c r="AA426" s="138"/>
      <c r="AB426" s="137"/>
      <c r="AC426" s="137"/>
      <c r="AD426" s="138"/>
    </row>
    <row r="427" ht="12.75" customHeight="1">
      <c r="A427" s="136"/>
      <c r="B427" s="137"/>
      <c r="C427" s="136"/>
      <c r="D427" s="136"/>
      <c r="E427" s="137"/>
      <c r="F427" s="138"/>
      <c r="G427" s="137"/>
      <c r="H427" s="137"/>
      <c r="I427" s="138"/>
      <c r="J427" s="136"/>
      <c r="K427" s="136"/>
      <c r="L427" s="137"/>
      <c r="M427" s="138"/>
      <c r="N427" s="137"/>
      <c r="O427" s="137"/>
      <c r="P427" s="138"/>
      <c r="Q427" s="136"/>
      <c r="R427" s="136"/>
      <c r="S427" s="137"/>
      <c r="T427" s="138"/>
      <c r="U427" s="137"/>
      <c r="V427" s="137"/>
      <c r="W427" s="138"/>
      <c r="X427" s="136"/>
      <c r="Y427" s="136"/>
      <c r="Z427" s="137"/>
      <c r="AA427" s="138"/>
      <c r="AB427" s="137"/>
      <c r="AC427" s="137"/>
      <c r="AD427" s="138"/>
    </row>
    <row r="428" ht="12.75" customHeight="1">
      <c r="A428" s="136"/>
      <c r="B428" s="137"/>
      <c r="C428" s="136"/>
      <c r="D428" s="136"/>
      <c r="E428" s="137"/>
      <c r="F428" s="138"/>
      <c r="G428" s="137"/>
      <c r="H428" s="137"/>
      <c r="I428" s="138"/>
      <c r="J428" s="136"/>
      <c r="K428" s="136"/>
      <c r="L428" s="137"/>
      <c r="M428" s="138"/>
      <c r="N428" s="137"/>
      <c r="O428" s="137"/>
      <c r="P428" s="138"/>
      <c r="Q428" s="136"/>
      <c r="R428" s="136"/>
      <c r="S428" s="137"/>
      <c r="T428" s="138"/>
      <c r="U428" s="137"/>
      <c r="V428" s="137"/>
      <c r="W428" s="138"/>
      <c r="X428" s="136"/>
      <c r="Y428" s="136"/>
      <c r="Z428" s="137"/>
      <c r="AA428" s="138"/>
      <c r="AB428" s="137"/>
      <c r="AC428" s="137"/>
      <c r="AD428" s="138"/>
    </row>
    <row r="429" ht="12.75" customHeight="1">
      <c r="A429" s="136"/>
      <c r="B429" s="137"/>
      <c r="C429" s="136"/>
      <c r="D429" s="136"/>
      <c r="E429" s="137"/>
      <c r="F429" s="138"/>
      <c r="G429" s="137"/>
      <c r="H429" s="137"/>
      <c r="I429" s="138"/>
      <c r="J429" s="136"/>
      <c r="K429" s="136"/>
      <c r="L429" s="137"/>
      <c r="M429" s="138"/>
      <c r="N429" s="137"/>
      <c r="O429" s="137"/>
      <c r="P429" s="138"/>
      <c r="Q429" s="136"/>
      <c r="R429" s="136"/>
      <c r="S429" s="137"/>
      <c r="T429" s="138"/>
      <c r="U429" s="137"/>
      <c r="V429" s="137"/>
      <c r="W429" s="138"/>
      <c r="X429" s="136"/>
      <c r="Y429" s="136"/>
      <c r="Z429" s="137"/>
      <c r="AA429" s="138"/>
      <c r="AB429" s="137"/>
      <c r="AC429" s="137"/>
      <c r="AD429" s="138"/>
    </row>
    <row r="430" ht="12.75" customHeight="1">
      <c r="A430" s="136"/>
      <c r="B430" s="137"/>
      <c r="C430" s="136"/>
      <c r="D430" s="136"/>
      <c r="E430" s="137"/>
      <c r="F430" s="138"/>
      <c r="G430" s="137"/>
      <c r="H430" s="137"/>
      <c r="I430" s="138"/>
      <c r="J430" s="136"/>
      <c r="K430" s="136"/>
      <c r="L430" s="137"/>
      <c r="M430" s="138"/>
      <c r="N430" s="137"/>
      <c r="O430" s="137"/>
      <c r="P430" s="138"/>
      <c r="Q430" s="136"/>
      <c r="R430" s="136"/>
      <c r="S430" s="137"/>
      <c r="T430" s="138"/>
      <c r="U430" s="137"/>
      <c r="V430" s="137"/>
      <c r="W430" s="138"/>
      <c r="X430" s="136"/>
      <c r="Y430" s="136"/>
      <c r="Z430" s="137"/>
      <c r="AA430" s="138"/>
      <c r="AB430" s="137"/>
      <c r="AC430" s="137"/>
      <c r="AD430" s="138"/>
    </row>
    <row r="431" ht="12.75" customHeight="1">
      <c r="A431" s="136"/>
      <c r="B431" s="137"/>
      <c r="C431" s="136"/>
      <c r="D431" s="136"/>
      <c r="E431" s="137"/>
      <c r="F431" s="138"/>
      <c r="G431" s="137"/>
      <c r="H431" s="137"/>
      <c r="I431" s="138"/>
      <c r="J431" s="136"/>
      <c r="K431" s="136"/>
      <c r="L431" s="137"/>
      <c r="M431" s="138"/>
      <c r="N431" s="137"/>
      <c r="O431" s="137"/>
      <c r="P431" s="138"/>
      <c r="Q431" s="136"/>
      <c r="R431" s="136"/>
      <c r="S431" s="137"/>
      <c r="T431" s="138"/>
      <c r="U431" s="137"/>
      <c r="V431" s="137"/>
      <c r="W431" s="138"/>
      <c r="X431" s="136"/>
      <c r="Y431" s="136"/>
      <c r="Z431" s="137"/>
      <c r="AA431" s="138"/>
      <c r="AB431" s="137"/>
      <c r="AC431" s="137"/>
      <c r="AD431" s="138"/>
    </row>
    <row r="432" ht="12.75" customHeight="1">
      <c r="A432" s="136"/>
      <c r="B432" s="137"/>
      <c r="C432" s="136"/>
      <c r="D432" s="136"/>
      <c r="E432" s="137"/>
      <c r="F432" s="138"/>
      <c r="G432" s="137"/>
      <c r="H432" s="137"/>
      <c r="I432" s="138"/>
      <c r="J432" s="136"/>
      <c r="K432" s="136"/>
      <c r="L432" s="137"/>
      <c r="M432" s="138"/>
      <c r="N432" s="137"/>
      <c r="O432" s="137"/>
      <c r="P432" s="138"/>
      <c r="Q432" s="136"/>
      <c r="R432" s="136"/>
      <c r="S432" s="137"/>
      <c r="T432" s="138"/>
      <c r="U432" s="137"/>
      <c r="V432" s="137"/>
      <c r="W432" s="138"/>
      <c r="X432" s="136"/>
      <c r="Y432" s="136"/>
      <c r="Z432" s="137"/>
      <c r="AA432" s="138"/>
      <c r="AB432" s="137"/>
      <c r="AC432" s="137"/>
      <c r="AD432" s="138"/>
    </row>
    <row r="433" ht="12.75" customHeight="1">
      <c r="A433" s="136"/>
      <c r="B433" s="137"/>
      <c r="C433" s="136"/>
      <c r="D433" s="136"/>
      <c r="E433" s="137"/>
      <c r="F433" s="138"/>
      <c r="G433" s="137"/>
      <c r="H433" s="137"/>
      <c r="I433" s="138"/>
      <c r="J433" s="136"/>
      <c r="K433" s="136"/>
      <c r="L433" s="137"/>
      <c r="M433" s="138"/>
      <c r="N433" s="137"/>
      <c r="O433" s="137"/>
      <c r="P433" s="138"/>
      <c r="Q433" s="136"/>
      <c r="R433" s="136"/>
      <c r="S433" s="137"/>
      <c r="T433" s="138"/>
      <c r="U433" s="137"/>
      <c r="V433" s="137"/>
      <c r="W433" s="138"/>
      <c r="X433" s="136"/>
      <c r="Y433" s="136"/>
      <c r="Z433" s="137"/>
      <c r="AA433" s="138"/>
      <c r="AB433" s="137"/>
      <c r="AC433" s="137"/>
      <c r="AD433" s="138"/>
    </row>
    <row r="434" ht="12.75" customHeight="1">
      <c r="A434" s="136"/>
      <c r="B434" s="137"/>
      <c r="C434" s="136"/>
      <c r="D434" s="136"/>
      <c r="E434" s="137"/>
      <c r="F434" s="138"/>
      <c r="G434" s="137"/>
      <c r="H434" s="137"/>
      <c r="I434" s="138"/>
      <c r="J434" s="136"/>
      <c r="K434" s="136"/>
      <c r="L434" s="137"/>
      <c r="M434" s="138"/>
      <c r="N434" s="137"/>
      <c r="O434" s="137"/>
      <c r="P434" s="138"/>
      <c r="Q434" s="136"/>
      <c r="R434" s="136"/>
      <c r="S434" s="137"/>
      <c r="T434" s="138"/>
      <c r="U434" s="137"/>
      <c r="V434" s="137"/>
      <c r="W434" s="138"/>
      <c r="X434" s="136"/>
      <c r="Y434" s="136"/>
      <c r="Z434" s="137"/>
      <c r="AA434" s="138"/>
      <c r="AB434" s="137"/>
      <c r="AC434" s="137"/>
      <c r="AD434" s="138"/>
    </row>
    <row r="435" ht="12.75" customHeight="1">
      <c r="A435" s="136"/>
      <c r="B435" s="137"/>
      <c r="C435" s="136"/>
      <c r="D435" s="136"/>
      <c r="E435" s="137"/>
      <c r="F435" s="138"/>
      <c r="G435" s="137"/>
      <c r="H435" s="137"/>
      <c r="I435" s="138"/>
      <c r="J435" s="136"/>
      <c r="K435" s="136"/>
      <c r="L435" s="137"/>
      <c r="M435" s="138"/>
      <c r="N435" s="137"/>
      <c r="O435" s="137"/>
      <c r="P435" s="138"/>
      <c r="Q435" s="136"/>
      <c r="R435" s="136"/>
      <c r="S435" s="137"/>
      <c r="T435" s="138"/>
      <c r="U435" s="137"/>
      <c r="V435" s="137"/>
      <c r="W435" s="138"/>
      <c r="X435" s="136"/>
      <c r="Y435" s="136"/>
      <c r="Z435" s="137"/>
      <c r="AA435" s="138"/>
      <c r="AB435" s="137"/>
      <c r="AC435" s="137"/>
      <c r="AD435" s="138"/>
    </row>
    <row r="436" ht="12.75" customHeight="1">
      <c r="A436" s="136"/>
      <c r="B436" s="137"/>
      <c r="C436" s="136"/>
      <c r="D436" s="136"/>
      <c r="E436" s="137"/>
      <c r="F436" s="138"/>
      <c r="G436" s="137"/>
      <c r="H436" s="137"/>
      <c r="I436" s="138"/>
      <c r="J436" s="136"/>
      <c r="K436" s="136"/>
      <c r="L436" s="137"/>
      <c r="M436" s="138"/>
      <c r="N436" s="137"/>
      <c r="O436" s="137"/>
      <c r="P436" s="138"/>
      <c r="Q436" s="136"/>
      <c r="R436" s="136"/>
      <c r="S436" s="137"/>
      <c r="T436" s="138"/>
      <c r="U436" s="137"/>
      <c r="V436" s="137"/>
      <c r="W436" s="138"/>
      <c r="X436" s="136"/>
      <c r="Y436" s="136"/>
      <c r="Z436" s="137"/>
      <c r="AA436" s="138"/>
      <c r="AB436" s="137"/>
      <c r="AC436" s="137"/>
      <c r="AD436" s="138"/>
    </row>
    <row r="437" ht="12.75" customHeight="1">
      <c r="A437" s="136"/>
      <c r="B437" s="137"/>
      <c r="C437" s="136"/>
      <c r="D437" s="136"/>
      <c r="E437" s="137"/>
      <c r="F437" s="138"/>
      <c r="G437" s="137"/>
      <c r="H437" s="137"/>
      <c r="I437" s="138"/>
      <c r="J437" s="136"/>
      <c r="K437" s="136"/>
      <c r="L437" s="137"/>
      <c r="M437" s="138"/>
      <c r="N437" s="137"/>
      <c r="O437" s="137"/>
      <c r="P437" s="138"/>
      <c r="Q437" s="136"/>
      <c r="R437" s="136"/>
      <c r="S437" s="137"/>
      <c r="T437" s="138"/>
      <c r="U437" s="137"/>
      <c r="V437" s="137"/>
      <c r="W437" s="138"/>
      <c r="X437" s="136"/>
      <c r="Y437" s="136"/>
      <c r="Z437" s="137"/>
      <c r="AA437" s="138"/>
      <c r="AB437" s="137"/>
      <c r="AC437" s="137"/>
      <c r="AD437" s="138"/>
    </row>
    <row r="438" ht="12.75" customHeight="1">
      <c r="A438" s="136"/>
      <c r="B438" s="137"/>
      <c r="C438" s="136"/>
      <c r="D438" s="136"/>
      <c r="E438" s="137"/>
      <c r="F438" s="138"/>
      <c r="G438" s="137"/>
      <c r="H438" s="137"/>
      <c r="I438" s="138"/>
      <c r="J438" s="136"/>
      <c r="K438" s="136"/>
      <c r="L438" s="137"/>
      <c r="M438" s="138"/>
      <c r="N438" s="137"/>
      <c r="O438" s="137"/>
      <c r="P438" s="138"/>
      <c r="Q438" s="136"/>
      <c r="R438" s="136"/>
      <c r="S438" s="137"/>
      <c r="T438" s="138"/>
      <c r="U438" s="137"/>
      <c r="V438" s="137"/>
      <c r="W438" s="138"/>
      <c r="X438" s="136"/>
      <c r="Y438" s="136"/>
      <c r="Z438" s="137"/>
      <c r="AA438" s="138"/>
      <c r="AB438" s="137"/>
      <c r="AC438" s="137"/>
      <c r="AD438" s="138"/>
    </row>
    <row r="439" ht="12.75" customHeight="1">
      <c r="A439" s="136"/>
      <c r="B439" s="137"/>
      <c r="C439" s="136"/>
      <c r="D439" s="136"/>
      <c r="E439" s="137"/>
      <c r="F439" s="138"/>
      <c r="G439" s="137"/>
      <c r="H439" s="137"/>
      <c r="I439" s="138"/>
      <c r="J439" s="136"/>
      <c r="K439" s="136"/>
      <c r="L439" s="137"/>
      <c r="M439" s="138"/>
      <c r="N439" s="137"/>
      <c r="O439" s="137"/>
      <c r="P439" s="138"/>
      <c r="Q439" s="136"/>
      <c r="R439" s="136"/>
      <c r="S439" s="137"/>
      <c r="T439" s="138"/>
      <c r="U439" s="137"/>
      <c r="V439" s="137"/>
      <c r="W439" s="138"/>
      <c r="X439" s="136"/>
      <c r="Y439" s="136"/>
      <c r="Z439" s="137"/>
      <c r="AA439" s="138"/>
      <c r="AB439" s="137"/>
      <c r="AC439" s="137"/>
      <c r="AD439" s="138"/>
    </row>
    <row r="440" ht="12.75" customHeight="1">
      <c r="A440" s="136"/>
      <c r="B440" s="137"/>
      <c r="C440" s="136"/>
      <c r="D440" s="136"/>
      <c r="E440" s="137"/>
      <c r="F440" s="138"/>
      <c r="G440" s="137"/>
      <c r="H440" s="137"/>
      <c r="I440" s="138"/>
      <c r="J440" s="136"/>
      <c r="K440" s="136"/>
      <c r="L440" s="137"/>
      <c r="M440" s="138"/>
      <c r="N440" s="137"/>
      <c r="O440" s="137"/>
      <c r="P440" s="138"/>
      <c r="Q440" s="136"/>
      <c r="R440" s="136"/>
      <c r="S440" s="137"/>
      <c r="T440" s="138"/>
      <c r="U440" s="137"/>
      <c r="V440" s="137"/>
      <c r="W440" s="138"/>
      <c r="X440" s="136"/>
      <c r="Y440" s="136"/>
      <c r="Z440" s="137"/>
      <c r="AA440" s="138"/>
      <c r="AB440" s="137"/>
      <c r="AC440" s="137"/>
      <c r="AD440" s="138"/>
    </row>
    <row r="441" ht="12.75" customHeight="1">
      <c r="A441" s="136"/>
      <c r="B441" s="137"/>
      <c r="C441" s="136"/>
      <c r="D441" s="136"/>
      <c r="E441" s="137"/>
      <c r="F441" s="138"/>
      <c r="G441" s="137"/>
      <c r="H441" s="137"/>
      <c r="I441" s="138"/>
      <c r="J441" s="136"/>
      <c r="K441" s="136"/>
      <c r="L441" s="137"/>
      <c r="M441" s="138"/>
      <c r="N441" s="137"/>
      <c r="O441" s="137"/>
      <c r="P441" s="138"/>
      <c r="Q441" s="136"/>
      <c r="R441" s="136"/>
      <c r="S441" s="137"/>
      <c r="T441" s="138"/>
      <c r="U441" s="137"/>
      <c r="V441" s="137"/>
      <c r="W441" s="138"/>
      <c r="X441" s="136"/>
      <c r="Y441" s="136"/>
      <c r="Z441" s="137"/>
      <c r="AA441" s="138"/>
      <c r="AB441" s="137"/>
      <c r="AC441" s="137"/>
      <c r="AD441" s="138"/>
    </row>
    <row r="442" ht="12.75" customHeight="1">
      <c r="A442" s="136"/>
      <c r="B442" s="137"/>
      <c r="C442" s="136"/>
      <c r="D442" s="136"/>
      <c r="E442" s="137"/>
      <c r="F442" s="138"/>
      <c r="G442" s="137"/>
      <c r="H442" s="137"/>
      <c r="I442" s="138"/>
      <c r="J442" s="136"/>
      <c r="K442" s="136"/>
      <c r="L442" s="137"/>
      <c r="M442" s="138"/>
      <c r="N442" s="137"/>
      <c r="O442" s="137"/>
      <c r="P442" s="138"/>
      <c r="Q442" s="136"/>
      <c r="R442" s="136"/>
      <c r="S442" s="137"/>
      <c r="T442" s="138"/>
      <c r="U442" s="137"/>
      <c r="V442" s="137"/>
      <c r="W442" s="138"/>
      <c r="X442" s="136"/>
      <c r="Y442" s="136"/>
      <c r="Z442" s="137"/>
      <c r="AA442" s="138"/>
      <c r="AB442" s="137"/>
      <c r="AC442" s="137"/>
      <c r="AD442" s="138"/>
    </row>
    <row r="443" ht="12.75" customHeight="1">
      <c r="A443" s="136"/>
      <c r="B443" s="137"/>
      <c r="C443" s="136"/>
      <c r="D443" s="136"/>
      <c r="E443" s="137"/>
      <c r="F443" s="138"/>
      <c r="G443" s="137"/>
      <c r="H443" s="137"/>
      <c r="I443" s="138"/>
      <c r="J443" s="136"/>
      <c r="K443" s="136"/>
      <c r="L443" s="137"/>
      <c r="M443" s="138"/>
      <c r="N443" s="137"/>
      <c r="O443" s="137"/>
      <c r="P443" s="138"/>
      <c r="Q443" s="136"/>
      <c r="R443" s="136"/>
      <c r="S443" s="137"/>
      <c r="T443" s="138"/>
      <c r="U443" s="137"/>
      <c r="V443" s="137"/>
      <c r="W443" s="138"/>
      <c r="X443" s="136"/>
      <c r="Y443" s="136"/>
      <c r="Z443" s="137"/>
      <c r="AA443" s="138"/>
      <c r="AB443" s="137"/>
      <c r="AC443" s="137"/>
      <c r="AD443" s="138"/>
    </row>
    <row r="444" ht="12.75" customHeight="1">
      <c r="A444" s="136"/>
      <c r="B444" s="137"/>
      <c r="C444" s="136"/>
      <c r="D444" s="136"/>
      <c r="E444" s="137"/>
      <c r="F444" s="138"/>
      <c r="G444" s="137"/>
      <c r="H444" s="137"/>
      <c r="I444" s="138"/>
      <c r="J444" s="136"/>
      <c r="K444" s="136"/>
      <c r="L444" s="137"/>
      <c r="M444" s="138"/>
      <c r="N444" s="137"/>
      <c r="O444" s="137"/>
      <c r="P444" s="138"/>
      <c r="Q444" s="136"/>
      <c r="R444" s="136"/>
      <c r="S444" s="137"/>
      <c r="T444" s="138"/>
      <c r="U444" s="137"/>
      <c r="V444" s="137"/>
      <c r="W444" s="138"/>
      <c r="X444" s="136"/>
      <c r="Y444" s="136"/>
      <c r="Z444" s="137"/>
      <c r="AA444" s="138"/>
      <c r="AB444" s="137"/>
      <c r="AC444" s="137"/>
      <c r="AD444" s="138"/>
    </row>
    <row r="445" ht="12.75" customHeight="1">
      <c r="A445" s="136"/>
      <c r="B445" s="137"/>
      <c r="C445" s="136"/>
      <c r="D445" s="136"/>
      <c r="E445" s="137"/>
      <c r="F445" s="138"/>
      <c r="G445" s="137"/>
      <c r="H445" s="137"/>
      <c r="I445" s="138"/>
      <c r="J445" s="136"/>
      <c r="K445" s="136"/>
      <c r="L445" s="137"/>
      <c r="M445" s="138"/>
      <c r="N445" s="137"/>
      <c r="O445" s="137"/>
      <c r="P445" s="138"/>
      <c r="Q445" s="136"/>
      <c r="R445" s="136"/>
      <c r="S445" s="137"/>
      <c r="T445" s="138"/>
      <c r="U445" s="137"/>
      <c r="V445" s="137"/>
      <c r="W445" s="138"/>
      <c r="X445" s="136"/>
      <c r="Y445" s="136"/>
      <c r="Z445" s="137"/>
      <c r="AA445" s="138"/>
      <c r="AB445" s="137"/>
      <c r="AC445" s="137"/>
      <c r="AD445" s="138"/>
    </row>
    <row r="446" ht="12.75" customHeight="1">
      <c r="A446" s="136"/>
      <c r="B446" s="137"/>
      <c r="C446" s="136"/>
      <c r="D446" s="136"/>
      <c r="E446" s="137"/>
      <c r="F446" s="138"/>
      <c r="G446" s="137"/>
      <c r="H446" s="137"/>
      <c r="I446" s="138"/>
      <c r="J446" s="136"/>
      <c r="K446" s="136"/>
      <c r="L446" s="137"/>
      <c r="M446" s="138"/>
      <c r="N446" s="137"/>
      <c r="O446" s="137"/>
      <c r="P446" s="138"/>
      <c r="Q446" s="136"/>
      <c r="R446" s="136"/>
      <c r="S446" s="137"/>
      <c r="T446" s="138"/>
      <c r="U446" s="137"/>
      <c r="V446" s="137"/>
      <c r="W446" s="138"/>
      <c r="X446" s="136"/>
      <c r="Y446" s="136"/>
      <c r="Z446" s="137"/>
      <c r="AA446" s="138"/>
      <c r="AB446" s="137"/>
      <c r="AC446" s="137"/>
      <c r="AD446" s="138"/>
    </row>
    <row r="447" ht="12.75" customHeight="1">
      <c r="A447" s="136"/>
      <c r="B447" s="137"/>
      <c r="C447" s="136"/>
      <c r="D447" s="136"/>
      <c r="E447" s="137"/>
      <c r="F447" s="138"/>
      <c r="G447" s="137"/>
      <c r="H447" s="137"/>
      <c r="I447" s="138"/>
      <c r="J447" s="136"/>
      <c r="K447" s="136"/>
      <c r="L447" s="137"/>
      <c r="M447" s="138"/>
      <c r="N447" s="137"/>
      <c r="O447" s="137"/>
      <c r="P447" s="138"/>
      <c r="Q447" s="136"/>
      <c r="R447" s="136"/>
      <c r="S447" s="137"/>
      <c r="T447" s="138"/>
      <c r="U447" s="137"/>
      <c r="V447" s="137"/>
      <c r="W447" s="138"/>
      <c r="X447" s="136"/>
      <c r="Y447" s="136"/>
      <c r="Z447" s="137"/>
      <c r="AA447" s="138"/>
      <c r="AB447" s="137"/>
      <c r="AC447" s="137"/>
      <c r="AD447" s="138"/>
    </row>
    <row r="448" ht="12.75" customHeight="1">
      <c r="A448" s="136"/>
      <c r="B448" s="137"/>
      <c r="C448" s="136"/>
      <c r="D448" s="136"/>
      <c r="E448" s="137"/>
      <c r="F448" s="138"/>
      <c r="G448" s="137"/>
      <c r="H448" s="137"/>
      <c r="I448" s="138"/>
      <c r="J448" s="136"/>
      <c r="K448" s="136"/>
      <c r="L448" s="137"/>
      <c r="M448" s="138"/>
      <c r="N448" s="137"/>
      <c r="O448" s="137"/>
      <c r="P448" s="138"/>
      <c r="Q448" s="136"/>
      <c r="R448" s="136"/>
      <c r="S448" s="137"/>
      <c r="T448" s="138"/>
      <c r="U448" s="137"/>
      <c r="V448" s="137"/>
      <c r="W448" s="138"/>
      <c r="X448" s="136"/>
      <c r="Y448" s="136"/>
      <c r="Z448" s="137"/>
      <c r="AA448" s="138"/>
      <c r="AB448" s="137"/>
      <c r="AC448" s="137"/>
      <c r="AD448" s="138"/>
    </row>
    <row r="449" ht="12.75" customHeight="1">
      <c r="A449" s="136"/>
      <c r="B449" s="137"/>
      <c r="C449" s="136"/>
      <c r="D449" s="136"/>
      <c r="E449" s="137"/>
      <c r="F449" s="138"/>
      <c r="G449" s="137"/>
      <c r="H449" s="137"/>
      <c r="I449" s="138"/>
      <c r="J449" s="136"/>
      <c r="K449" s="136"/>
      <c r="L449" s="137"/>
      <c r="M449" s="138"/>
      <c r="N449" s="137"/>
      <c r="O449" s="137"/>
      <c r="P449" s="138"/>
      <c r="Q449" s="136"/>
      <c r="R449" s="136"/>
      <c r="S449" s="137"/>
      <c r="T449" s="138"/>
      <c r="U449" s="137"/>
      <c r="V449" s="137"/>
      <c r="W449" s="138"/>
      <c r="X449" s="136"/>
      <c r="Y449" s="136"/>
      <c r="Z449" s="137"/>
      <c r="AA449" s="138"/>
      <c r="AB449" s="137"/>
      <c r="AC449" s="137"/>
      <c r="AD449" s="138"/>
    </row>
    <row r="450" ht="12.75" customHeight="1">
      <c r="A450" s="136"/>
      <c r="B450" s="137"/>
      <c r="C450" s="136"/>
      <c r="D450" s="136"/>
      <c r="E450" s="137"/>
      <c r="F450" s="138"/>
      <c r="G450" s="137"/>
      <c r="H450" s="137"/>
      <c r="I450" s="138"/>
      <c r="J450" s="136"/>
      <c r="K450" s="136"/>
      <c r="L450" s="137"/>
      <c r="M450" s="138"/>
      <c r="N450" s="137"/>
      <c r="O450" s="137"/>
      <c r="P450" s="138"/>
      <c r="Q450" s="136"/>
      <c r="R450" s="136"/>
      <c r="S450" s="137"/>
      <c r="T450" s="138"/>
      <c r="U450" s="137"/>
      <c r="V450" s="137"/>
      <c r="W450" s="138"/>
      <c r="X450" s="136"/>
      <c r="Y450" s="136"/>
      <c r="Z450" s="137"/>
      <c r="AA450" s="138"/>
      <c r="AB450" s="137"/>
      <c r="AC450" s="137"/>
      <c r="AD450" s="138"/>
    </row>
    <row r="451" ht="12.75" customHeight="1">
      <c r="A451" s="136"/>
      <c r="B451" s="137"/>
      <c r="C451" s="136"/>
      <c r="D451" s="136"/>
      <c r="E451" s="137"/>
      <c r="F451" s="138"/>
      <c r="G451" s="137"/>
      <c r="H451" s="137"/>
      <c r="I451" s="138"/>
      <c r="J451" s="136"/>
      <c r="K451" s="136"/>
      <c r="L451" s="137"/>
      <c r="M451" s="138"/>
      <c r="N451" s="137"/>
      <c r="O451" s="137"/>
      <c r="P451" s="138"/>
      <c r="Q451" s="136"/>
      <c r="R451" s="136"/>
      <c r="S451" s="137"/>
      <c r="T451" s="138"/>
      <c r="U451" s="137"/>
      <c r="V451" s="137"/>
      <c r="W451" s="138"/>
      <c r="X451" s="136"/>
      <c r="Y451" s="136"/>
      <c r="Z451" s="137"/>
      <c r="AA451" s="138"/>
      <c r="AB451" s="137"/>
      <c r="AC451" s="137"/>
      <c r="AD451" s="138"/>
    </row>
    <row r="452" ht="12.75" customHeight="1">
      <c r="A452" s="136"/>
      <c r="B452" s="137"/>
      <c r="C452" s="136"/>
      <c r="D452" s="136"/>
      <c r="E452" s="137"/>
      <c r="F452" s="138"/>
      <c r="G452" s="137"/>
      <c r="H452" s="137"/>
      <c r="I452" s="138"/>
      <c r="J452" s="136"/>
      <c r="K452" s="136"/>
      <c r="L452" s="137"/>
      <c r="M452" s="138"/>
      <c r="N452" s="137"/>
      <c r="O452" s="137"/>
      <c r="P452" s="138"/>
      <c r="Q452" s="136"/>
      <c r="R452" s="136"/>
      <c r="S452" s="137"/>
      <c r="T452" s="138"/>
      <c r="U452" s="137"/>
      <c r="V452" s="137"/>
      <c r="W452" s="138"/>
      <c r="X452" s="136"/>
      <c r="Y452" s="136"/>
      <c r="Z452" s="137"/>
      <c r="AA452" s="138"/>
      <c r="AB452" s="137"/>
      <c r="AC452" s="137"/>
      <c r="AD452" s="138"/>
    </row>
    <row r="453" ht="12.75" customHeight="1">
      <c r="A453" s="136"/>
      <c r="B453" s="137"/>
      <c r="C453" s="136"/>
      <c r="D453" s="136"/>
      <c r="E453" s="137"/>
      <c r="F453" s="138"/>
      <c r="G453" s="137"/>
      <c r="H453" s="137"/>
      <c r="I453" s="138"/>
      <c r="J453" s="136"/>
      <c r="K453" s="136"/>
      <c r="L453" s="137"/>
      <c r="M453" s="138"/>
      <c r="N453" s="137"/>
      <c r="O453" s="137"/>
      <c r="P453" s="138"/>
      <c r="Q453" s="136"/>
      <c r="R453" s="136"/>
      <c r="S453" s="137"/>
      <c r="T453" s="138"/>
      <c r="U453" s="137"/>
      <c r="V453" s="137"/>
      <c r="W453" s="138"/>
      <c r="X453" s="136"/>
      <c r="Y453" s="136"/>
      <c r="Z453" s="137"/>
      <c r="AA453" s="138"/>
      <c r="AB453" s="137"/>
      <c r="AC453" s="137"/>
      <c r="AD453" s="138"/>
    </row>
    <row r="454" ht="12.75" customHeight="1">
      <c r="A454" s="136"/>
      <c r="B454" s="137"/>
      <c r="C454" s="136"/>
      <c r="D454" s="136"/>
      <c r="E454" s="137"/>
      <c r="F454" s="138"/>
      <c r="G454" s="137"/>
      <c r="H454" s="137"/>
      <c r="I454" s="138"/>
      <c r="J454" s="136"/>
      <c r="K454" s="136"/>
      <c r="L454" s="137"/>
      <c r="M454" s="138"/>
      <c r="N454" s="137"/>
      <c r="O454" s="137"/>
      <c r="P454" s="138"/>
      <c r="Q454" s="136"/>
      <c r="R454" s="136"/>
      <c r="S454" s="137"/>
      <c r="T454" s="138"/>
      <c r="U454" s="137"/>
      <c r="V454" s="137"/>
      <c r="W454" s="138"/>
      <c r="X454" s="136"/>
      <c r="Y454" s="136"/>
      <c r="Z454" s="137"/>
      <c r="AA454" s="138"/>
      <c r="AB454" s="137"/>
      <c r="AC454" s="137"/>
      <c r="AD454" s="138"/>
    </row>
    <row r="455" ht="12.75" customHeight="1">
      <c r="A455" s="136"/>
      <c r="B455" s="137"/>
      <c r="C455" s="136"/>
      <c r="D455" s="136"/>
      <c r="E455" s="137"/>
      <c r="F455" s="138"/>
      <c r="G455" s="137"/>
      <c r="H455" s="137"/>
      <c r="I455" s="138"/>
      <c r="J455" s="136"/>
      <c r="K455" s="136"/>
      <c r="L455" s="137"/>
      <c r="M455" s="138"/>
      <c r="N455" s="137"/>
      <c r="O455" s="137"/>
      <c r="P455" s="138"/>
      <c r="Q455" s="136"/>
      <c r="R455" s="136"/>
      <c r="S455" s="137"/>
      <c r="T455" s="138"/>
      <c r="U455" s="137"/>
      <c r="V455" s="137"/>
      <c r="W455" s="138"/>
      <c r="X455" s="136"/>
      <c r="Y455" s="136"/>
      <c r="Z455" s="137"/>
      <c r="AA455" s="138"/>
      <c r="AB455" s="137"/>
      <c r="AC455" s="137"/>
      <c r="AD455" s="138"/>
    </row>
    <row r="456" ht="12.75" customHeight="1">
      <c r="A456" s="136"/>
      <c r="B456" s="137"/>
      <c r="C456" s="136"/>
      <c r="D456" s="136"/>
      <c r="E456" s="137"/>
      <c r="F456" s="138"/>
      <c r="G456" s="137"/>
      <c r="H456" s="137"/>
      <c r="I456" s="138"/>
      <c r="J456" s="136"/>
      <c r="K456" s="136"/>
      <c r="L456" s="137"/>
      <c r="M456" s="138"/>
      <c r="N456" s="137"/>
      <c r="O456" s="137"/>
      <c r="P456" s="138"/>
      <c r="Q456" s="136"/>
      <c r="R456" s="136"/>
      <c r="S456" s="137"/>
      <c r="T456" s="138"/>
      <c r="U456" s="137"/>
      <c r="V456" s="137"/>
      <c r="W456" s="138"/>
      <c r="X456" s="136"/>
      <c r="Y456" s="136"/>
      <c r="Z456" s="137"/>
      <c r="AA456" s="138"/>
      <c r="AB456" s="137"/>
      <c r="AC456" s="137"/>
      <c r="AD456" s="138"/>
    </row>
    <row r="457" ht="12.75" customHeight="1">
      <c r="A457" s="136"/>
      <c r="B457" s="137"/>
      <c r="C457" s="136"/>
      <c r="D457" s="136"/>
      <c r="E457" s="137"/>
      <c r="F457" s="138"/>
      <c r="G457" s="137"/>
      <c r="H457" s="137"/>
      <c r="I457" s="138"/>
      <c r="J457" s="136"/>
      <c r="K457" s="136"/>
      <c r="L457" s="137"/>
      <c r="M457" s="138"/>
      <c r="N457" s="137"/>
      <c r="O457" s="137"/>
      <c r="P457" s="138"/>
      <c r="Q457" s="136"/>
      <c r="R457" s="136"/>
      <c r="S457" s="137"/>
      <c r="T457" s="138"/>
      <c r="U457" s="137"/>
      <c r="V457" s="137"/>
      <c r="W457" s="138"/>
      <c r="X457" s="136"/>
      <c r="Y457" s="136"/>
      <c r="Z457" s="137"/>
      <c r="AA457" s="138"/>
      <c r="AB457" s="137"/>
      <c r="AC457" s="137"/>
      <c r="AD457" s="138"/>
    </row>
    <row r="458" ht="12.75" customHeight="1">
      <c r="A458" s="136"/>
      <c r="B458" s="137"/>
      <c r="C458" s="136"/>
      <c r="D458" s="136"/>
      <c r="E458" s="137"/>
      <c r="F458" s="138"/>
      <c r="G458" s="137"/>
      <c r="H458" s="137"/>
      <c r="I458" s="138"/>
      <c r="J458" s="136"/>
      <c r="K458" s="136"/>
      <c r="L458" s="137"/>
      <c r="M458" s="138"/>
      <c r="N458" s="137"/>
      <c r="O458" s="137"/>
      <c r="P458" s="138"/>
      <c r="Q458" s="136"/>
      <c r="R458" s="136"/>
      <c r="S458" s="137"/>
      <c r="T458" s="138"/>
      <c r="U458" s="137"/>
      <c r="V458" s="137"/>
      <c r="W458" s="138"/>
      <c r="X458" s="136"/>
      <c r="Y458" s="136"/>
      <c r="Z458" s="137"/>
      <c r="AA458" s="138"/>
      <c r="AB458" s="137"/>
      <c r="AC458" s="137"/>
      <c r="AD458" s="138"/>
    </row>
    <row r="459" ht="12.75" customHeight="1">
      <c r="A459" s="136"/>
      <c r="B459" s="137"/>
      <c r="C459" s="136"/>
      <c r="D459" s="136"/>
      <c r="E459" s="137"/>
      <c r="F459" s="138"/>
      <c r="G459" s="137"/>
      <c r="H459" s="137"/>
      <c r="I459" s="138"/>
      <c r="J459" s="136"/>
      <c r="K459" s="136"/>
      <c r="L459" s="137"/>
      <c r="M459" s="138"/>
      <c r="N459" s="137"/>
      <c r="O459" s="137"/>
      <c r="P459" s="138"/>
      <c r="Q459" s="136"/>
      <c r="R459" s="136"/>
      <c r="S459" s="137"/>
      <c r="T459" s="138"/>
      <c r="U459" s="137"/>
      <c r="V459" s="137"/>
      <c r="W459" s="138"/>
      <c r="X459" s="136"/>
      <c r="Y459" s="136"/>
      <c r="Z459" s="137"/>
      <c r="AA459" s="138"/>
      <c r="AB459" s="137"/>
      <c r="AC459" s="137"/>
      <c r="AD459" s="138"/>
    </row>
    <row r="460" ht="12.75" customHeight="1">
      <c r="A460" s="136"/>
      <c r="B460" s="137"/>
      <c r="C460" s="136"/>
      <c r="D460" s="136"/>
      <c r="E460" s="137"/>
      <c r="F460" s="138"/>
      <c r="G460" s="137"/>
      <c r="H460" s="137"/>
      <c r="I460" s="138"/>
      <c r="J460" s="136"/>
      <c r="K460" s="136"/>
      <c r="L460" s="137"/>
      <c r="M460" s="138"/>
      <c r="N460" s="137"/>
      <c r="O460" s="137"/>
      <c r="P460" s="138"/>
      <c r="Q460" s="136"/>
      <c r="R460" s="136"/>
      <c r="S460" s="137"/>
      <c r="T460" s="138"/>
      <c r="U460" s="137"/>
      <c r="V460" s="137"/>
      <c r="W460" s="138"/>
      <c r="X460" s="136"/>
      <c r="Y460" s="136"/>
      <c r="Z460" s="137"/>
      <c r="AA460" s="138"/>
      <c r="AB460" s="137"/>
      <c r="AC460" s="137"/>
      <c r="AD460" s="138"/>
    </row>
    <row r="461" ht="12.75" customHeight="1">
      <c r="A461" s="136"/>
      <c r="B461" s="137"/>
      <c r="C461" s="136"/>
      <c r="D461" s="136"/>
      <c r="E461" s="137"/>
      <c r="F461" s="138"/>
      <c r="G461" s="137"/>
      <c r="H461" s="137"/>
      <c r="I461" s="138"/>
      <c r="J461" s="136"/>
      <c r="K461" s="136"/>
      <c r="L461" s="137"/>
      <c r="M461" s="138"/>
      <c r="N461" s="137"/>
      <c r="O461" s="137"/>
      <c r="P461" s="138"/>
      <c r="Q461" s="136"/>
      <c r="R461" s="136"/>
      <c r="S461" s="137"/>
      <c r="T461" s="138"/>
      <c r="U461" s="137"/>
      <c r="V461" s="137"/>
      <c r="W461" s="138"/>
      <c r="X461" s="136"/>
      <c r="Y461" s="136"/>
      <c r="Z461" s="137"/>
      <c r="AA461" s="138"/>
      <c r="AB461" s="137"/>
      <c r="AC461" s="137"/>
      <c r="AD461" s="138"/>
    </row>
    <row r="462" ht="12.75" customHeight="1">
      <c r="A462" s="136"/>
      <c r="B462" s="137"/>
      <c r="C462" s="136"/>
      <c r="D462" s="136"/>
      <c r="E462" s="137"/>
      <c r="F462" s="138"/>
      <c r="G462" s="137"/>
      <c r="H462" s="137"/>
      <c r="I462" s="138"/>
      <c r="J462" s="136"/>
      <c r="K462" s="136"/>
      <c r="L462" s="137"/>
      <c r="M462" s="138"/>
      <c r="N462" s="137"/>
      <c r="O462" s="137"/>
      <c r="P462" s="138"/>
      <c r="Q462" s="136"/>
      <c r="R462" s="136"/>
      <c r="S462" s="137"/>
      <c r="T462" s="138"/>
      <c r="U462" s="137"/>
      <c r="V462" s="137"/>
      <c r="W462" s="138"/>
      <c r="X462" s="136"/>
      <c r="Y462" s="136"/>
      <c r="Z462" s="137"/>
      <c r="AA462" s="138"/>
      <c r="AB462" s="137"/>
      <c r="AC462" s="137"/>
      <c r="AD462" s="138"/>
    </row>
    <row r="463" ht="12.75" customHeight="1">
      <c r="A463" s="136"/>
      <c r="B463" s="137"/>
      <c r="C463" s="136"/>
      <c r="D463" s="136"/>
      <c r="E463" s="137"/>
      <c r="F463" s="138"/>
      <c r="G463" s="137"/>
      <c r="H463" s="137"/>
      <c r="I463" s="138"/>
      <c r="J463" s="136"/>
      <c r="K463" s="136"/>
      <c r="L463" s="137"/>
      <c r="M463" s="138"/>
      <c r="N463" s="137"/>
      <c r="O463" s="137"/>
      <c r="P463" s="138"/>
      <c r="Q463" s="136"/>
      <c r="R463" s="136"/>
      <c r="S463" s="137"/>
      <c r="T463" s="138"/>
      <c r="U463" s="137"/>
      <c r="V463" s="137"/>
      <c r="W463" s="138"/>
      <c r="X463" s="136"/>
      <c r="Y463" s="136"/>
      <c r="Z463" s="137"/>
      <c r="AA463" s="138"/>
      <c r="AB463" s="137"/>
      <c r="AC463" s="137"/>
      <c r="AD463" s="138"/>
    </row>
    <row r="464" ht="12.75" customHeight="1">
      <c r="A464" s="136"/>
      <c r="B464" s="137"/>
      <c r="C464" s="136"/>
      <c r="D464" s="136"/>
      <c r="E464" s="137"/>
      <c r="F464" s="138"/>
      <c r="G464" s="137"/>
      <c r="H464" s="137"/>
      <c r="I464" s="138"/>
      <c r="J464" s="136"/>
      <c r="K464" s="136"/>
      <c r="L464" s="137"/>
      <c r="M464" s="138"/>
      <c r="N464" s="137"/>
      <c r="O464" s="137"/>
      <c r="P464" s="138"/>
      <c r="Q464" s="136"/>
      <c r="R464" s="136"/>
      <c r="S464" s="137"/>
      <c r="T464" s="138"/>
      <c r="U464" s="137"/>
      <c r="V464" s="137"/>
      <c r="W464" s="138"/>
      <c r="X464" s="136"/>
      <c r="Y464" s="136"/>
      <c r="Z464" s="137"/>
      <c r="AA464" s="138"/>
      <c r="AB464" s="137"/>
      <c r="AC464" s="137"/>
      <c r="AD464" s="138"/>
    </row>
    <row r="465" ht="12.75" customHeight="1">
      <c r="A465" s="136"/>
      <c r="B465" s="137"/>
      <c r="C465" s="136"/>
      <c r="D465" s="136"/>
      <c r="E465" s="137"/>
      <c r="F465" s="138"/>
      <c r="G465" s="137"/>
      <c r="H465" s="137"/>
      <c r="I465" s="138"/>
      <c r="J465" s="136"/>
      <c r="K465" s="136"/>
      <c r="L465" s="137"/>
      <c r="M465" s="138"/>
      <c r="N465" s="137"/>
      <c r="O465" s="137"/>
      <c r="P465" s="138"/>
      <c r="Q465" s="136"/>
      <c r="R465" s="136"/>
      <c r="S465" s="137"/>
      <c r="T465" s="138"/>
      <c r="U465" s="137"/>
      <c r="V465" s="137"/>
      <c r="W465" s="138"/>
      <c r="X465" s="136"/>
      <c r="Y465" s="136"/>
      <c r="Z465" s="137"/>
      <c r="AA465" s="138"/>
      <c r="AB465" s="137"/>
      <c r="AC465" s="137"/>
      <c r="AD465" s="138"/>
    </row>
    <row r="466" ht="12.75" customHeight="1">
      <c r="A466" s="136"/>
      <c r="B466" s="137"/>
      <c r="C466" s="136"/>
      <c r="D466" s="136"/>
      <c r="E466" s="137"/>
      <c r="F466" s="138"/>
      <c r="G466" s="137"/>
      <c r="H466" s="137"/>
      <c r="I466" s="138"/>
      <c r="J466" s="136"/>
      <c r="K466" s="136"/>
      <c r="L466" s="137"/>
      <c r="M466" s="138"/>
      <c r="N466" s="137"/>
      <c r="O466" s="137"/>
      <c r="P466" s="138"/>
      <c r="Q466" s="136"/>
      <c r="R466" s="136"/>
      <c r="S466" s="137"/>
      <c r="T466" s="138"/>
      <c r="U466" s="137"/>
      <c r="V466" s="137"/>
      <c r="W466" s="138"/>
      <c r="X466" s="136"/>
      <c r="Y466" s="136"/>
      <c r="Z466" s="137"/>
      <c r="AA466" s="138"/>
      <c r="AB466" s="137"/>
      <c r="AC466" s="137"/>
      <c r="AD466" s="138"/>
    </row>
    <row r="467" ht="12.75" customHeight="1">
      <c r="A467" s="136"/>
      <c r="B467" s="137"/>
      <c r="C467" s="136"/>
      <c r="D467" s="136"/>
      <c r="E467" s="137"/>
      <c r="F467" s="138"/>
      <c r="G467" s="137"/>
      <c r="H467" s="137"/>
      <c r="I467" s="138"/>
      <c r="J467" s="136"/>
      <c r="K467" s="136"/>
      <c r="L467" s="137"/>
      <c r="M467" s="138"/>
      <c r="N467" s="137"/>
      <c r="O467" s="137"/>
      <c r="P467" s="138"/>
      <c r="Q467" s="136"/>
      <c r="R467" s="136"/>
      <c r="S467" s="137"/>
      <c r="T467" s="138"/>
      <c r="U467" s="137"/>
      <c r="V467" s="137"/>
      <c r="W467" s="138"/>
      <c r="X467" s="136"/>
      <c r="Y467" s="136"/>
      <c r="Z467" s="137"/>
      <c r="AA467" s="138"/>
      <c r="AB467" s="137"/>
      <c r="AC467" s="137"/>
      <c r="AD467" s="138"/>
    </row>
    <row r="468" ht="12.75" customHeight="1">
      <c r="A468" s="136"/>
      <c r="B468" s="137"/>
      <c r="C468" s="136"/>
      <c r="D468" s="136"/>
      <c r="E468" s="137"/>
      <c r="F468" s="138"/>
      <c r="G468" s="137"/>
      <c r="H468" s="137"/>
      <c r="I468" s="138"/>
      <c r="J468" s="136"/>
      <c r="K468" s="136"/>
      <c r="L468" s="137"/>
      <c r="M468" s="138"/>
      <c r="N468" s="137"/>
      <c r="O468" s="137"/>
      <c r="P468" s="138"/>
      <c r="Q468" s="136"/>
      <c r="R468" s="136"/>
      <c r="S468" s="137"/>
      <c r="T468" s="138"/>
      <c r="U468" s="137"/>
      <c r="V468" s="137"/>
      <c r="W468" s="138"/>
      <c r="X468" s="136"/>
      <c r="Y468" s="136"/>
      <c r="Z468" s="137"/>
      <c r="AA468" s="138"/>
      <c r="AB468" s="137"/>
      <c r="AC468" s="137"/>
      <c r="AD468" s="138"/>
    </row>
    <row r="469" ht="12.75" customHeight="1">
      <c r="A469" s="136"/>
      <c r="B469" s="137"/>
      <c r="C469" s="136"/>
      <c r="D469" s="136"/>
      <c r="E469" s="137"/>
      <c r="F469" s="138"/>
      <c r="G469" s="137"/>
      <c r="H469" s="137"/>
      <c r="I469" s="138"/>
      <c r="J469" s="136"/>
      <c r="K469" s="136"/>
      <c r="L469" s="137"/>
      <c r="M469" s="138"/>
      <c r="N469" s="137"/>
      <c r="O469" s="137"/>
      <c r="P469" s="138"/>
      <c r="Q469" s="136"/>
      <c r="R469" s="136"/>
      <c r="S469" s="137"/>
      <c r="T469" s="138"/>
      <c r="U469" s="137"/>
      <c r="V469" s="137"/>
      <c r="W469" s="138"/>
      <c r="X469" s="136"/>
      <c r="Y469" s="136"/>
      <c r="Z469" s="137"/>
      <c r="AA469" s="138"/>
      <c r="AB469" s="137"/>
      <c r="AC469" s="137"/>
      <c r="AD469" s="138"/>
    </row>
    <row r="470" ht="12.75" customHeight="1">
      <c r="A470" s="136"/>
      <c r="B470" s="137"/>
      <c r="C470" s="136"/>
      <c r="D470" s="136"/>
      <c r="E470" s="137"/>
      <c r="F470" s="138"/>
      <c r="G470" s="137"/>
      <c r="H470" s="137"/>
      <c r="I470" s="138"/>
      <c r="J470" s="136"/>
      <c r="K470" s="136"/>
      <c r="L470" s="137"/>
      <c r="M470" s="138"/>
      <c r="N470" s="137"/>
      <c r="O470" s="137"/>
      <c r="P470" s="138"/>
      <c r="Q470" s="136"/>
      <c r="R470" s="136"/>
      <c r="S470" s="137"/>
      <c r="T470" s="138"/>
      <c r="U470" s="137"/>
      <c r="V470" s="137"/>
      <c r="W470" s="138"/>
      <c r="X470" s="136"/>
      <c r="Y470" s="136"/>
      <c r="Z470" s="137"/>
      <c r="AA470" s="138"/>
      <c r="AB470" s="137"/>
      <c r="AC470" s="137"/>
      <c r="AD470" s="138"/>
    </row>
    <row r="471" ht="12.75" customHeight="1">
      <c r="A471" s="136"/>
      <c r="B471" s="137"/>
      <c r="C471" s="136"/>
      <c r="D471" s="136"/>
      <c r="E471" s="137"/>
      <c r="F471" s="138"/>
      <c r="G471" s="137"/>
      <c r="H471" s="137"/>
      <c r="I471" s="138"/>
      <c r="J471" s="136"/>
      <c r="K471" s="136"/>
      <c r="L471" s="137"/>
      <c r="M471" s="138"/>
      <c r="N471" s="137"/>
      <c r="O471" s="137"/>
      <c r="P471" s="138"/>
      <c r="Q471" s="136"/>
      <c r="R471" s="136"/>
      <c r="S471" s="137"/>
      <c r="T471" s="138"/>
      <c r="U471" s="137"/>
      <c r="V471" s="137"/>
      <c r="W471" s="138"/>
      <c r="X471" s="136"/>
      <c r="Y471" s="136"/>
      <c r="Z471" s="137"/>
      <c r="AA471" s="138"/>
      <c r="AB471" s="137"/>
      <c r="AC471" s="137"/>
      <c r="AD471" s="138"/>
    </row>
    <row r="472" ht="12.75" customHeight="1">
      <c r="A472" s="136"/>
      <c r="B472" s="137"/>
      <c r="C472" s="136"/>
      <c r="D472" s="136"/>
      <c r="E472" s="137"/>
      <c r="F472" s="138"/>
      <c r="G472" s="137"/>
      <c r="H472" s="137"/>
      <c r="I472" s="138"/>
      <c r="J472" s="136"/>
      <c r="K472" s="136"/>
      <c r="L472" s="137"/>
      <c r="M472" s="138"/>
      <c r="N472" s="137"/>
      <c r="O472" s="137"/>
      <c r="P472" s="138"/>
      <c r="Q472" s="136"/>
      <c r="R472" s="136"/>
      <c r="S472" s="137"/>
      <c r="T472" s="138"/>
      <c r="U472" s="137"/>
      <c r="V472" s="137"/>
      <c r="W472" s="138"/>
      <c r="X472" s="136"/>
      <c r="Y472" s="136"/>
      <c r="Z472" s="137"/>
      <c r="AA472" s="138"/>
      <c r="AB472" s="137"/>
      <c r="AC472" s="137"/>
      <c r="AD472" s="138"/>
    </row>
    <row r="473" ht="12.75" customHeight="1">
      <c r="A473" s="136"/>
      <c r="B473" s="137"/>
      <c r="C473" s="136"/>
      <c r="D473" s="136"/>
      <c r="E473" s="137"/>
      <c r="F473" s="138"/>
      <c r="G473" s="137"/>
      <c r="H473" s="137"/>
      <c r="I473" s="138"/>
      <c r="J473" s="136"/>
      <c r="K473" s="136"/>
      <c r="L473" s="137"/>
      <c r="M473" s="138"/>
      <c r="N473" s="137"/>
      <c r="O473" s="137"/>
      <c r="P473" s="138"/>
      <c r="Q473" s="136"/>
      <c r="R473" s="136"/>
      <c r="S473" s="137"/>
      <c r="T473" s="138"/>
      <c r="U473" s="137"/>
      <c r="V473" s="137"/>
      <c r="W473" s="138"/>
      <c r="X473" s="136"/>
      <c r="Y473" s="136"/>
      <c r="Z473" s="137"/>
      <c r="AA473" s="138"/>
      <c r="AB473" s="137"/>
      <c r="AC473" s="137"/>
      <c r="AD473" s="138"/>
    </row>
    <row r="474" ht="12.75" customHeight="1">
      <c r="A474" s="136"/>
      <c r="B474" s="137"/>
      <c r="C474" s="136"/>
      <c r="D474" s="136"/>
      <c r="E474" s="137"/>
      <c r="F474" s="138"/>
      <c r="G474" s="137"/>
      <c r="H474" s="137"/>
      <c r="I474" s="138"/>
      <c r="J474" s="136"/>
      <c r="K474" s="136"/>
      <c r="L474" s="137"/>
      <c r="M474" s="138"/>
      <c r="N474" s="137"/>
      <c r="O474" s="137"/>
      <c r="P474" s="138"/>
      <c r="Q474" s="136"/>
      <c r="R474" s="136"/>
      <c r="S474" s="137"/>
      <c r="T474" s="138"/>
      <c r="U474" s="137"/>
      <c r="V474" s="137"/>
      <c r="W474" s="138"/>
      <c r="X474" s="136"/>
      <c r="Y474" s="136"/>
      <c r="Z474" s="137"/>
      <c r="AA474" s="138"/>
      <c r="AB474" s="137"/>
      <c r="AC474" s="137"/>
      <c r="AD474" s="138"/>
    </row>
    <row r="475" ht="12.75" customHeight="1">
      <c r="A475" s="136"/>
      <c r="B475" s="137"/>
      <c r="C475" s="136"/>
      <c r="D475" s="136"/>
      <c r="E475" s="137"/>
      <c r="F475" s="138"/>
      <c r="G475" s="137"/>
      <c r="H475" s="137"/>
      <c r="I475" s="138"/>
      <c r="J475" s="136"/>
      <c r="K475" s="136"/>
      <c r="L475" s="137"/>
      <c r="M475" s="138"/>
      <c r="N475" s="137"/>
      <c r="O475" s="137"/>
      <c r="P475" s="138"/>
      <c r="Q475" s="136"/>
      <c r="R475" s="136"/>
      <c r="S475" s="137"/>
      <c r="T475" s="138"/>
      <c r="U475" s="137"/>
      <c r="V475" s="137"/>
      <c r="W475" s="138"/>
      <c r="X475" s="136"/>
      <c r="Y475" s="136"/>
      <c r="Z475" s="137"/>
      <c r="AA475" s="138"/>
      <c r="AB475" s="137"/>
      <c r="AC475" s="137"/>
      <c r="AD475" s="138"/>
    </row>
    <row r="476" ht="12.75" customHeight="1">
      <c r="A476" s="136"/>
      <c r="B476" s="137"/>
      <c r="C476" s="136"/>
      <c r="D476" s="136"/>
      <c r="E476" s="137"/>
      <c r="F476" s="138"/>
      <c r="G476" s="137"/>
      <c r="H476" s="137"/>
      <c r="I476" s="138"/>
      <c r="J476" s="136"/>
      <c r="K476" s="136"/>
      <c r="L476" s="137"/>
      <c r="M476" s="138"/>
      <c r="N476" s="137"/>
      <c r="O476" s="137"/>
      <c r="P476" s="138"/>
      <c r="Q476" s="136"/>
      <c r="R476" s="136"/>
      <c r="S476" s="137"/>
      <c r="T476" s="138"/>
      <c r="U476" s="137"/>
      <c r="V476" s="137"/>
      <c r="W476" s="138"/>
      <c r="X476" s="136"/>
      <c r="Y476" s="136"/>
      <c r="Z476" s="137"/>
      <c r="AA476" s="138"/>
      <c r="AB476" s="137"/>
      <c r="AC476" s="137"/>
      <c r="AD476" s="138"/>
    </row>
    <row r="477" ht="12.75" customHeight="1">
      <c r="A477" s="136"/>
      <c r="B477" s="137"/>
      <c r="C477" s="136"/>
      <c r="D477" s="136"/>
      <c r="E477" s="137"/>
      <c r="F477" s="138"/>
      <c r="G477" s="137"/>
      <c r="H477" s="137"/>
      <c r="I477" s="138"/>
      <c r="J477" s="136"/>
      <c r="K477" s="136"/>
      <c r="L477" s="137"/>
      <c r="M477" s="138"/>
      <c r="N477" s="137"/>
      <c r="O477" s="137"/>
      <c r="P477" s="138"/>
      <c r="Q477" s="136"/>
      <c r="R477" s="136"/>
      <c r="S477" s="137"/>
      <c r="T477" s="138"/>
      <c r="U477" s="137"/>
      <c r="V477" s="137"/>
      <c r="W477" s="138"/>
      <c r="X477" s="136"/>
      <c r="Y477" s="136"/>
      <c r="Z477" s="137"/>
      <c r="AA477" s="138"/>
      <c r="AB477" s="137"/>
      <c r="AC477" s="137"/>
      <c r="AD477" s="138"/>
    </row>
    <row r="478" ht="12.75" customHeight="1">
      <c r="A478" s="136"/>
      <c r="B478" s="137"/>
      <c r="C478" s="136"/>
      <c r="D478" s="136"/>
      <c r="E478" s="137"/>
      <c r="F478" s="138"/>
      <c r="G478" s="137"/>
      <c r="H478" s="137"/>
      <c r="I478" s="138"/>
      <c r="J478" s="136"/>
      <c r="K478" s="136"/>
      <c r="L478" s="137"/>
      <c r="M478" s="138"/>
      <c r="N478" s="137"/>
      <c r="O478" s="137"/>
      <c r="P478" s="138"/>
      <c r="Q478" s="136"/>
      <c r="R478" s="136"/>
      <c r="S478" s="137"/>
      <c r="T478" s="138"/>
      <c r="U478" s="137"/>
      <c r="V478" s="137"/>
      <c r="W478" s="138"/>
      <c r="X478" s="136"/>
      <c r="Y478" s="136"/>
      <c r="Z478" s="137"/>
      <c r="AA478" s="138"/>
      <c r="AB478" s="137"/>
      <c r="AC478" s="137"/>
      <c r="AD478" s="138"/>
    </row>
    <row r="479" ht="12.75" customHeight="1">
      <c r="A479" s="136"/>
      <c r="B479" s="137"/>
      <c r="C479" s="136"/>
      <c r="D479" s="136"/>
      <c r="E479" s="137"/>
      <c r="F479" s="138"/>
      <c r="G479" s="137"/>
      <c r="H479" s="137"/>
      <c r="I479" s="138"/>
      <c r="J479" s="136"/>
      <c r="K479" s="136"/>
      <c r="L479" s="137"/>
      <c r="M479" s="138"/>
      <c r="N479" s="137"/>
      <c r="O479" s="137"/>
      <c r="P479" s="138"/>
      <c r="Q479" s="136"/>
      <c r="R479" s="136"/>
      <c r="S479" s="137"/>
      <c r="T479" s="138"/>
      <c r="U479" s="137"/>
      <c r="V479" s="137"/>
      <c r="W479" s="138"/>
      <c r="X479" s="136"/>
      <c r="Y479" s="136"/>
      <c r="Z479" s="137"/>
      <c r="AA479" s="138"/>
      <c r="AB479" s="137"/>
      <c r="AC479" s="137"/>
      <c r="AD479" s="138"/>
    </row>
    <row r="480" ht="12.75" customHeight="1">
      <c r="A480" s="136"/>
      <c r="B480" s="137"/>
      <c r="C480" s="136"/>
      <c r="D480" s="136"/>
      <c r="E480" s="137"/>
      <c r="F480" s="138"/>
      <c r="G480" s="137"/>
      <c r="H480" s="137"/>
      <c r="I480" s="138"/>
      <c r="J480" s="136"/>
      <c r="K480" s="136"/>
      <c r="L480" s="137"/>
      <c r="M480" s="138"/>
      <c r="N480" s="137"/>
      <c r="O480" s="137"/>
      <c r="P480" s="138"/>
      <c r="Q480" s="136"/>
      <c r="R480" s="136"/>
      <c r="S480" s="137"/>
      <c r="T480" s="138"/>
      <c r="U480" s="137"/>
      <c r="V480" s="137"/>
      <c r="W480" s="138"/>
      <c r="X480" s="136"/>
      <c r="Y480" s="136"/>
      <c r="Z480" s="137"/>
      <c r="AA480" s="138"/>
      <c r="AB480" s="137"/>
      <c r="AC480" s="137"/>
      <c r="AD480" s="138"/>
    </row>
    <row r="481" ht="12.75" customHeight="1">
      <c r="A481" s="136"/>
      <c r="B481" s="137"/>
      <c r="C481" s="136"/>
      <c r="D481" s="136"/>
      <c r="E481" s="137"/>
      <c r="F481" s="138"/>
      <c r="G481" s="137"/>
      <c r="H481" s="137"/>
      <c r="I481" s="138"/>
      <c r="J481" s="136"/>
      <c r="K481" s="136"/>
      <c r="L481" s="137"/>
      <c r="M481" s="138"/>
      <c r="N481" s="137"/>
      <c r="O481" s="137"/>
      <c r="P481" s="138"/>
      <c r="Q481" s="136"/>
      <c r="R481" s="136"/>
      <c r="S481" s="137"/>
      <c r="T481" s="138"/>
      <c r="U481" s="137"/>
      <c r="V481" s="137"/>
      <c r="W481" s="138"/>
      <c r="X481" s="136"/>
      <c r="Y481" s="136"/>
      <c r="Z481" s="137"/>
      <c r="AA481" s="138"/>
      <c r="AB481" s="137"/>
      <c r="AC481" s="137"/>
      <c r="AD481" s="138"/>
    </row>
    <row r="482" ht="12.75" customHeight="1">
      <c r="A482" s="136"/>
      <c r="B482" s="137"/>
      <c r="C482" s="136"/>
      <c r="D482" s="136"/>
      <c r="E482" s="137"/>
      <c r="F482" s="138"/>
      <c r="G482" s="137"/>
      <c r="H482" s="137"/>
      <c r="I482" s="138"/>
      <c r="J482" s="136"/>
      <c r="K482" s="136"/>
      <c r="L482" s="137"/>
      <c r="M482" s="138"/>
      <c r="N482" s="137"/>
      <c r="O482" s="137"/>
      <c r="P482" s="138"/>
      <c r="Q482" s="136"/>
      <c r="R482" s="136"/>
      <c r="S482" s="137"/>
      <c r="T482" s="138"/>
      <c r="U482" s="137"/>
      <c r="V482" s="137"/>
      <c r="W482" s="138"/>
      <c r="X482" s="136"/>
      <c r="Y482" s="136"/>
      <c r="Z482" s="137"/>
      <c r="AA482" s="138"/>
      <c r="AB482" s="137"/>
      <c r="AC482" s="137"/>
      <c r="AD482" s="138"/>
    </row>
    <row r="483" ht="12.75" customHeight="1">
      <c r="A483" s="136"/>
      <c r="B483" s="137"/>
      <c r="C483" s="136"/>
      <c r="D483" s="136"/>
      <c r="E483" s="137"/>
      <c r="F483" s="138"/>
      <c r="G483" s="137"/>
      <c r="H483" s="137"/>
      <c r="I483" s="138"/>
      <c r="J483" s="136"/>
      <c r="K483" s="136"/>
      <c r="L483" s="137"/>
      <c r="M483" s="138"/>
      <c r="N483" s="137"/>
      <c r="O483" s="137"/>
      <c r="P483" s="138"/>
      <c r="Q483" s="136"/>
      <c r="R483" s="136"/>
      <c r="S483" s="137"/>
      <c r="T483" s="138"/>
      <c r="U483" s="137"/>
      <c r="V483" s="137"/>
      <c r="W483" s="138"/>
      <c r="X483" s="136"/>
      <c r="Y483" s="136"/>
      <c r="Z483" s="137"/>
      <c r="AA483" s="138"/>
      <c r="AB483" s="137"/>
      <c r="AC483" s="137"/>
      <c r="AD483" s="138"/>
    </row>
    <row r="484" ht="12.75" customHeight="1">
      <c r="A484" s="136"/>
      <c r="B484" s="137"/>
      <c r="C484" s="136"/>
      <c r="D484" s="136"/>
      <c r="E484" s="137"/>
      <c r="F484" s="138"/>
      <c r="G484" s="137"/>
      <c r="H484" s="137"/>
      <c r="I484" s="138"/>
      <c r="J484" s="136"/>
      <c r="K484" s="136"/>
      <c r="L484" s="137"/>
      <c r="M484" s="138"/>
      <c r="N484" s="137"/>
      <c r="O484" s="137"/>
      <c r="P484" s="138"/>
      <c r="Q484" s="136"/>
      <c r="R484" s="136"/>
      <c r="S484" s="137"/>
      <c r="T484" s="138"/>
      <c r="U484" s="137"/>
      <c r="V484" s="137"/>
      <c r="W484" s="138"/>
      <c r="X484" s="136"/>
      <c r="Y484" s="136"/>
      <c r="Z484" s="137"/>
      <c r="AA484" s="138"/>
      <c r="AB484" s="137"/>
      <c r="AC484" s="137"/>
      <c r="AD484" s="138"/>
    </row>
    <row r="485" ht="12.75" customHeight="1">
      <c r="A485" s="136"/>
      <c r="B485" s="137"/>
      <c r="C485" s="136"/>
      <c r="D485" s="136"/>
      <c r="E485" s="137"/>
      <c r="F485" s="138"/>
      <c r="G485" s="137"/>
      <c r="H485" s="137"/>
      <c r="I485" s="138"/>
      <c r="J485" s="136"/>
      <c r="K485" s="136"/>
      <c r="L485" s="137"/>
      <c r="M485" s="138"/>
      <c r="N485" s="137"/>
      <c r="O485" s="137"/>
      <c r="P485" s="138"/>
      <c r="Q485" s="136"/>
      <c r="R485" s="136"/>
      <c r="S485" s="137"/>
      <c r="T485" s="138"/>
      <c r="U485" s="137"/>
      <c r="V485" s="137"/>
      <c r="W485" s="138"/>
      <c r="X485" s="136"/>
      <c r="Y485" s="136"/>
      <c r="Z485" s="137"/>
      <c r="AA485" s="138"/>
      <c r="AB485" s="137"/>
      <c r="AC485" s="137"/>
      <c r="AD485" s="138"/>
    </row>
    <row r="486" ht="12.75" customHeight="1">
      <c r="A486" s="136"/>
      <c r="B486" s="137"/>
      <c r="C486" s="136"/>
      <c r="D486" s="136"/>
      <c r="E486" s="137"/>
      <c r="F486" s="138"/>
      <c r="G486" s="137"/>
      <c r="H486" s="137"/>
      <c r="I486" s="138"/>
      <c r="J486" s="136"/>
      <c r="K486" s="136"/>
      <c r="L486" s="137"/>
      <c r="M486" s="138"/>
      <c r="N486" s="137"/>
      <c r="O486" s="137"/>
      <c r="P486" s="138"/>
      <c r="Q486" s="136"/>
      <c r="R486" s="136"/>
      <c r="S486" s="137"/>
      <c r="T486" s="138"/>
      <c r="U486" s="137"/>
      <c r="V486" s="137"/>
      <c r="W486" s="138"/>
      <c r="X486" s="136"/>
      <c r="Y486" s="136"/>
      <c r="Z486" s="137"/>
      <c r="AA486" s="138"/>
      <c r="AB486" s="137"/>
      <c r="AC486" s="137"/>
      <c r="AD486" s="138"/>
    </row>
    <row r="487" ht="12.75" customHeight="1">
      <c r="A487" s="136"/>
      <c r="B487" s="137"/>
      <c r="C487" s="136"/>
      <c r="D487" s="136"/>
      <c r="E487" s="137"/>
      <c r="F487" s="138"/>
      <c r="G487" s="137"/>
      <c r="H487" s="137"/>
      <c r="I487" s="138"/>
      <c r="J487" s="136"/>
      <c r="K487" s="136"/>
      <c r="L487" s="137"/>
      <c r="M487" s="138"/>
      <c r="N487" s="137"/>
      <c r="O487" s="137"/>
      <c r="P487" s="138"/>
      <c r="Q487" s="136"/>
      <c r="R487" s="136"/>
      <c r="S487" s="137"/>
      <c r="T487" s="138"/>
      <c r="U487" s="137"/>
      <c r="V487" s="137"/>
      <c r="W487" s="138"/>
      <c r="X487" s="136"/>
      <c r="Y487" s="136"/>
      <c r="Z487" s="137"/>
      <c r="AA487" s="138"/>
      <c r="AB487" s="137"/>
      <c r="AC487" s="137"/>
      <c r="AD487" s="138"/>
    </row>
    <row r="488" ht="12.75" customHeight="1">
      <c r="A488" s="136"/>
      <c r="B488" s="137"/>
      <c r="C488" s="136"/>
      <c r="D488" s="136"/>
      <c r="E488" s="137"/>
      <c r="F488" s="138"/>
      <c r="G488" s="137"/>
      <c r="H488" s="137"/>
      <c r="I488" s="138"/>
      <c r="J488" s="136"/>
      <c r="K488" s="136"/>
      <c r="L488" s="137"/>
      <c r="M488" s="138"/>
      <c r="N488" s="137"/>
      <c r="O488" s="137"/>
      <c r="P488" s="138"/>
      <c r="Q488" s="136"/>
      <c r="R488" s="136"/>
      <c r="S488" s="137"/>
      <c r="T488" s="138"/>
      <c r="U488" s="137"/>
      <c r="V488" s="137"/>
      <c r="W488" s="138"/>
      <c r="X488" s="136"/>
      <c r="Y488" s="136"/>
      <c r="Z488" s="137"/>
      <c r="AA488" s="138"/>
      <c r="AB488" s="137"/>
      <c r="AC488" s="137"/>
      <c r="AD488" s="138"/>
    </row>
    <row r="489" ht="12.75" customHeight="1">
      <c r="A489" s="136"/>
      <c r="B489" s="137"/>
      <c r="C489" s="136"/>
      <c r="D489" s="136"/>
      <c r="E489" s="137"/>
      <c r="F489" s="138"/>
      <c r="G489" s="137"/>
      <c r="H489" s="137"/>
      <c r="I489" s="138"/>
      <c r="J489" s="136"/>
      <c r="K489" s="136"/>
      <c r="L489" s="137"/>
      <c r="M489" s="138"/>
      <c r="N489" s="137"/>
      <c r="O489" s="137"/>
      <c r="P489" s="138"/>
      <c r="Q489" s="136"/>
      <c r="R489" s="136"/>
      <c r="S489" s="137"/>
      <c r="T489" s="138"/>
      <c r="U489" s="137"/>
      <c r="V489" s="137"/>
      <c r="W489" s="138"/>
      <c r="X489" s="136"/>
      <c r="Y489" s="136"/>
      <c r="Z489" s="137"/>
      <c r="AA489" s="138"/>
      <c r="AB489" s="137"/>
      <c r="AC489" s="137"/>
      <c r="AD489" s="138"/>
    </row>
    <row r="490" ht="12.75" customHeight="1">
      <c r="A490" s="136"/>
      <c r="B490" s="137"/>
      <c r="C490" s="136"/>
      <c r="D490" s="136"/>
      <c r="E490" s="137"/>
      <c r="F490" s="138"/>
      <c r="G490" s="137"/>
      <c r="H490" s="137"/>
      <c r="I490" s="138"/>
      <c r="J490" s="136"/>
      <c r="K490" s="136"/>
      <c r="L490" s="137"/>
      <c r="M490" s="138"/>
      <c r="N490" s="137"/>
      <c r="O490" s="137"/>
      <c r="P490" s="138"/>
      <c r="Q490" s="136"/>
      <c r="R490" s="136"/>
      <c r="S490" s="137"/>
      <c r="T490" s="138"/>
      <c r="U490" s="137"/>
      <c r="V490" s="137"/>
      <c r="W490" s="138"/>
      <c r="X490" s="136"/>
      <c r="Y490" s="136"/>
      <c r="Z490" s="137"/>
      <c r="AA490" s="138"/>
      <c r="AB490" s="137"/>
      <c r="AC490" s="137"/>
      <c r="AD490" s="138"/>
    </row>
    <row r="491" ht="12.75" customHeight="1">
      <c r="A491" s="136"/>
      <c r="B491" s="137"/>
      <c r="C491" s="136"/>
      <c r="D491" s="136"/>
      <c r="E491" s="137"/>
      <c r="F491" s="138"/>
      <c r="G491" s="137"/>
      <c r="H491" s="137"/>
      <c r="I491" s="138"/>
      <c r="J491" s="136"/>
      <c r="K491" s="136"/>
      <c r="L491" s="137"/>
      <c r="M491" s="138"/>
      <c r="N491" s="137"/>
      <c r="O491" s="137"/>
      <c r="P491" s="138"/>
      <c r="Q491" s="136"/>
      <c r="R491" s="136"/>
      <c r="S491" s="137"/>
      <c r="T491" s="138"/>
      <c r="U491" s="137"/>
      <c r="V491" s="137"/>
      <c r="W491" s="138"/>
      <c r="X491" s="136"/>
      <c r="Y491" s="136"/>
      <c r="Z491" s="137"/>
      <c r="AA491" s="138"/>
      <c r="AB491" s="137"/>
      <c r="AC491" s="137"/>
      <c r="AD491" s="138"/>
    </row>
    <row r="492" ht="12.75" customHeight="1">
      <c r="A492" s="136"/>
      <c r="B492" s="137"/>
      <c r="C492" s="136"/>
      <c r="D492" s="136"/>
      <c r="E492" s="137"/>
      <c r="F492" s="138"/>
      <c r="G492" s="137"/>
      <c r="H492" s="137"/>
      <c r="I492" s="138"/>
      <c r="J492" s="136"/>
      <c r="K492" s="136"/>
      <c r="L492" s="137"/>
      <c r="M492" s="138"/>
      <c r="N492" s="137"/>
      <c r="O492" s="137"/>
      <c r="P492" s="138"/>
      <c r="Q492" s="136"/>
      <c r="R492" s="136"/>
      <c r="S492" s="137"/>
      <c r="T492" s="138"/>
      <c r="U492" s="137"/>
      <c r="V492" s="137"/>
      <c r="W492" s="138"/>
      <c r="X492" s="136"/>
      <c r="Y492" s="136"/>
      <c r="Z492" s="137"/>
      <c r="AA492" s="138"/>
      <c r="AB492" s="137"/>
      <c r="AC492" s="137"/>
      <c r="AD492" s="138"/>
    </row>
    <row r="493" ht="12.75" customHeight="1">
      <c r="A493" s="136"/>
      <c r="B493" s="137"/>
      <c r="C493" s="136"/>
      <c r="D493" s="136"/>
      <c r="E493" s="137"/>
      <c r="F493" s="138"/>
      <c r="G493" s="137"/>
      <c r="H493" s="137"/>
      <c r="I493" s="138"/>
      <c r="J493" s="136"/>
      <c r="K493" s="136"/>
      <c r="L493" s="137"/>
      <c r="M493" s="138"/>
      <c r="N493" s="137"/>
      <c r="O493" s="137"/>
      <c r="P493" s="138"/>
      <c r="Q493" s="136"/>
      <c r="R493" s="136"/>
      <c r="S493" s="137"/>
      <c r="T493" s="138"/>
      <c r="U493" s="137"/>
      <c r="V493" s="137"/>
      <c r="W493" s="138"/>
      <c r="X493" s="136"/>
      <c r="Y493" s="136"/>
      <c r="Z493" s="137"/>
      <c r="AA493" s="138"/>
      <c r="AB493" s="137"/>
      <c r="AC493" s="137"/>
      <c r="AD493" s="138"/>
    </row>
    <row r="494" ht="12.75" customHeight="1">
      <c r="A494" s="136"/>
      <c r="B494" s="137"/>
      <c r="C494" s="136"/>
      <c r="D494" s="136"/>
      <c r="E494" s="137"/>
      <c r="F494" s="138"/>
      <c r="G494" s="137"/>
      <c r="H494" s="137"/>
      <c r="I494" s="138"/>
      <c r="J494" s="136"/>
      <c r="K494" s="136"/>
      <c r="L494" s="137"/>
      <c r="M494" s="138"/>
      <c r="N494" s="137"/>
      <c r="O494" s="137"/>
      <c r="P494" s="138"/>
      <c r="Q494" s="136"/>
      <c r="R494" s="136"/>
      <c r="S494" s="137"/>
      <c r="T494" s="138"/>
      <c r="U494" s="137"/>
      <c r="V494" s="137"/>
      <c r="W494" s="138"/>
      <c r="X494" s="136"/>
      <c r="Y494" s="136"/>
      <c r="Z494" s="137"/>
      <c r="AA494" s="138"/>
      <c r="AB494" s="137"/>
      <c r="AC494" s="137"/>
      <c r="AD494" s="138"/>
    </row>
    <row r="495" ht="12.75" customHeight="1">
      <c r="A495" s="136"/>
      <c r="B495" s="137"/>
      <c r="C495" s="136"/>
      <c r="D495" s="136"/>
      <c r="E495" s="137"/>
      <c r="F495" s="138"/>
      <c r="G495" s="137"/>
      <c r="H495" s="137"/>
      <c r="I495" s="138"/>
      <c r="J495" s="136"/>
      <c r="K495" s="136"/>
      <c r="L495" s="137"/>
      <c r="M495" s="138"/>
      <c r="N495" s="137"/>
      <c r="O495" s="137"/>
      <c r="P495" s="138"/>
      <c r="Q495" s="136"/>
      <c r="R495" s="136"/>
      <c r="S495" s="137"/>
      <c r="T495" s="138"/>
      <c r="U495" s="137"/>
      <c r="V495" s="137"/>
      <c r="W495" s="138"/>
      <c r="X495" s="136"/>
      <c r="Y495" s="136"/>
      <c r="Z495" s="137"/>
      <c r="AA495" s="138"/>
      <c r="AB495" s="137"/>
      <c r="AC495" s="137"/>
      <c r="AD495" s="138"/>
    </row>
    <row r="496" ht="12.75" customHeight="1">
      <c r="A496" s="136"/>
      <c r="B496" s="137"/>
      <c r="C496" s="136"/>
      <c r="D496" s="136"/>
      <c r="E496" s="137"/>
      <c r="F496" s="138"/>
      <c r="G496" s="137"/>
      <c r="H496" s="137"/>
      <c r="I496" s="138"/>
      <c r="J496" s="136"/>
      <c r="K496" s="136"/>
      <c r="L496" s="137"/>
      <c r="M496" s="138"/>
      <c r="N496" s="137"/>
      <c r="O496" s="137"/>
      <c r="P496" s="138"/>
      <c r="Q496" s="136"/>
      <c r="R496" s="136"/>
      <c r="S496" s="137"/>
      <c r="T496" s="138"/>
      <c r="U496" s="137"/>
      <c r="V496" s="137"/>
      <c r="W496" s="138"/>
      <c r="X496" s="136"/>
      <c r="Y496" s="136"/>
      <c r="Z496" s="137"/>
      <c r="AA496" s="138"/>
      <c r="AB496" s="137"/>
      <c r="AC496" s="137"/>
      <c r="AD496" s="138"/>
    </row>
    <row r="497" ht="12.75" customHeight="1">
      <c r="A497" s="136"/>
      <c r="B497" s="137"/>
      <c r="C497" s="136"/>
      <c r="D497" s="136"/>
      <c r="E497" s="137"/>
      <c r="F497" s="138"/>
      <c r="G497" s="137"/>
      <c r="H497" s="137"/>
      <c r="I497" s="138"/>
      <c r="J497" s="136"/>
      <c r="K497" s="136"/>
      <c r="L497" s="137"/>
      <c r="M497" s="138"/>
      <c r="N497" s="137"/>
      <c r="O497" s="137"/>
      <c r="P497" s="138"/>
      <c r="Q497" s="136"/>
      <c r="R497" s="136"/>
      <c r="S497" s="137"/>
      <c r="T497" s="138"/>
      <c r="U497" s="137"/>
      <c r="V497" s="137"/>
      <c r="W497" s="138"/>
      <c r="X497" s="136"/>
      <c r="Y497" s="136"/>
      <c r="Z497" s="137"/>
      <c r="AA497" s="138"/>
      <c r="AB497" s="137"/>
      <c r="AC497" s="137"/>
      <c r="AD497" s="138"/>
    </row>
    <row r="498" ht="12.75" customHeight="1">
      <c r="A498" s="136"/>
      <c r="B498" s="137"/>
      <c r="C498" s="136"/>
      <c r="D498" s="136"/>
      <c r="E498" s="137"/>
      <c r="F498" s="138"/>
      <c r="G498" s="137"/>
      <c r="H498" s="137"/>
      <c r="I498" s="138"/>
      <c r="J498" s="136"/>
      <c r="K498" s="136"/>
      <c r="L498" s="137"/>
      <c r="M498" s="138"/>
      <c r="N498" s="137"/>
      <c r="O498" s="137"/>
      <c r="P498" s="138"/>
      <c r="Q498" s="136"/>
      <c r="R498" s="136"/>
      <c r="S498" s="137"/>
      <c r="T498" s="138"/>
      <c r="U498" s="137"/>
      <c r="V498" s="137"/>
      <c r="W498" s="138"/>
      <c r="X498" s="136"/>
      <c r="Y498" s="136"/>
      <c r="Z498" s="137"/>
      <c r="AA498" s="138"/>
      <c r="AB498" s="137"/>
      <c r="AC498" s="137"/>
      <c r="AD498" s="138"/>
    </row>
    <row r="499" ht="12.75" customHeight="1">
      <c r="A499" s="136"/>
      <c r="B499" s="137"/>
      <c r="C499" s="136"/>
      <c r="D499" s="136"/>
      <c r="E499" s="137"/>
      <c r="F499" s="138"/>
      <c r="G499" s="137"/>
      <c r="H499" s="137"/>
      <c r="I499" s="138"/>
      <c r="J499" s="136"/>
      <c r="K499" s="136"/>
      <c r="L499" s="137"/>
      <c r="M499" s="138"/>
      <c r="N499" s="137"/>
      <c r="O499" s="137"/>
      <c r="P499" s="138"/>
      <c r="Q499" s="136"/>
      <c r="R499" s="136"/>
      <c r="S499" s="137"/>
      <c r="T499" s="138"/>
      <c r="U499" s="137"/>
      <c r="V499" s="137"/>
      <c r="W499" s="138"/>
      <c r="X499" s="136"/>
      <c r="Y499" s="136"/>
      <c r="Z499" s="137"/>
      <c r="AA499" s="138"/>
      <c r="AB499" s="137"/>
      <c r="AC499" s="137"/>
      <c r="AD499" s="138"/>
    </row>
    <row r="500" ht="12.75" customHeight="1">
      <c r="A500" s="136"/>
      <c r="B500" s="137"/>
      <c r="C500" s="136"/>
      <c r="D500" s="136"/>
      <c r="E500" s="137"/>
      <c r="F500" s="138"/>
      <c r="G500" s="137"/>
      <c r="H500" s="137"/>
      <c r="I500" s="138"/>
      <c r="J500" s="136"/>
      <c r="K500" s="136"/>
      <c r="L500" s="137"/>
      <c r="M500" s="138"/>
      <c r="N500" s="137"/>
      <c r="O500" s="137"/>
      <c r="P500" s="138"/>
      <c r="Q500" s="136"/>
      <c r="R500" s="136"/>
      <c r="S500" s="137"/>
      <c r="T500" s="138"/>
      <c r="U500" s="137"/>
      <c r="V500" s="137"/>
      <c r="W500" s="138"/>
      <c r="X500" s="136"/>
      <c r="Y500" s="136"/>
      <c r="Z500" s="137"/>
      <c r="AA500" s="138"/>
      <c r="AB500" s="137"/>
      <c r="AC500" s="137"/>
      <c r="AD500" s="138"/>
    </row>
    <row r="501" ht="12.75" customHeight="1">
      <c r="A501" s="136"/>
      <c r="B501" s="137"/>
      <c r="C501" s="136"/>
      <c r="D501" s="136"/>
      <c r="E501" s="137"/>
      <c r="F501" s="138"/>
      <c r="G501" s="137"/>
      <c r="H501" s="137"/>
      <c r="I501" s="138"/>
      <c r="J501" s="136"/>
      <c r="K501" s="136"/>
      <c r="L501" s="137"/>
      <c r="M501" s="138"/>
      <c r="N501" s="137"/>
      <c r="O501" s="137"/>
      <c r="P501" s="138"/>
      <c r="Q501" s="136"/>
      <c r="R501" s="136"/>
      <c r="S501" s="137"/>
      <c r="T501" s="138"/>
      <c r="U501" s="137"/>
      <c r="V501" s="137"/>
      <c r="W501" s="138"/>
      <c r="X501" s="136"/>
      <c r="Y501" s="136"/>
      <c r="Z501" s="137"/>
      <c r="AA501" s="138"/>
      <c r="AB501" s="137"/>
      <c r="AC501" s="137"/>
      <c r="AD501" s="138"/>
    </row>
    <row r="502" ht="12.75" customHeight="1">
      <c r="A502" s="136"/>
      <c r="B502" s="137"/>
      <c r="C502" s="136"/>
      <c r="D502" s="136"/>
      <c r="E502" s="137"/>
      <c r="F502" s="138"/>
      <c r="G502" s="137"/>
      <c r="H502" s="137"/>
      <c r="I502" s="138"/>
      <c r="J502" s="136"/>
      <c r="K502" s="136"/>
      <c r="L502" s="137"/>
      <c r="M502" s="138"/>
      <c r="N502" s="137"/>
      <c r="O502" s="137"/>
      <c r="P502" s="138"/>
      <c r="Q502" s="136"/>
      <c r="R502" s="136"/>
      <c r="S502" s="137"/>
      <c r="T502" s="138"/>
      <c r="U502" s="137"/>
      <c r="V502" s="137"/>
      <c r="W502" s="138"/>
      <c r="X502" s="136"/>
      <c r="Y502" s="136"/>
      <c r="Z502" s="137"/>
      <c r="AA502" s="138"/>
      <c r="AB502" s="137"/>
      <c r="AC502" s="137"/>
      <c r="AD502" s="138"/>
    </row>
    <row r="503" ht="12.75" customHeight="1">
      <c r="A503" s="136"/>
      <c r="B503" s="137"/>
      <c r="C503" s="136"/>
      <c r="D503" s="136"/>
      <c r="E503" s="137"/>
      <c r="F503" s="138"/>
      <c r="G503" s="137"/>
      <c r="H503" s="137"/>
      <c r="I503" s="138"/>
      <c r="J503" s="136"/>
      <c r="K503" s="136"/>
      <c r="L503" s="137"/>
      <c r="M503" s="138"/>
      <c r="N503" s="137"/>
      <c r="O503" s="137"/>
      <c r="P503" s="138"/>
      <c r="Q503" s="136"/>
      <c r="R503" s="136"/>
      <c r="S503" s="137"/>
      <c r="T503" s="138"/>
      <c r="U503" s="137"/>
      <c r="V503" s="137"/>
      <c r="W503" s="138"/>
      <c r="X503" s="136"/>
      <c r="Y503" s="136"/>
      <c r="Z503" s="137"/>
      <c r="AA503" s="138"/>
      <c r="AB503" s="137"/>
      <c r="AC503" s="137"/>
      <c r="AD503" s="138"/>
    </row>
    <row r="504" ht="12.75" customHeight="1">
      <c r="A504" s="136"/>
      <c r="B504" s="137"/>
      <c r="C504" s="136"/>
      <c r="D504" s="136"/>
      <c r="E504" s="137"/>
      <c r="F504" s="138"/>
      <c r="G504" s="137"/>
      <c r="H504" s="137"/>
      <c r="I504" s="138"/>
      <c r="J504" s="136"/>
      <c r="K504" s="136"/>
      <c r="L504" s="137"/>
      <c r="M504" s="138"/>
      <c r="N504" s="137"/>
      <c r="O504" s="137"/>
      <c r="P504" s="138"/>
      <c r="Q504" s="136"/>
      <c r="R504" s="136"/>
      <c r="S504" s="137"/>
      <c r="T504" s="138"/>
      <c r="U504" s="137"/>
      <c r="V504" s="137"/>
      <c r="W504" s="138"/>
      <c r="X504" s="136"/>
      <c r="Y504" s="136"/>
      <c r="Z504" s="137"/>
      <c r="AA504" s="138"/>
      <c r="AB504" s="137"/>
      <c r="AC504" s="137"/>
      <c r="AD504" s="138"/>
    </row>
    <row r="505" ht="12.75" customHeight="1">
      <c r="A505" s="136"/>
      <c r="B505" s="137"/>
      <c r="C505" s="136"/>
      <c r="D505" s="136"/>
      <c r="E505" s="137"/>
      <c r="F505" s="138"/>
      <c r="G505" s="137"/>
      <c r="H505" s="137"/>
      <c r="I505" s="138"/>
      <c r="J505" s="136"/>
      <c r="K505" s="136"/>
      <c r="L505" s="137"/>
      <c r="M505" s="138"/>
      <c r="N505" s="137"/>
      <c r="O505" s="137"/>
      <c r="P505" s="138"/>
      <c r="Q505" s="136"/>
      <c r="R505" s="136"/>
      <c r="S505" s="137"/>
      <c r="T505" s="138"/>
      <c r="U505" s="137"/>
      <c r="V505" s="137"/>
      <c r="W505" s="138"/>
      <c r="X505" s="136"/>
      <c r="Y505" s="136"/>
      <c r="Z505" s="137"/>
      <c r="AA505" s="138"/>
      <c r="AB505" s="137"/>
      <c r="AC505" s="137"/>
      <c r="AD505" s="138"/>
    </row>
    <row r="506" ht="12.75" customHeight="1">
      <c r="A506" s="136"/>
      <c r="B506" s="137"/>
      <c r="C506" s="136"/>
      <c r="D506" s="136"/>
      <c r="E506" s="137"/>
      <c r="F506" s="138"/>
      <c r="G506" s="137"/>
      <c r="H506" s="137"/>
      <c r="I506" s="138"/>
      <c r="J506" s="136"/>
      <c r="K506" s="136"/>
      <c r="L506" s="137"/>
      <c r="M506" s="138"/>
      <c r="N506" s="137"/>
      <c r="O506" s="137"/>
      <c r="P506" s="138"/>
      <c r="Q506" s="136"/>
      <c r="R506" s="136"/>
      <c r="S506" s="137"/>
      <c r="T506" s="138"/>
      <c r="U506" s="137"/>
      <c r="V506" s="137"/>
      <c r="W506" s="138"/>
      <c r="X506" s="136"/>
      <c r="Y506" s="136"/>
      <c r="Z506" s="137"/>
      <c r="AA506" s="138"/>
      <c r="AB506" s="137"/>
      <c r="AC506" s="137"/>
      <c r="AD506" s="138"/>
    </row>
    <row r="507" ht="12.75" customHeight="1">
      <c r="A507" s="136"/>
      <c r="B507" s="137"/>
      <c r="C507" s="136"/>
      <c r="D507" s="136"/>
      <c r="E507" s="137"/>
      <c r="F507" s="138"/>
      <c r="G507" s="137"/>
      <c r="H507" s="137"/>
      <c r="I507" s="138"/>
      <c r="J507" s="136"/>
      <c r="K507" s="136"/>
      <c r="L507" s="137"/>
      <c r="M507" s="138"/>
      <c r="N507" s="137"/>
      <c r="O507" s="137"/>
      <c r="P507" s="138"/>
      <c r="Q507" s="136"/>
      <c r="R507" s="136"/>
      <c r="S507" s="137"/>
      <c r="T507" s="138"/>
      <c r="U507" s="137"/>
      <c r="V507" s="137"/>
      <c r="W507" s="138"/>
      <c r="X507" s="136"/>
      <c r="Y507" s="136"/>
      <c r="Z507" s="137"/>
      <c r="AA507" s="138"/>
      <c r="AB507" s="137"/>
      <c r="AC507" s="137"/>
      <c r="AD507" s="138"/>
    </row>
    <row r="508" ht="12.75" customHeight="1">
      <c r="A508" s="136"/>
      <c r="B508" s="137"/>
      <c r="C508" s="136"/>
      <c r="D508" s="136"/>
      <c r="E508" s="137"/>
      <c r="F508" s="138"/>
      <c r="G508" s="137"/>
      <c r="H508" s="137"/>
      <c r="I508" s="138"/>
      <c r="J508" s="136"/>
      <c r="K508" s="136"/>
      <c r="L508" s="137"/>
      <c r="M508" s="138"/>
      <c r="N508" s="137"/>
      <c r="O508" s="137"/>
      <c r="P508" s="138"/>
      <c r="Q508" s="136"/>
      <c r="R508" s="136"/>
      <c r="S508" s="137"/>
      <c r="T508" s="138"/>
      <c r="U508" s="137"/>
      <c r="V508" s="137"/>
      <c r="W508" s="138"/>
      <c r="X508" s="136"/>
      <c r="Y508" s="136"/>
      <c r="Z508" s="137"/>
      <c r="AA508" s="138"/>
      <c r="AB508" s="137"/>
      <c r="AC508" s="137"/>
      <c r="AD508" s="138"/>
    </row>
    <row r="509" ht="12.75" customHeight="1">
      <c r="A509" s="136"/>
      <c r="B509" s="137"/>
      <c r="C509" s="136"/>
      <c r="D509" s="136"/>
      <c r="E509" s="137"/>
      <c r="F509" s="138"/>
      <c r="G509" s="137"/>
      <c r="H509" s="137"/>
      <c r="I509" s="138"/>
      <c r="J509" s="136"/>
      <c r="K509" s="136"/>
      <c r="L509" s="137"/>
      <c r="M509" s="138"/>
      <c r="N509" s="137"/>
      <c r="O509" s="137"/>
      <c r="P509" s="138"/>
      <c r="Q509" s="136"/>
      <c r="R509" s="136"/>
      <c r="S509" s="137"/>
      <c r="T509" s="138"/>
      <c r="U509" s="137"/>
      <c r="V509" s="137"/>
      <c r="W509" s="138"/>
      <c r="X509" s="136"/>
      <c r="Y509" s="136"/>
      <c r="Z509" s="137"/>
      <c r="AA509" s="138"/>
      <c r="AB509" s="137"/>
      <c r="AC509" s="137"/>
      <c r="AD509" s="138"/>
    </row>
    <row r="510" ht="12.75" customHeight="1">
      <c r="A510" s="136"/>
      <c r="B510" s="137"/>
      <c r="C510" s="136"/>
      <c r="D510" s="136"/>
      <c r="E510" s="137"/>
      <c r="F510" s="138"/>
      <c r="G510" s="137"/>
      <c r="H510" s="137"/>
      <c r="I510" s="138"/>
      <c r="J510" s="136"/>
      <c r="K510" s="136"/>
      <c r="L510" s="137"/>
      <c r="M510" s="138"/>
      <c r="N510" s="137"/>
      <c r="O510" s="137"/>
      <c r="P510" s="138"/>
      <c r="Q510" s="136"/>
      <c r="R510" s="136"/>
      <c r="S510" s="137"/>
      <c r="T510" s="138"/>
      <c r="U510" s="137"/>
      <c r="V510" s="137"/>
      <c r="W510" s="138"/>
      <c r="X510" s="136"/>
      <c r="Y510" s="136"/>
      <c r="Z510" s="137"/>
      <c r="AA510" s="138"/>
      <c r="AB510" s="137"/>
      <c r="AC510" s="137"/>
      <c r="AD510" s="138"/>
    </row>
    <row r="511" ht="12.75" customHeight="1">
      <c r="A511" s="136"/>
      <c r="B511" s="137"/>
      <c r="C511" s="136"/>
      <c r="D511" s="136"/>
      <c r="E511" s="137"/>
      <c r="F511" s="138"/>
      <c r="G511" s="137"/>
      <c r="H511" s="137"/>
      <c r="I511" s="138"/>
      <c r="J511" s="136"/>
      <c r="K511" s="136"/>
      <c r="L511" s="137"/>
      <c r="M511" s="138"/>
      <c r="N511" s="137"/>
      <c r="O511" s="137"/>
      <c r="P511" s="138"/>
      <c r="Q511" s="136"/>
      <c r="R511" s="136"/>
      <c r="S511" s="137"/>
      <c r="T511" s="138"/>
      <c r="U511" s="137"/>
      <c r="V511" s="137"/>
      <c r="W511" s="138"/>
      <c r="X511" s="136"/>
      <c r="Y511" s="136"/>
      <c r="Z511" s="137"/>
      <c r="AA511" s="138"/>
      <c r="AB511" s="137"/>
      <c r="AC511" s="137"/>
      <c r="AD511" s="138"/>
    </row>
    <row r="512" ht="12.75" customHeight="1">
      <c r="A512" s="136"/>
      <c r="B512" s="137"/>
      <c r="C512" s="136"/>
      <c r="D512" s="136"/>
      <c r="E512" s="137"/>
      <c r="F512" s="138"/>
      <c r="G512" s="137"/>
      <c r="H512" s="137"/>
      <c r="I512" s="138"/>
      <c r="J512" s="136"/>
      <c r="K512" s="136"/>
      <c r="L512" s="137"/>
      <c r="M512" s="138"/>
      <c r="N512" s="137"/>
      <c r="O512" s="137"/>
      <c r="P512" s="138"/>
      <c r="Q512" s="136"/>
      <c r="R512" s="136"/>
      <c r="S512" s="137"/>
      <c r="T512" s="138"/>
      <c r="U512" s="137"/>
      <c r="V512" s="137"/>
      <c r="W512" s="138"/>
      <c r="X512" s="136"/>
      <c r="Y512" s="136"/>
      <c r="Z512" s="137"/>
      <c r="AA512" s="138"/>
      <c r="AB512" s="137"/>
      <c r="AC512" s="137"/>
      <c r="AD512" s="138"/>
    </row>
    <row r="513" ht="12.75" customHeight="1">
      <c r="A513" s="136"/>
      <c r="B513" s="137"/>
      <c r="C513" s="136"/>
      <c r="D513" s="136"/>
      <c r="E513" s="137"/>
      <c r="F513" s="138"/>
      <c r="G513" s="137"/>
      <c r="H513" s="137"/>
      <c r="I513" s="138"/>
      <c r="J513" s="136"/>
      <c r="K513" s="136"/>
      <c r="L513" s="137"/>
      <c r="M513" s="138"/>
      <c r="N513" s="137"/>
      <c r="O513" s="137"/>
      <c r="P513" s="138"/>
      <c r="Q513" s="136"/>
      <c r="R513" s="136"/>
      <c r="S513" s="137"/>
      <c r="T513" s="138"/>
      <c r="U513" s="137"/>
      <c r="V513" s="137"/>
      <c r="W513" s="138"/>
      <c r="X513" s="136"/>
      <c r="Y513" s="136"/>
      <c r="Z513" s="137"/>
      <c r="AA513" s="138"/>
      <c r="AB513" s="137"/>
      <c r="AC513" s="137"/>
      <c r="AD513" s="138"/>
    </row>
    <row r="514" ht="12.75" customHeight="1">
      <c r="A514" s="136"/>
      <c r="B514" s="137"/>
      <c r="C514" s="136"/>
      <c r="D514" s="136"/>
      <c r="E514" s="137"/>
      <c r="F514" s="138"/>
      <c r="G514" s="137"/>
      <c r="H514" s="137"/>
      <c r="I514" s="138"/>
      <c r="J514" s="136"/>
      <c r="K514" s="136"/>
      <c r="L514" s="137"/>
      <c r="M514" s="138"/>
      <c r="N514" s="137"/>
      <c r="O514" s="137"/>
      <c r="P514" s="138"/>
      <c r="Q514" s="136"/>
      <c r="R514" s="136"/>
      <c r="S514" s="137"/>
      <c r="T514" s="138"/>
      <c r="U514" s="137"/>
      <c r="V514" s="137"/>
      <c r="W514" s="138"/>
      <c r="X514" s="136"/>
      <c r="Y514" s="136"/>
      <c r="Z514" s="137"/>
      <c r="AA514" s="138"/>
      <c r="AB514" s="137"/>
      <c r="AC514" s="137"/>
      <c r="AD514" s="138"/>
    </row>
    <row r="515" ht="12.75" customHeight="1">
      <c r="A515" s="136"/>
      <c r="B515" s="137"/>
      <c r="C515" s="136"/>
      <c r="D515" s="136"/>
      <c r="E515" s="137"/>
      <c r="F515" s="138"/>
      <c r="G515" s="137"/>
      <c r="H515" s="137"/>
      <c r="I515" s="138"/>
      <c r="J515" s="136"/>
      <c r="K515" s="136"/>
      <c r="L515" s="137"/>
      <c r="M515" s="138"/>
      <c r="N515" s="137"/>
      <c r="O515" s="137"/>
      <c r="P515" s="138"/>
      <c r="Q515" s="136"/>
      <c r="R515" s="136"/>
      <c r="S515" s="137"/>
      <c r="T515" s="138"/>
      <c r="U515" s="137"/>
      <c r="V515" s="137"/>
      <c r="W515" s="138"/>
      <c r="X515" s="136"/>
      <c r="Y515" s="136"/>
      <c r="Z515" s="137"/>
      <c r="AA515" s="138"/>
      <c r="AB515" s="137"/>
      <c r="AC515" s="137"/>
      <c r="AD515" s="138"/>
    </row>
    <row r="516" ht="12.75" customHeight="1">
      <c r="A516" s="136"/>
      <c r="B516" s="137"/>
      <c r="C516" s="136"/>
      <c r="D516" s="136"/>
      <c r="E516" s="137"/>
      <c r="F516" s="138"/>
      <c r="G516" s="137"/>
      <c r="H516" s="137"/>
      <c r="I516" s="138"/>
      <c r="J516" s="136"/>
      <c r="K516" s="136"/>
      <c r="L516" s="137"/>
      <c r="M516" s="138"/>
      <c r="N516" s="137"/>
      <c r="O516" s="137"/>
      <c r="P516" s="138"/>
      <c r="Q516" s="136"/>
      <c r="R516" s="136"/>
      <c r="S516" s="137"/>
      <c r="T516" s="138"/>
      <c r="U516" s="137"/>
      <c r="V516" s="137"/>
      <c r="W516" s="138"/>
      <c r="X516" s="136"/>
      <c r="Y516" s="136"/>
      <c r="Z516" s="137"/>
      <c r="AA516" s="138"/>
      <c r="AB516" s="137"/>
      <c r="AC516" s="137"/>
      <c r="AD516" s="138"/>
    </row>
    <row r="517" ht="12.75" customHeight="1">
      <c r="A517" s="136"/>
      <c r="B517" s="137"/>
      <c r="C517" s="136"/>
      <c r="D517" s="136"/>
      <c r="E517" s="137"/>
      <c r="F517" s="138"/>
      <c r="G517" s="137"/>
      <c r="H517" s="137"/>
      <c r="I517" s="138"/>
      <c r="J517" s="136"/>
      <c r="K517" s="136"/>
      <c r="L517" s="137"/>
      <c r="M517" s="138"/>
      <c r="N517" s="137"/>
      <c r="O517" s="137"/>
      <c r="P517" s="138"/>
      <c r="Q517" s="136"/>
      <c r="R517" s="136"/>
      <c r="S517" s="137"/>
      <c r="T517" s="138"/>
      <c r="U517" s="137"/>
      <c r="V517" s="137"/>
      <c r="W517" s="138"/>
      <c r="X517" s="136"/>
      <c r="Y517" s="136"/>
      <c r="Z517" s="137"/>
      <c r="AA517" s="138"/>
      <c r="AB517" s="137"/>
      <c r="AC517" s="137"/>
      <c r="AD517" s="138"/>
    </row>
    <row r="518" ht="12.75" customHeight="1">
      <c r="A518" s="136"/>
      <c r="B518" s="137"/>
      <c r="C518" s="136"/>
      <c r="D518" s="136"/>
      <c r="E518" s="137"/>
      <c r="F518" s="138"/>
      <c r="G518" s="137"/>
      <c r="H518" s="137"/>
      <c r="I518" s="138"/>
      <c r="J518" s="136"/>
      <c r="K518" s="136"/>
      <c r="L518" s="137"/>
      <c r="M518" s="138"/>
      <c r="N518" s="137"/>
      <c r="O518" s="137"/>
      <c r="P518" s="138"/>
      <c r="Q518" s="136"/>
      <c r="R518" s="136"/>
      <c r="S518" s="137"/>
      <c r="T518" s="138"/>
      <c r="U518" s="137"/>
      <c r="V518" s="137"/>
      <c r="W518" s="138"/>
      <c r="X518" s="136"/>
      <c r="Y518" s="136"/>
      <c r="Z518" s="137"/>
      <c r="AA518" s="138"/>
      <c r="AB518" s="137"/>
      <c r="AC518" s="137"/>
      <c r="AD518" s="138"/>
    </row>
    <row r="519" ht="12.75" customHeight="1">
      <c r="A519" s="136"/>
      <c r="B519" s="137"/>
      <c r="C519" s="136"/>
      <c r="D519" s="136"/>
      <c r="E519" s="137"/>
      <c r="F519" s="138"/>
      <c r="G519" s="137"/>
      <c r="H519" s="137"/>
      <c r="I519" s="138"/>
      <c r="J519" s="136"/>
      <c r="K519" s="136"/>
      <c r="L519" s="137"/>
      <c r="M519" s="138"/>
      <c r="N519" s="137"/>
      <c r="O519" s="137"/>
      <c r="P519" s="138"/>
      <c r="Q519" s="136"/>
      <c r="R519" s="136"/>
      <c r="S519" s="137"/>
      <c r="T519" s="138"/>
      <c r="U519" s="137"/>
      <c r="V519" s="137"/>
      <c r="W519" s="138"/>
      <c r="X519" s="136"/>
      <c r="Y519" s="136"/>
      <c r="Z519" s="137"/>
      <c r="AA519" s="138"/>
      <c r="AB519" s="137"/>
      <c r="AC519" s="137"/>
      <c r="AD519" s="138"/>
    </row>
    <row r="520" ht="12.75" customHeight="1">
      <c r="A520" s="136"/>
      <c r="B520" s="137"/>
      <c r="C520" s="136"/>
      <c r="D520" s="136"/>
      <c r="E520" s="137"/>
      <c r="F520" s="138"/>
      <c r="G520" s="137"/>
      <c r="H520" s="137"/>
      <c r="I520" s="138"/>
      <c r="J520" s="136"/>
      <c r="K520" s="136"/>
      <c r="L520" s="137"/>
      <c r="M520" s="138"/>
      <c r="N520" s="137"/>
      <c r="O520" s="137"/>
      <c r="P520" s="138"/>
      <c r="Q520" s="136"/>
      <c r="R520" s="136"/>
      <c r="S520" s="137"/>
      <c r="T520" s="138"/>
      <c r="U520" s="137"/>
      <c r="V520" s="137"/>
      <c r="W520" s="138"/>
      <c r="X520" s="136"/>
      <c r="Y520" s="136"/>
      <c r="Z520" s="137"/>
      <c r="AA520" s="138"/>
      <c r="AB520" s="137"/>
      <c r="AC520" s="137"/>
      <c r="AD520" s="138"/>
    </row>
    <row r="521" ht="12.75" customHeight="1">
      <c r="A521" s="136"/>
      <c r="B521" s="137"/>
      <c r="C521" s="136"/>
      <c r="D521" s="136"/>
      <c r="E521" s="137"/>
      <c r="F521" s="138"/>
      <c r="G521" s="137"/>
      <c r="H521" s="137"/>
      <c r="I521" s="138"/>
      <c r="J521" s="136"/>
      <c r="K521" s="136"/>
      <c r="L521" s="137"/>
      <c r="M521" s="138"/>
      <c r="N521" s="137"/>
      <c r="O521" s="137"/>
      <c r="P521" s="138"/>
      <c r="Q521" s="136"/>
      <c r="R521" s="136"/>
      <c r="S521" s="137"/>
      <c r="T521" s="138"/>
      <c r="U521" s="137"/>
      <c r="V521" s="137"/>
      <c r="W521" s="138"/>
      <c r="X521" s="136"/>
      <c r="Y521" s="136"/>
      <c r="Z521" s="137"/>
      <c r="AA521" s="138"/>
      <c r="AB521" s="137"/>
      <c r="AC521" s="137"/>
      <c r="AD521" s="138"/>
    </row>
    <row r="522" ht="12.75" customHeight="1">
      <c r="A522" s="136"/>
      <c r="B522" s="137"/>
      <c r="C522" s="136"/>
      <c r="D522" s="136"/>
      <c r="E522" s="137"/>
      <c r="F522" s="138"/>
      <c r="G522" s="137"/>
      <c r="H522" s="137"/>
      <c r="I522" s="138"/>
      <c r="J522" s="136"/>
      <c r="K522" s="136"/>
      <c r="L522" s="137"/>
      <c r="M522" s="138"/>
      <c r="N522" s="137"/>
      <c r="O522" s="137"/>
      <c r="P522" s="138"/>
      <c r="Q522" s="136"/>
      <c r="R522" s="136"/>
      <c r="S522" s="137"/>
      <c r="T522" s="138"/>
      <c r="U522" s="137"/>
      <c r="V522" s="137"/>
      <c r="W522" s="138"/>
      <c r="X522" s="136"/>
      <c r="Y522" s="136"/>
      <c r="Z522" s="137"/>
      <c r="AA522" s="138"/>
      <c r="AB522" s="137"/>
      <c r="AC522" s="137"/>
      <c r="AD522" s="138"/>
    </row>
    <row r="523" ht="12.75" customHeight="1">
      <c r="A523" s="136"/>
      <c r="B523" s="137"/>
      <c r="C523" s="136"/>
      <c r="D523" s="136"/>
      <c r="E523" s="137"/>
      <c r="F523" s="138"/>
      <c r="G523" s="137"/>
      <c r="H523" s="137"/>
      <c r="I523" s="138"/>
      <c r="J523" s="136"/>
      <c r="K523" s="136"/>
      <c r="L523" s="137"/>
      <c r="M523" s="138"/>
      <c r="N523" s="137"/>
      <c r="O523" s="137"/>
      <c r="P523" s="138"/>
      <c r="Q523" s="136"/>
      <c r="R523" s="136"/>
      <c r="S523" s="137"/>
      <c r="T523" s="138"/>
      <c r="U523" s="137"/>
      <c r="V523" s="137"/>
      <c r="W523" s="138"/>
      <c r="X523" s="136"/>
      <c r="Y523" s="136"/>
      <c r="Z523" s="137"/>
      <c r="AA523" s="138"/>
      <c r="AB523" s="137"/>
      <c r="AC523" s="137"/>
      <c r="AD523" s="138"/>
    </row>
    <row r="524" ht="12.75" customHeight="1">
      <c r="A524" s="136"/>
      <c r="B524" s="137"/>
      <c r="C524" s="136"/>
      <c r="D524" s="136"/>
      <c r="E524" s="137"/>
      <c r="F524" s="138"/>
      <c r="G524" s="137"/>
      <c r="H524" s="137"/>
      <c r="I524" s="138"/>
      <c r="J524" s="136"/>
      <c r="K524" s="136"/>
      <c r="L524" s="137"/>
      <c r="M524" s="138"/>
      <c r="N524" s="137"/>
      <c r="O524" s="137"/>
      <c r="P524" s="138"/>
      <c r="Q524" s="136"/>
      <c r="R524" s="136"/>
      <c r="S524" s="137"/>
      <c r="T524" s="138"/>
      <c r="U524" s="137"/>
      <c r="V524" s="137"/>
      <c r="W524" s="138"/>
      <c r="X524" s="136"/>
      <c r="Y524" s="136"/>
      <c r="Z524" s="137"/>
      <c r="AA524" s="138"/>
      <c r="AB524" s="137"/>
      <c r="AC524" s="137"/>
      <c r="AD524" s="138"/>
    </row>
    <row r="525" ht="12.75" customHeight="1">
      <c r="A525" s="136"/>
      <c r="B525" s="137"/>
      <c r="C525" s="136"/>
      <c r="D525" s="136"/>
      <c r="E525" s="137"/>
      <c r="F525" s="138"/>
      <c r="G525" s="137"/>
      <c r="H525" s="137"/>
      <c r="I525" s="138"/>
      <c r="J525" s="136"/>
      <c r="K525" s="136"/>
      <c r="L525" s="137"/>
      <c r="M525" s="138"/>
      <c r="N525" s="137"/>
      <c r="O525" s="137"/>
      <c r="P525" s="138"/>
      <c r="Q525" s="136"/>
      <c r="R525" s="136"/>
      <c r="S525" s="137"/>
      <c r="T525" s="138"/>
      <c r="U525" s="137"/>
      <c r="V525" s="137"/>
      <c r="W525" s="138"/>
      <c r="X525" s="136"/>
      <c r="Y525" s="136"/>
      <c r="Z525" s="137"/>
      <c r="AA525" s="138"/>
      <c r="AB525" s="137"/>
      <c r="AC525" s="137"/>
      <c r="AD525" s="138"/>
    </row>
    <row r="526" ht="12.75" customHeight="1">
      <c r="A526" s="136"/>
      <c r="B526" s="137"/>
      <c r="C526" s="136"/>
      <c r="D526" s="136"/>
      <c r="E526" s="137"/>
      <c r="F526" s="138"/>
      <c r="G526" s="137"/>
      <c r="H526" s="137"/>
      <c r="I526" s="138"/>
      <c r="J526" s="136"/>
      <c r="K526" s="136"/>
      <c r="L526" s="137"/>
      <c r="M526" s="138"/>
      <c r="N526" s="137"/>
      <c r="O526" s="137"/>
      <c r="P526" s="138"/>
      <c r="Q526" s="136"/>
      <c r="R526" s="136"/>
      <c r="S526" s="137"/>
      <c r="T526" s="138"/>
      <c r="U526" s="137"/>
      <c r="V526" s="137"/>
      <c r="W526" s="138"/>
      <c r="X526" s="136"/>
      <c r="Y526" s="136"/>
      <c r="Z526" s="137"/>
      <c r="AA526" s="138"/>
      <c r="AB526" s="137"/>
      <c r="AC526" s="137"/>
      <c r="AD526" s="138"/>
    </row>
    <row r="527" ht="12.75" customHeight="1">
      <c r="A527" s="136"/>
      <c r="B527" s="137"/>
      <c r="C527" s="136"/>
      <c r="D527" s="136"/>
      <c r="E527" s="137"/>
      <c r="F527" s="138"/>
      <c r="G527" s="137"/>
      <c r="H527" s="137"/>
      <c r="I527" s="138"/>
      <c r="J527" s="136"/>
      <c r="K527" s="136"/>
      <c r="L527" s="137"/>
      <c r="M527" s="138"/>
      <c r="N527" s="137"/>
      <c r="O527" s="137"/>
      <c r="P527" s="138"/>
      <c r="Q527" s="136"/>
      <c r="R527" s="136"/>
      <c r="S527" s="137"/>
      <c r="T527" s="138"/>
      <c r="U527" s="137"/>
      <c r="V527" s="137"/>
      <c r="W527" s="138"/>
      <c r="X527" s="136"/>
      <c r="Y527" s="136"/>
      <c r="Z527" s="137"/>
      <c r="AA527" s="138"/>
      <c r="AB527" s="137"/>
      <c r="AC527" s="137"/>
      <c r="AD527" s="138"/>
    </row>
    <row r="528" ht="12.75" customHeight="1">
      <c r="A528" s="136"/>
      <c r="B528" s="137"/>
      <c r="C528" s="136"/>
      <c r="D528" s="136"/>
      <c r="E528" s="137"/>
      <c r="F528" s="138"/>
      <c r="G528" s="137"/>
      <c r="H528" s="137"/>
      <c r="I528" s="138"/>
      <c r="J528" s="136"/>
      <c r="K528" s="136"/>
      <c r="L528" s="137"/>
      <c r="M528" s="138"/>
      <c r="N528" s="137"/>
      <c r="O528" s="137"/>
      <c r="P528" s="138"/>
      <c r="Q528" s="136"/>
      <c r="R528" s="136"/>
      <c r="S528" s="137"/>
      <c r="T528" s="138"/>
      <c r="U528" s="137"/>
      <c r="V528" s="137"/>
      <c r="W528" s="138"/>
      <c r="X528" s="136"/>
      <c r="Y528" s="136"/>
      <c r="Z528" s="137"/>
      <c r="AA528" s="138"/>
      <c r="AB528" s="137"/>
      <c r="AC528" s="137"/>
      <c r="AD528" s="138"/>
    </row>
    <row r="529" ht="12.75" customHeight="1">
      <c r="A529" s="136"/>
      <c r="B529" s="137"/>
      <c r="C529" s="136"/>
      <c r="D529" s="136"/>
      <c r="E529" s="137"/>
      <c r="F529" s="138"/>
      <c r="G529" s="137"/>
      <c r="H529" s="137"/>
      <c r="I529" s="138"/>
      <c r="J529" s="136"/>
      <c r="K529" s="136"/>
      <c r="L529" s="137"/>
      <c r="M529" s="138"/>
      <c r="N529" s="137"/>
      <c r="O529" s="137"/>
      <c r="P529" s="138"/>
      <c r="Q529" s="136"/>
      <c r="R529" s="136"/>
      <c r="S529" s="137"/>
      <c r="T529" s="138"/>
      <c r="U529" s="137"/>
      <c r="V529" s="137"/>
      <c r="W529" s="138"/>
      <c r="X529" s="136"/>
      <c r="Y529" s="136"/>
      <c r="Z529" s="137"/>
      <c r="AA529" s="138"/>
      <c r="AB529" s="137"/>
      <c r="AC529" s="137"/>
      <c r="AD529" s="138"/>
    </row>
    <row r="530" ht="12.75" customHeight="1">
      <c r="A530" s="136"/>
      <c r="B530" s="137"/>
      <c r="C530" s="136"/>
      <c r="D530" s="136"/>
      <c r="E530" s="137"/>
      <c r="F530" s="138"/>
      <c r="G530" s="137"/>
      <c r="H530" s="137"/>
      <c r="I530" s="138"/>
      <c r="J530" s="136"/>
      <c r="K530" s="136"/>
      <c r="L530" s="137"/>
      <c r="M530" s="138"/>
      <c r="N530" s="137"/>
      <c r="O530" s="137"/>
      <c r="P530" s="138"/>
      <c r="Q530" s="136"/>
      <c r="R530" s="136"/>
      <c r="S530" s="137"/>
      <c r="T530" s="138"/>
      <c r="U530" s="137"/>
      <c r="V530" s="137"/>
      <c r="W530" s="138"/>
      <c r="X530" s="136"/>
      <c r="Y530" s="136"/>
      <c r="Z530" s="137"/>
      <c r="AA530" s="138"/>
      <c r="AB530" s="137"/>
      <c r="AC530" s="137"/>
      <c r="AD530" s="138"/>
    </row>
    <row r="531" ht="12.75" customHeight="1">
      <c r="A531" s="136"/>
      <c r="B531" s="137"/>
      <c r="C531" s="136"/>
      <c r="D531" s="136"/>
      <c r="E531" s="137"/>
      <c r="F531" s="138"/>
      <c r="G531" s="137"/>
      <c r="H531" s="137"/>
      <c r="I531" s="138"/>
      <c r="J531" s="136"/>
      <c r="K531" s="136"/>
      <c r="L531" s="137"/>
      <c r="M531" s="138"/>
      <c r="N531" s="137"/>
      <c r="O531" s="137"/>
      <c r="P531" s="138"/>
      <c r="Q531" s="136"/>
      <c r="R531" s="136"/>
      <c r="S531" s="137"/>
      <c r="T531" s="138"/>
      <c r="U531" s="137"/>
      <c r="V531" s="137"/>
      <c r="W531" s="138"/>
      <c r="X531" s="136"/>
      <c r="Y531" s="136"/>
      <c r="Z531" s="137"/>
      <c r="AA531" s="138"/>
      <c r="AB531" s="137"/>
      <c r="AC531" s="137"/>
      <c r="AD531" s="138"/>
    </row>
    <row r="532" ht="12.75" customHeight="1">
      <c r="A532" s="136"/>
      <c r="B532" s="137"/>
      <c r="C532" s="136"/>
      <c r="D532" s="136"/>
      <c r="E532" s="137"/>
      <c r="F532" s="138"/>
      <c r="G532" s="137"/>
      <c r="H532" s="137"/>
      <c r="I532" s="138"/>
      <c r="J532" s="136"/>
      <c r="K532" s="136"/>
      <c r="L532" s="137"/>
      <c r="M532" s="138"/>
      <c r="N532" s="137"/>
      <c r="O532" s="137"/>
      <c r="P532" s="138"/>
      <c r="Q532" s="136"/>
      <c r="R532" s="136"/>
      <c r="S532" s="137"/>
      <c r="T532" s="138"/>
      <c r="U532" s="137"/>
      <c r="V532" s="137"/>
      <c r="W532" s="138"/>
      <c r="X532" s="136"/>
      <c r="Y532" s="136"/>
      <c r="Z532" s="137"/>
      <c r="AA532" s="138"/>
      <c r="AB532" s="137"/>
      <c r="AC532" s="137"/>
      <c r="AD532" s="138"/>
    </row>
    <row r="533" ht="12.75" customHeight="1">
      <c r="A533" s="136"/>
      <c r="B533" s="137"/>
      <c r="C533" s="136"/>
      <c r="D533" s="136"/>
      <c r="E533" s="137"/>
      <c r="F533" s="138"/>
      <c r="G533" s="137"/>
      <c r="H533" s="137"/>
      <c r="I533" s="138"/>
      <c r="J533" s="136"/>
      <c r="K533" s="136"/>
      <c r="L533" s="137"/>
      <c r="M533" s="138"/>
      <c r="N533" s="137"/>
      <c r="O533" s="137"/>
      <c r="P533" s="138"/>
      <c r="Q533" s="136"/>
      <c r="R533" s="136"/>
      <c r="S533" s="137"/>
      <c r="T533" s="138"/>
      <c r="U533" s="137"/>
      <c r="V533" s="137"/>
      <c r="W533" s="138"/>
      <c r="X533" s="136"/>
      <c r="Y533" s="136"/>
      <c r="Z533" s="137"/>
      <c r="AA533" s="138"/>
      <c r="AB533" s="137"/>
      <c r="AC533" s="137"/>
      <c r="AD533" s="138"/>
    </row>
    <row r="534" ht="12.75" customHeight="1">
      <c r="A534" s="136"/>
      <c r="B534" s="137"/>
      <c r="C534" s="136"/>
      <c r="D534" s="136"/>
      <c r="E534" s="137"/>
      <c r="F534" s="138"/>
      <c r="G534" s="137"/>
      <c r="H534" s="137"/>
      <c r="I534" s="138"/>
      <c r="J534" s="136"/>
      <c r="K534" s="136"/>
      <c r="L534" s="137"/>
      <c r="M534" s="138"/>
      <c r="N534" s="137"/>
      <c r="O534" s="137"/>
      <c r="P534" s="138"/>
      <c r="Q534" s="136"/>
      <c r="R534" s="136"/>
      <c r="S534" s="137"/>
      <c r="T534" s="138"/>
      <c r="U534" s="137"/>
      <c r="V534" s="137"/>
      <c r="W534" s="138"/>
      <c r="X534" s="136"/>
      <c r="Y534" s="136"/>
      <c r="Z534" s="137"/>
      <c r="AA534" s="138"/>
      <c r="AB534" s="137"/>
      <c r="AC534" s="137"/>
      <c r="AD534" s="138"/>
    </row>
    <row r="535" ht="12.75" customHeight="1">
      <c r="A535" s="136"/>
      <c r="B535" s="137"/>
      <c r="C535" s="136"/>
      <c r="D535" s="136"/>
      <c r="E535" s="137"/>
      <c r="F535" s="138"/>
      <c r="G535" s="137"/>
      <c r="H535" s="137"/>
      <c r="I535" s="138"/>
      <c r="J535" s="136"/>
      <c r="K535" s="136"/>
      <c r="L535" s="137"/>
      <c r="M535" s="138"/>
      <c r="N535" s="137"/>
      <c r="O535" s="137"/>
      <c r="P535" s="138"/>
      <c r="Q535" s="136"/>
      <c r="R535" s="136"/>
      <c r="S535" s="137"/>
      <c r="T535" s="138"/>
      <c r="U535" s="137"/>
      <c r="V535" s="137"/>
      <c r="W535" s="138"/>
      <c r="X535" s="136"/>
      <c r="Y535" s="136"/>
      <c r="Z535" s="137"/>
      <c r="AA535" s="138"/>
      <c r="AB535" s="137"/>
      <c r="AC535" s="137"/>
      <c r="AD535" s="138"/>
    </row>
    <row r="536" ht="12.75" customHeight="1">
      <c r="A536" s="136"/>
      <c r="B536" s="137"/>
      <c r="C536" s="136"/>
      <c r="D536" s="136"/>
      <c r="E536" s="137"/>
      <c r="F536" s="138"/>
      <c r="G536" s="137"/>
      <c r="H536" s="137"/>
      <c r="I536" s="138"/>
      <c r="J536" s="136"/>
      <c r="K536" s="136"/>
      <c r="L536" s="137"/>
      <c r="M536" s="138"/>
      <c r="N536" s="137"/>
      <c r="O536" s="137"/>
      <c r="P536" s="138"/>
      <c r="Q536" s="136"/>
      <c r="R536" s="136"/>
      <c r="S536" s="137"/>
      <c r="T536" s="138"/>
      <c r="U536" s="137"/>
      <c r="V536" s="137"/>
      <c r="W536" s="138"/>
      <c r="X536" s="136"/>
      <c r="Y536" s="136"/>
      <c r="Z536" s="137"/>
      <c r="AA536" s="138"/>
      <c r="AB536" s="137"/>
      <c r="AC536" s="137"/>
      <c r="AD536" s="138"/>
    </row>
    <row r="537" ht="12.75" customHeight="1">
      <c r="A537" s="136"/>
      <c r="B537" s="137"/>
      <c r="C537" s="136"/>
      <c r="D537" s="136"/>
      <c r="E537" s="137"/>
      <c r="F537" s="138"/>
      <c r="G537" s="137"/>
      <c r="H537" s="137"/>
      <c r="I537" s="138"/>
      <c r="J537" s="136"/>
      <c r="K537" s="136"/>
      <c r="L537" s="137"/>
      <c r="M537" s="138"/>
      <c r="N537" s="137"/>
      <c r="O537" s="137"/>
      <c r="P537" s="138"/>
      <c r="Q537" s="136"/>
      <c r="R537" s="136"/>
      <c r="S537" s="137"/>
      <c r="T537" s="138"/>
      <c r="U537" s="137"/>
      <c r="V537" s="137"/>
      <c r="W537" s="138"/>
      <c r="X537" s="136"/>
      <c r="Y537" s="136"/>
      <c r="Z537" s="137"/>
      <c r="AA537" s="138"/>
      <c r="AB537" s="137"/>
      <c r="AC537" s="137"/>
      <c r="AD537" s="138"/>
    </row>
    <row r="538" ht="12.75" customHeight="1">
      <c r="A538" s="136"/>
      <c r="B538" s="137"/>
      <c r="C538" s="136"/>
      <c r="D538" s="136"/>
      <c r="E538" s="137"/>
      <c r="F538" s="138"/>
      <c r="G538" s="137"/>
      <c r="H538" s="137"/>
      <c r="I538" s="138"/>
      <c r="J538" s="136"/>
      <c r="K538" s="136"/>
      <c r="L538" s="137"/>
      <c r="M538" s="138"/>
      <c r="N538" s="137"/>
      <c r="O538" s="137"/>
      <c r="P538" s="138"/>
      <c r="Q538" s="136"/>
      <c r="R538" s="136"/>
      <c r="S538" s="137"/>
      <c r="T538" s="138"/>
      <c r="U538" s="137"/>
      <c r="V538" s="137"/>
      <c r="W538" s="138"/>
      <c r="X538" s="136"/>
      <c r="Y538" s="136"/>
      <c r="Z538" s="137"/>
      <c r="AA538" s="138"/>
      <c r="AB538" s="137"/>
      <c r="AC538" s="137"/>
      <c r="AD538" s="138"/>
    </row>
    <row r="539" ht="12.75" customHeight="1">
      <c r="A539" s="136"/>
      <c r="B539" s="137"/>
      <c r="C539" s="136"/>
      <c r="D539" s="136"/>
      <c r="E539" s="137"/>
      <c r="F539" s="138"/>
      <c r="G539" s="137"/>
      <c r="H539" s="137"/>
      <c r="I539" s="138"/>
      <c r="J539" s="136"/>
      <c r="K539" s="136"/>
      <c r="L539" s="137"/>
      <c r="M539" s="138"/>
      <c r="N539" s="137"/>
      <c r="O539" s="137"/>
      <c r="P539" s="138"/>
      <c r="Q539" s="136"/>
      <c r="R539" s="136"/>
      <c r="S539" s="137"/>
      <c r="T539" s="138"/>
      <c r="U539" s="137"/>
      <c r="V539" s="137"/>
      <c r="W539" s="138"/>
      <c r="X539" s="136"/>
      <c r="Y539" s="136"/>
      <c r="Z539" s="137"/>
      <c r="AA539" s="138"/>
      <c r="AB539" s="137"/>
      <c r="AC539" s="137"/>
      <c r="AD539" s="138"/>
    </row>
    <row r="540" ht="12.75" customHeight="1">
      <c r="A540" s="136"/>
      <c r="B540" s="137"/>
      <c r="C540" s="136"/>
      <c r="D540" s="136"/>
      <c r="E540" s="137"/>
      <c r="F540" s="138"/>
      <c r="G540" s="137"/>
      <c r="H540" s="137"/>
      <c r="I540" s="138"/>
      <c r="J540" s="136"/>
      <c r="K540" s="136"/>
      <c r="L540" s="137"/>
      <c r="M540" s="138"/>
      <c r="N540" s="137"/>
      <c r="O540" s="137"/>
      <c r="P540" s="138"/>
      <c r="Q540" s="136"/>
      <c r="R540" s="136"/>
      <c r="S540" s="137"/>
      <c r="T540" s="138"/>
      <c r="U540" s="137"/>
      <c r="V540" s="137"/>
      <c r="W540" s="138"/>
      <c r="X540" s="136"/>
      <c r="Y540" s="136"/>
      <c r="Z540" s="137"/>
      <c r="AA540" s="138"/>
      <c r="AB540" s="137"/>
      <c r="AC540" s="137"/>
      <c r="AD540" s="138"/>
    </row>
    <row r="541" ht="12.75" customHeight="1">
      <c r="A541" s="136"/>
      <c r="B541" s="137"/>
      <c r="C541" s="136"/>
      <c r="D541" s="136"/>
      <c r="E541" s="137"/>
      <c r="F541" s="138"/>
      <c r="G541" s="137"/>
      <c r="H541" s="137"/>
      <c r="I541" s="138"/>
      <c r="J541" s="136"/>
      <c r="K541" s="136"/>
      <c r="L541" s="137"/>
      <c r="M541" s="138"/>
      <c r="N541" s="137"/>
      <c r="O541" s="137"/>
      <c r="P541" s="138"/>
      <c r="Q541" s="136"/>
      <c r="R541" s="136"/>
      <c r="S541" s="137"/>
      <c r="T541" s="138"/>
      <c r="U541" s="137"/>
      <c r="V541" s="137"/>
      <c r="W541" s="138"/>
      <c r="X541" s="136"/>
      <c r="Y541" s="136"/>
      <c r="Z541" s="137"/>
      <c r="AA541" s="138"/>
      <c r="AB541" s="137"/>
      <c r="AC541" s="137"/>
      <c r="AD541" s="138"/>
    </row>
    <row r="542" ht="12.75" customHeight="1">
      <c r="A542" s="136"/>
      <c r="B542" s="137"/>
      <c r="C542" s="136"/>
      <c r="D542" s="136"/>
      <c r="E542" s="137"/>
      <c r="F542" s="138"/>
      <c r="G542" s="137"/>
      <c r="H542" s="137"/>
      <c r="I542" s="138"/>
      <c r="J542" s="136"/>
      <c r="K542" s="136"/>
      <c r="L542" s="137"/>
      <c r="M542" s="138"/>
      <c r="N542" s="137"/>
      <c r="O542" s="137"/>
      <c r="P542" s="138"/>
      <c r="Q542" s="136"/>
      <c r="R542" s="136"/>
      <c r="S542" s="137"/>
      <c r="T542" s="138"/>
      <c r="U542" s="137"/>
      <c r="V542" s="137"/>
      <c r="W542" s="138"/>
      <c r="X542" s="136"/>
      <c r="Y542" s="136"/>
      <c r="Z542" s="137"/>
      <c r="AA542" s="138"/>
      <c r="AB542" s="137"/>
      <c r="AC542" s="137"/>
      <c r="AD542" s="138"/>
    </row>
    <row r="543" ht="12.75" customHeight="1">
      <c r="A543" s="136"/>
      <c r="B543" s="137"/>
      <c r="C543" s="136"/>
      <c r="D543" s="136"/>
      <c r="E543" s="137"/>
      <c r="F543" s="138"/>
      <c r="G543" s="137"/>
      <c r="H543" s="137"/>
      <c r="I543" s="138"/>
      <c r="J543" s="136"/>
      <c r="K543" s="136"/>
      <c r="L543" s="137"/>
      <c r="M543" s="138"/>
      <c r="N543" s="137"/>
      <c r="O543" s="137"/>
      <c r="P543" s="138"/>
      <c r="Q543" s="136"/>
      <c r="R543" s="136"/>
      <c r="S543" s="137"/>
      <c r="T543" s="138"/>
      <c r="U543" s="137"/>
      <c r="V543" s="137"/>
      <c r="W543" s="138"/>
      <c r="X543" s="136"/>
      <c r="Y543" s="136"/>
      <c r="Z543" s="137"/>
      <c r="AA543" s="138"/>
      <c r="AB543" s="137"/>
      <c r="AC543" s="137"/>
      <c r="AD543" s="138"/>
    </row>
    <row r="544" ht="12.75" customHeight="1">
      <c r="A544" s="136"/>
      <c r="B544" s="137"/>
      <c r="C544" s="136"/>
      <c r="D544" s="136"/>
      <c r="E544" s="137"/>
      <c r="F544" s="138"/>
      <c r="G544" s="137"/>
      <c r="H544" s="137"/>
      <c r="I544" s="138"/>
      <c r="J544" s="136"/>
      <c r="K544" s="136"/>
      <c r="L544" s="137"/>
      <c r="M544" s="138"/>
      <c r="N544" s="137"/>
      <c r="O544" s="137"/>
      <c r="P544" s="138"/>
      <c r="Q544" s="136"/>
      <c r="R544" s="136"/>
      <c r="S544" s="137"/>
      <c r="T544" s="138"/>
      <c r="U544" s="137"/>
      <c r="V544" s="137"/>
      <c r="W544" s="138"/>
      <c r="X544" s="136"/>
      <c r="Y544" s="136"/>
      <c r="Z544" s="137"/>
      <c r="AA544" s="138"/>
      <c r="AB544" s="137"/>
      <c r="AC544" s="137"/>
      <c r="AD544" s="138"/>
    </row>
    <row r="545" ht="12.75" customHeight="1">
      <c r="A545" s="136"/>
      <c r="B545" s="137"/>
      <c r="C545" s="136"/>
      <c r="D545" s="136"/>
      <c r="E545" s="137"/>
      <c r="F545" s="138"/>
      <c r="G545" s="137"/>
      <c r="H545" s="137"/>
      <c r="I545" s="138"/>
      <c r="J545" s="136"/>
      <c r="K545" s="136"/>
      <c r="L545" s="137"/>
      <c r="M545" s="138"/>
      <c r="N545" s="137"/>
      <c r="O545" s="137"/>
      <c r="P545" s="138"/>
      <c r="Q545" s="136"/>
      <c r="R545" s="136"/>
      <c r="S545" s="137"/>
      <c r="T545" s="138"/>
      <c r="U545" s="137"/>
      <c r="V545" s="137"/>
      <c r="W545" s="138"/>
      <c r="X545" s="136"/>
      <c r="Y545" s="136"/>
      <c r="Z545" s="137"/>
      <c r="AA545" s="138"/>
      <c r="AB545" s="137"/>
      <c r="AC545" s="137"/>
      <c r="AD545" s="138"/>
    </row>
    <row r="546" ht="12.75" customHeight="1">
      <c r="A546" s="136"/>
      <c r="B546" s="137"/>
      <c r="C546" s="136"/>
      <c r="D546" s="136"/>
      <c r="E546" s="137"/>
      <c r="F546" s="138"/>
      <c r="G546" s="137"/>
      <c r="H546" s="137"/>
      <c r="I546" s="138"/>
      <c r="J546" s="136"/>
      <c r="K546" s="136"/>
      <c r="L546" s="137"/>
      <c r="M546" s="138"/>
      <c r="N546" s="137"/>
      <c r="O546" s="137"/>
      <c r="P546" s="138"/>
      <c r="Q546" s="136"/>
      <c r="R546" s="136"/>
      <c r="S546" s="137"/>
      <c r="T546" s="138"/>
      <c r="U546" s="137"/>
      <c r="V546" s="137"/>
      <c r="W546" s="138"/>
      <c r="X546" s="136"/>
      <c r="Y546" s="136"/>
      <c r="Z546" s="137"/>
      <c r="AA546" s="138"/>
      <c r="AB546" s="137"/>
      <c r="AC546" s="137"/>
      <c r="AD546" s="138"/>
    </row>
    <row r="547" ht="12.75" customHeight="1">
      <c r="A547" s="136"/>
      <c r="B547" s="137"/>
      <c r="C547" s="136"/>
      <c r="D547" s="136"/>
      <c r="E547" s="137"/>
      <c r="F547" s="138"/>
      <c r="G547" s="137"/>
      <c r="H547" s="137"/>
      <c r="I547" s="138"/>
      <c r="J547" s="136"/>
      <c r="K547" s="136"/>
      <c r="L547" s="137"/>
      <c r="M547" s="138"/>
      <c r="N547" s="137"/>
      <c r="O547" s="137"/>
      <c r="P547" s="138"/>
      <c r="Q547" s="136"/>
      <c r="R547" s="136"/>
      <c r="S547" s="137"/>
      <c r="T547" s="138"/>
      <c r="U547" s="137"/>
      <c r="V547" s="137"/>
      <c r="W547" s="138"/>
      <c r="X547" s="136"/>
      <c r="Y547" s="136"/>
      <c r="Z547" s="137"/>
      <c r="AA547" s="138"/>
      <c r="AB547" s="137"/>
      <c r="AC547" s="137"/>
      <c r="AD547" s="138"/>
    </row>
    <row r="548" ht="12.75" customHeight="1">
      <c r="A548" s="136"/>
      <c r="B548" s="137"/>
      <c r="C548" s="136"/>
      <c r="D548" s="136"/>
      <c r="E548" s="137"/>
      <c r="F548" s="138"/>
      <c r="G548" s="137"/>
      <c r="H548" s="137"/>
      <c r="I548" s="138"/>
      <c r="J548" s="136"/>
      <c r="K548" s="136"/>
      <c r="L548" s="137"/>
      <c r="M548" s="138"/>
      <c r="N548" s="137"/>
      <c r="O548" s="137"/>
      <c r="P548" s="138"/>
      <c r="Q548" s="136"/>
      <c r="R548" s="136"/>
      <c r="S548" s="137"/>
      <c r="T548" s="138"/>
      <c r="U548" s="137"/>
      <c r="V548" s="137"/>
      <c r="W548" s="138"/>
      <c r="X548" s="136"/>
      <c r="Y548" s="136"/>
      <c r="Z548" s="137"/>
      <c r="AA548" s="138"/>
      <c r="AB548" s="137"/>
      <c r="AC548" s="137"/>
      <c r="AD548" s="138"/>
    </row>
    <row r="549" ht="12.75" customHeight="1">
      <c r="A549" s="136"/>
      <c r="B549" s="137"/>
      <c r="C549" s="136"/>
      <c r="D549" s="136"/>
      <c r="E549" s="137"/>
      <c r="F549" s="138"/>
      <c r="G549" s="137"/>
      <c r="H549" s="137"/>
      <c r="I549" s="138"/>
      <c r="J549" s="136"/>
      <c r="K549" s="136"/>
      <c r="L549" s="137"/>
      <c r="M549" s="138"/>
      <c r="N549" s="137"/>
      <c r="O549" s="137"/>
      <c r="P549" s="138"/>
      <c r="Q549" s="136"/>
      <c r="R549" s="136"/>
      <c r="S549" s="137"/>
      <c r="T549" s="138"/>
      <c r="U549" s="137"/>
      <c r="V549" s="137"/>
      <c r="W549" s="138"/>
      <c r="X549" s="136"/>
      <c r="Y549" s="136"/>
      <c r="Z549" s="137"/>
      <c r="AA549" s="138"/>
      <c r="AB549" s="137"/>
      <c r="AC549" s="137"/>
      <c r="AD549" s="138"/>
    </row>
    <row r="550" ht="12.75" customHeight="1">
      <c r="A550" s="136"/>
      <c r="B550" s="137"/>
      <c r="C550" s="136"/>
      <c r="D550" s="136"/>
      <c r="E550" s="137"/>
      <c r="F550" s="138"/>
      <c r="G550" s="137"/>
      <c r="H550" s="137"/>
      <c r="I550" s="138"/>
      <c r="J550" s="136"/>
      <c r="K550" s="136"/>
      <c r="L550" s="137"/>
      <c r="M550" s="138"/>
      <c r="N550" s="137"/>
      <c r="O550" s="137"/>
      <c r="P550" s="138"/>
      <c r="Q550" s="136"/>
      <c r="R550" s="136"/>
      <c r="S550" s="137"/>
      <c r="T550" s="138"/>
      <c r="U550" s="137"/>
      <c r="V550" s="137"/>
      <c r="W550" s="138"/>
      <c r="X550" s="136"/>
      <c r="Y550" s="136"/>
      <c r="Z550" s="137"/>
      <c r="AA550" s="138"/>
      <c r="AB550" s="137"/>
      <c r="AC550" s="137"/>
      <c r="AD550" s="138"/>
    </row>
    <row r="551" ht="12.75" customHeight="1">
      <c r="A551" s="136"/>
      <c r="B551" s="137"/>
      <c r="C551" s="136"/>
      <c r="D551" s="136"/>
      <c r="E551" s="137"/>
      <c r="F551" s="138"/>
      <c r="G551" s="137"/>
      <c r="H551" s="137"/>
      <c r="I551" s="138"/>
      <c r="J551" s="136"/>
      <c r="K551" s="136"/>
      <c r="L551" s="137"/>
      <c r="M551" s="138"/>
      <c r="N551" s="137"/>
      <c r="O551" s="137"/>
      <c r="P551" s="138"/>
      <c r="Q551" s="136"/>
      <c r="R551" s="136"/>
      <c r="S551" s="137"/>
      <c r="T551" s="138"/>
      <c r="U551" s="137"/>
      <c r="V551" s="137"/>
      <c r="W551" s="138"/>
      <c r="X551" s="136"/>
      <c r="Y551" s="136"/>
      <c r="Z551" s="137"/>
      <c r="AA551" s="138"/>
      <c r="AB551" s="137"/>
      <c r="AC551" s="137"/>
      <c r="AD551" s="138"/>
    </row>
    <row r="552" ht="12.75" customHeight="1">
      <c r="A552" s="136"/>
      <c r="B552" s="137"/>
      <c r="C552" s="136"/>
      <c r="D552" s="136"/>
      <c r="E552" s="137"/>
      <c r="F552" s="138"/>
      <c r="G552" s="137"/>
      <c r="H552" s="137"/>
      <c r="I552" s="138"/>
      <c r="J552" s="136"/>
      <c r="K552" s="136"/>
      <c r="L552" s="137"/>
      <c r="M552" s="138"/>
      <c r="N552" s="137"/>
      <c r="O552" s="137"/>
      <c r="P552" s="138"/>
      <c r="Q552" s="136"/>
      <c r="R552" s="136"/>
      <c r="S552" s="137"/>
      <c r="T552" s="138"/>
      <c r="U552" s="137"/>
      <c r="V552" s="137"/>
      <c r="W552" s="138"/>
      <c r="X552" s="136"/>
      <c r="Y552" s="136"/>
      <c r="Z552" s="137"/>
      <c r="AA552" s="138"/>
      <c r="AB552" s="137"/>
      <c r="AC552" s="137"/>
      <c r="AD552" s="138"/>
    </row>
    <row r="553" ht="12.75" customHeight="1">
      <c r="A553" s="136"/>
      <c r="B553" s="137"/>
      <c r="C553" s="136"/>
      <c r="D553" s="136"/>
      <c r="E553" s="137"/>
      <c r="F553" s="138"/>
      <c r="G553" s="137"/>
      <c r="H553" s="137"/>
      <c r="I553" s="138"/>
      <c r="J553" s="136"/>
      <c r="K553" s="136"/>
      <c r="L553" s="137"/>
      <c r="M553" s="138"/>
      <c r="N553" s="137"/>
      <c r="O553" s="137"/>
      <c r="P553" s="138"/>
      <c r="Q553" s="136"/>
      <c r="R553" s="136"/>
      <c r="S553" s="137"/>
      <c r="T553" s="138"/>
      <c r="U553" s="137"/>
      <c r="V553" s="137"/>
      <c r="W553" s="138"/>
      <c r="X553" s="136"/>
      <c r="Y553" s="136"/>
      <c r="Z553" s="137"/>
      <c r="AA553" s="138"/>
      <c r="AB553" s="137"/>
      <c r="AC553" s="137"/>
      <c r="AD553" s="138"/>
    </row>
    <row r="554" ht="12.75" customHeight="1">
      <c r="A554" s="136"/>
      <c r="B554" s="137"/>
      <c r="C554" s="136"/>
      <c r="D554" s="136"/>
      <c r="E554" s="137"/>
      <c r="F554" s="138"/>
      <c r="G554" s="137"/>
      <c r="H554" s="137"/>
      <c r="I554" s="138"/>
      <c r="J554" s="136"/>
      <c r="K554" s="136"/>
      <c r="L554" s="137"/>
      <c r="M554" s="138"/>
      <c r="N554" s="137"/>
      <c r="O554" s="137"/>
      <c r="P554" s="138"/>
      <c r="Q554" s="136"/>
      <c r="R554" s="136"/>
      <c r="S554" s="137"/>
      <c r="T554" s="138"/>
      <c r="U554" s="137"/>
      <c r="V554" s="137"/>
      <c r="W554" s="138"/>
      <c r="X554" s="136"/>
      <c r="Y554" s="136"/>
      <c r="Z554" s="137"/>
      <c r="AA554" s="138"/>
      <c r="AB554" s="137"/>
      <c r="AC554" s="137"/>
      <c r="AD554" s="138"/>
    </row>
    <row r="555" ht="12.75" customHeight="1">
      <c r="A555" s="136"/>
      <c r="B555" s="137"/>
      <c r="C555" s="136"/>
      <c r="D555" s="136"/>
      <c r="E555" s="137"/>
      <c r="F555" s="138"/>
      <c r="G555" s="137"/>
      <c r="H555" s="137"/>
      <c r="I555" s="138"/>
      <c r="J555" s="136"/>
      <c r="K555" s="136"/>
      <c r="L555" s="137"/>
      <c r="M555" s="138"/>
      <c r="N555" s="137"/>
      <c r="O555" s="137"/>
      <c r="P555" s="138"/>
      <c r="Q555" s="136"/>
      <c r="R555" s="136"/>
      <c r="S555" s="137"/>
      <c r="T555" s="138"/>
      <c r="U555" s="137"/>
      <c r="V555" s="137"/>
      <c r="W555" s="138"/>
      <c r="X555" s="136"/>
      <c r="Y555" s="136"/>
      <c r="Z555" s="137"/>
      <c r="AA555" s="138"/>
      <c r="AB555" s="137"/>
      <c r="AC555" s="137"/>
      <c r="AD555" s="138"/>
    </row>
    <row r="556" ht="12.75" customHeight="1">
      <c r="A556" s="136"/>
      <c r="B556" s="137"/>
      <c r="C556" s="136"/>
      <c r="D556" s="136"/>
      <c r="E556" s="137"/>
      <c r="F556" s="138"/>
      <c r="G556" s="137"/>
      <c r="H556" s="137"/>
      <c r="I556" s="138"/>
      <c r="J556" s="136"/>
      <c r="K556" s="136"/>
      <c r="L556" s="137"/>
      <c r="M556" s="138"/>
      <c r="N556" s="137"/>
      <c r="O556" s="137"/>
      <c r="P556" s="138"/>
      <c r="Q556" s="136"/>
      <c r="R556" s="136"/>
      <c r="S556" s="137"/>
      <c r="T556" s="138"/>
      <c r="U556" s="137"/>
      <c r="V556" s="137"/>
      <c r="W556" s="138"/>
      <c r="X556" s="136"/>
      <c r="Y556" s="136"/>
      <c r="Z556" s="137"/>
      <c r="AA556" s="138"/>
      <c r="AB556" s="137"/>
      <c r="AC556" s="137"/>
      <c r="AD556" s="138"/>
    </row>
    <row r="557" ht="12.75" customHeight="1">
      <c r="A557" s="136"/>
      <c r="B557" s="137"/>
      <c r="C557" s="136"/>
      <c r="D557" s="136"/>
      <c r="E557" s="137"/>
      <c r="F557" s="138"/>
      <c r="G557" s="137"/>
      <c r="H557" s="137"/>
      <c r="I557" s="138"/>
      <c r="J557" s="136"/>
      <c r="K557" s="136"/>
      <c r="L557" s="137"/>
      <c r="M557" s="138"/>
      <c r="N557" s="137"/>
      <c r="O557" s="137"/>
      <c r="P557" s="138"/>
      <c r="Q557" s="136"/>
      <c r="R557" s="136"/>
      <c r="S557" s="137"/>
      <c r="T557" s="138"/>
      <c r="U557" s="137"/>
      <c r="V557" s="137"/>
      <c r="W557" s="138"/>
      <c r="X557" s="136"/>
      <c r="Y557" s="136"/>
      <c r="Z557" s="137"/>
      <c r="AA557" s="138"/>
      <c r="AB557" s="137"/>
      <c r="AC557" s="137"/>
      <c r="AD557" s="138"/>
    </row>
    <row r="558" ht="12.75" customHeight="1">
      <c r="A558" s="136"/>
      <c r="B558" s="137"/>
      <c r="C558" s="136"/>
      <c r="D558" s="136"/>
      <c r="E558" s="137"/>
      <c r="F558" s="138"/>
      <c r="G558" s="137"/>
      <c r="H558" s="137"/>
      <c r="I558" s="138"/>
      <c r="J558" s="136"/>
      <c r="K558" s="136"/>
      <c r="L558" s="137"/>
      <c r="M558" s="138"/>
      <c r="N558" s="137"/>
      <c r="O558" s="137"/>
      <c r="P558" s="138"/>
      <c r="Q558" s="136"/>
      <c r="R558" s="136"/>
      <c r="S558" s="137"/>
      <c r="T558" s="138"/>
      <c r="U558" s="137"/>
      <c r="V558" s="137"/>
      <c r="W558" s="138"/>
      <c r="X558" s="136"/>
      <c r="Y558" s="136"/>
      <c r="Z558" s="137"/>
      <c r="AA558" s="138"/>
      <c r="AB558" s="137"/>
      <c r="AC558" s="137"/>
      <c r="AD558" s="138"/>
    </row>
    <row r="559" ht="12.75" customHeight="1">
      <c r="A559" s="136"/>
      <c r="B559" s="137"/>
      <c r="C559" s="136"/>
      <c r="D559" s="136"/>
      <c r="E559" s="137"/>
      <c r="F559" s="138"/>
      <c r="G559" s="137"/>
      <c r="H559" s="137"/>
      <c r="I559" s="138"/>
      <c r="J559" s="136"/>
      <c r="K559" s="136"/>
      <c r="L559" s="137"/>
      <c r="M559" s="138"/>
      <c r="N559" s="137"/>
      <c r="O559" s="137"/>
      <c r="P559" s="138"/>
      <c r="Q559" s="136"/>
      <c r="R559" s="136"/>
      <c r="S559" s="137"/>
      <c r="T559" s="138"/>
      <c r="U559" s="137"/>
      <c r="V559" s="137"/>
      <c r="W559" s="138"/>
      <c r="X559" s="136"/>
      <c r="Y559" s="136"/>
      <c r="Z559" s="137"/>
      <c r="AA559" s="138"/>
      <c r="AB559" s="137"/>
      <c r="AC559" s="137"/>
      <c r="AD559" s="138"/>
    </row>
    <row r="560" ht="12.75" customHeight="1">
      <c r="A560" s="136"/>
      <c r="B560" s="137"/>
      <c r="C560" s="136"/>
      <c r="D560" s="136"/>
      <c r="E560" s="137"/>
      <c r="F560" s="138"/>
      <c r="G560" s="137"/>
      <c r="H560" s="137"/>
      <c r="I560" s="138"/>
      <c r="J560" s="136"/>
      <c r="K560" s="136"/>
      <c r="L560" s="137"/>
      <c r="M560" s="138"/>
      <c r="N560" s="137"/>
      <c r="O560" s="137"/>
      <c r="P560" s="138"/>
      <c r="Q560" s="136"/>
      <c r="R560" s="136"/>
      <c r="S560" s="137"/>
      <c r="T560" s="138"/>
      <c r="U560" s="137"/>
      <c r="V560" s="137"/>
      <c r="W560" s="138"/>
      <c r="X560" s="136"/>
      <c r="Y560" s="136"/>
      <c r="Z560" s="137"/>
      <c r="AA560" s="138"/>
      <c r="AB560" s="137"/>
      <c r="AC560" s="137"/>
      <c r="AD560" s="138"/>
    </row>
    <row r="561" ht="12.75" customHeight="1">
      <c r="A561" s="136"/>
      <c r="B561" s="137"/>
      <c r="C561" s="136"/>
      <c r="D561" s="136"/>
      <c r="E561" s="137"/>
      <c r="F561" s="138"/>
      <c r="G561" s="137"/>
      <c r="H561" s="137"/>
      <c r="I561" s="138"/>
      <c r="J561" s="136"/>
      <c r="K561" s="136"/>
      <c r="L561" s="137"/>
      <c r="M561" s="138"/>
      <c r="N561" s="137"/>
      <c r="O561" s="137"/>
      <c r="P561" s="138"/>
      <c r="Q561" s="136"/>
      <c r="R561" s="136"/>
      <c r="S561" s="137"/>
      <c r="T561" s="138"/>
      <c r="U561" s="137"/>
      <c r="V561" s="137"/>
      <c r="W561" s="138"/>
      <c r="X561" s="136"/>
      <c r="Y561" s="136"/>
      <c r="Z561" s="137"/>
      <c r="AA561" s="138"/>
      <c r="AB561" s="137"/>
      <c r="AC561" s="137"/>
      <c r="AD561" s="138"/>
    </row>
    <row r="562" ht="12.75" customHeight="1">
      <c r="A562" s="136"/>
      <c r="B562" s="137"/>
      <c r="C562" s="136"/>
      <c r="D562" s="136"/>
      <c r="E562" s="137"/>
      <c r="F562" s="138"/>
      <c r="G562" s="137"/>
      <c r="H562" s="137"/>
      <c r="I562" s="138"/>
      <c r="J562" s="136"/>
      <c r="K562" s="136"/>
      <c r="L562" s="137"/>
      <c r="M562" s="138"/>
      <c r="N562" s="137"/>
      <c r="O562" s="137"/>
      <c r="P562" s="138"/>
      <c r="Q562" s="136"/>
      <c r="R562" s="136"/>
      <c r="S562" s="137"/>
      <c r="T562" s="138"/>
      <c r="U562" s="137"/>
      <c r="V562" s="137"/>
      <c r="W562" s="138"/>
      <c r="X562" s="136"/>
      <c r="Y562" s="136"/>
      <c r="Z562" s="137"/>
      <c r="AA562" s="138"/>
      <c r="AB562" s="137"/>
      <c r="AC562" s="137"/>
      <c r="AD562" s="138"/>
    </row>
    <row r="563" ht="12.75" customHeight="1">
      <c r="A563" s="136"/>
      <c r="B563" s="137"/>
      <c r="C563" s="136"/>
      <c r="D563" s="136"/>
      <c r="E563" s="137"/>
      <c r="F563" s="138"/>
      <c r="G563" s="137"/>
      <c r="H563" s="137"/>
      <c r="I563" s="138"/>
      <c r="J563" s="136"/>
      <c r="K563" s="136"/>
      <c r="L563" s="137"/>
      <c r="M563" s="138"/>
      <c r="N563" s="137"/>
      <c r="O563" s="137"/>
      <c r="P563" s="138"/>
      <c r="Q563" s="136"/>
      <c r="R563" s="136"/>
      <c r="S563" s="137"/>
      <c r="T563" s="138"/>
      <c r="U563" s="137"/>
      <c r="V563" s="137"/>
      <c r="W563" s="138"/>
      <c r="X563" s="136"/>
      <c r="Y563" s="136"/>
      <c r="Z563" s="137"/>
      <c r="AA563" s="138"/>
      <c r="AB563" s="137"/>
      <c r="AC563" s="137"/>
      <c r="AD563" s="138"/>
    </row>
    <row r="564" ht="12.75" customHeight="1">
      <c r="A564" s="136"/>
      <c r="B564" s="137"/>
      <c r="C564" s="136"/>
      <c r="D564" s="136"/>
      <c r="E564" s="137"/>
      <c r="F564" s="138"/>
      <c r="G564" s="137"/>
      <c r="H564" s="137"/>
      <c r="I564" s="138"/>
      <c r="J564" s="136"/>
      <c r="K564" s="136"/>
      <c r="L564" s="137"/>
      <c r="M564" s="138"/>
      <c r="N564" s="137"/>
      <c r="O564" s="137"/>
      <c r="P564" s="138"/>
      <c r="Q564" s="136"/>
      <c r="R564" s="136"/>
      <c r="S564" s="137"/>
      <c r="T564" s="138"/>
      <c r="U564" s="137"/>
      <c r="V564" s="137"/>
      <c r="W564" s="138"/>
      <c r="X564" s="136"/>
      <c r="Y564" s="136"/>
      <c r="Z564" s="137"/>
      <c r="AA564" s="138"/>
      <c r="AB564" s="137"/>
      <c r="AC564" s="137"/>
      <c r="AD564" s="138"/>
    </row>
    <row r="565" ht="12.75" customHeight="1">
      <c r="A565" s="136"/>
      <c r="B565" s="137"/>
      <c r="C565" s="136"/>
      <c r="D565" s="136"/>
      <c r="E565" s="137"/>
      <c r="F565" s="138"/>
      <c r="G565" s="137"/>
      <c r="H565" s="137"/>
      <c r="I565" s="138"/>
      <c r="J565" s="136"/>
      <c r="K565" s="136"/>
      <c r="L565" s="137"/>
      <c r="M565" s="138"/>
      <c r="N565" s="137"/>
      <c r="O565" s="137"/>
      <c r="P565" s="138"/>
      <c r="Q565" s="136"/>
      <c r="R565" s="136"/>
      <c r="S565" s="137"/>
      <c r="T565" s="138"/>
      <c r="U565" s="137"/>
      <c r="V565" s="137"/>
      <c r="W565" s="138"/>
      <c r="X565" s="136"/>
      <c r="Y565" s="136"/>
      <c r="Z565" s="137"/>
      <c r="AA565" s="138"/>
      <c r="AB565" s="137"/>
      <c r="AC565" s="137"/>
      <c r="AD565" s="138"/>
    </row>
    <row r="566" ht="12.75" customHeight="1">
      <c r="A566" s="136"/>
      <c r="B566" s="137"/>
      <c r="C566" s="136"/>
      <c r="D566" s="136"/>
      <c r="E566" s="137"/>
      <c r="F566" s="138"/>
      <c r="G566" s="137"/>
      <c r="H566" s="137"/>
      <c r="I566" s="138"/>
      <c r="J566" s="136"/>
      <c r="K566" s="136"/>
      <c r="L566" s="137"/>
      <c r="M566" s="138"/>
      <c r="N566" s="137"/>
      <c r="O566" s="137"/>
      <c r="P566" s="138"/>
      <c r="Q566" s="136"/>
      <c r="R566" s="136"/>
      <c r="S566" s="137"/>
      <c r="T566" s="138"/>
      <c r="U566" s="137"/>
      <c r="V566" s="137"/>
      <c r="W566" s="138"/>
      <c r="X566" s="136"/>
      <c r="Y566" s="136"/>
      <c r="Z566" s="137"/>
      <c r="AA566" s="138"/>
      <c r="AB566" s="137"/>
      <c r="AC566" s="137"/>
      <c r="AD566" s="138"/>
    </row>
    <row r="567" ht="12.75" customHeight="1">
      <c r="A567" s="136"/>
      <c r="B567" s="137"/>
      <c r="C567" s="136"/>
      <c r="D567" s="136"/>
      <c r="E567" s="137"/>
      <c r="F567" s="138"/>
      <c r="G567" s="137"/>
      <c r="H567" s="137"/>
      <c r="I567" s="138"/>
      <c r="J567" s="136"/>
      <c r="K567" s="136"/>
      <c r="L567" s="137"/>
      <c r="M567" s="138"/>
      <c r="N567" s="137"/>
      <c r="O567" s="137"/>
      <c r="P567" s="138"/>
      <c r="Q567" s="136"/>
      <c r="R567" s="136"/>
      <c r="S567" s="137"/>
      <c r="T567" s="138"/>
      <c r="U567" s="137"/>
      <c r="V567" s="137"/>
      <c r="W567" s="138"/>
      <c r="X567" s="136"/>
      <c r="Y567" s="136"/>
      <c r="Z567" s="137"/>
      <c r="AA567" s="138"/>
      <c r="AB567" s="137"/>
      <c r="AC567" s="137"/>
      <c r="AD567" s="138"/>
    </row>
    <row r="568" ht="12.75" customHeight="1">
      <c r="A568" s="136"/>
      <c r="B568" s="137"/>
      <c r="C568" s="136"/>
      <c r="D568" s="136"/>
      <c r="E568" s="137"/>
      <c r="F568" s="138"/>
      <c r="G568" s="137"/>
      <c r="H568" s="137"/>
      <c r="I568" s="138"/>
      <c r="J568" s="136"/>
      <c r="K568" s="136"/>
      <c r="L568" s="137"/>
      <c r="M568" s="138"/>
      <c r="N568" s="137"/>
      <c r="O568" s="137"/>
      <c r="P568" s="138"/>
      <c r="Q568" s="136"/>
      <c r="R568" s="136"/>
      <c r="S568" s="137"/>
      <c r="T568" s="138"/>
      <c r="U568" s="137"/>
      <c r="V568" s="137"/>
      <c r="W568" s="138"/>
      <c r="X568" s="136"/>
      <c r="Y568" s="136"/>
      <c r="Z568" s="137"/>
      <c r="AA568" s="138"/>
      <c r="AB568" s="137"/>
      <c r="AC568" s="137"/>
      <c r="AD568" s="138"/>
    </row>
    <row r="569" ht="12.75" customHeight="1">
      <c r="A569" s="136"/>
      <c r="B569" s="137"/>
      <c r="C569" s="136"/>
      <c r="D569" s="136"/>
      <c r="E569" s="137"/>
      <c r="F569" s="138"/>
      <c r="G569" s="137"/>
      <c r="H569" s="137"/>
      <c r="I569" s="138"/>
      <c r="J569" s="136"/>
      <c r="K569" s="136"/>
      <c r="L569" s="137"/>
      <c r="M569" s="138"/>
      <c r="N569" s="137"/>
      <c r="O569" s="137"/>
      <c r="P569" s="138"/>
      <c r="Q569" s="136"/>
      <c r="R569" s="136"/>
      <c r="S569" s="137"/>
      <c r="T569" s="138"/>
      <c r="U569" s="137"/>
      <c r="V569" s="137"/>
      <c r="W569" s="138"/>
      <c r="X569" s="136"/>
      <c r="Y569" s="136"/>
      <c r="Z569" s="137"/>
      <c r="AA569" s="138"/>
      <c r="AB569" s="137"/>
      <c r="AC569" s="137"/>
      <c r="AD569" s="138"/>
    </row>
    <row r="570" ht="12.75" customHeight="1">
      <c r="A570" s="136"/>
      <c r="B570" s="137"/>
      <c r="C570" s="136"/>
      <c r="D570" s="136"/>
      <c r="E570" s="137"/>
      <c r="F570" s="138"/>
      <c r="G570" s="137"/>
      <c r="H570" s="137"/>
      <c r="I570" s="138"/>
      <c r="J570" s="136"/>
      <c r="K570" s="136"/>
      <c r="L570" s="137"/>
      <c r="M570" s="138"/>
      <c r="N570" s="137"/>
      <c r="O570" s="137"/>
      <c r="P570" s="138"/>
      <c r="Q570" s="136"/>
      <c r="R570" s="136"/>
      <c r="S570" s="137"/>
      <c r="T570" s="138"/>
      <c r="U570" s="137"/>
      <c r="V570" s="137"/>
      <c r="W570" s="138"/>
      <c r="X570" s="136"/>
      <c r="Y570" s="136"/>
      <c r="Z570" s="137"/>
      <c r="AA570" s="138"/>
      <c r="AB570" s="137"/>
      <c r="AC570" s="137"/>
      <c r="AD570" s="138"/>
    </row>
    <row r="571" ht="12.75" customHeight="1">
      <c r="A571" s="136"/>
      <c r="B571" s="137"/>
      <c r="C571" s="136"/>
      <c r="D571" s="136"/>
      <c r="E571" s="137"/>
      <c r="F571" s="138"/>
      <c r="G571" s="137"/>
      <c r="H571" s="137"/>
      <c r="I571" s="138"/>
      <c r="J571" s="136"/>
      <c r="K571" s="136"/>
      <c r="L571" s="137"/>
      <c r="M571" s="138"/>
      <c r="N571" s="137"/>
      <c r="O571" s="137"/>
      <c r="P571" s="138"/>
      <c r="Q571" s="136"/>
      <c r="R571" s="136"/>
      <c r="S571" s="137"/>
      <c r="T571" s="138"/>
      <c r="U571" s="137"/>
      <c r="V571" s="137"/>
      <c r="W571" s="138"/>
      <c r="X571" s="136"/>
      <c r="Y571" s="136"/>
      <c r="Z571" s="137"/>
      <c r="AA571" s="138"/>
      <c r="AB571" s="137"/>
      <c r="AC571" s="137"/>
      <c r="AD571" s="138"/>
    </row>
    <row r="572" ht="12.75" customHeight="1">
      <c r="A572" s="136"/>
      <c r="B572" s="137"/>
      <c r="C572" s="136"/>
      <c r="D572" s="136"/>
      <c r="E572" s="137"/>
      <c r="F572" s="138"/>
      <c r="G572" s="137"/>
      <c r="H572" s="137"/>
      <c r="I572" s="138"/>
      <c r="J572" s="136"/>
      <c r="K572" s="136"/>
      <c r="L572" s="137"/>
      <c r="M572" s="138"/>
      <c r="N572" s="137"/>
      <c r="O572" s="137"/>
      <c r="P572" s="138"/>
      <c r="Q572" s="136"/>
      <c r="R572" s="136"/>
      <c r="S572" s="137"/>
      <c r="T572" s="138"/>
      <c r="U572" s="137"/>
      <c r="V572" s="137"/>
      <c r="W572" s="138"/>
      <c r="X572" s="136"/>
      <c r="Y572" s="136"/>
      <c r="Z572" s="137"/>
      <c r="AA572" s="138"/>
      <c r="AB572" s="137"/>
      <c r="AC572" s="137"/>
      <c r="AD572" s="138"/>
    </row>
    <row r="573" ht="12.75" customHeight="1">
      <c r="A573" s="136"/>
      <c r="B573" s="137"/>
      <c r="C573" s="136"/>
      <c r="D573" s="136"/>
      <c r="E573" s="137"/>
      <c r="F573" s="138"/>
      <c r="G573" s="137"/>
      <c r="H573" s="137"/>
      <c r="I573" s="138"/>
      <c r="J573" s="136"/>
      <c r="K573" s="136"/>
      <c r="L573" s="137"/>
      <c r="M573" s="138"/>
      <c r="N573" s="137"/>
      <c r="O573" s="137"/>
      <c r="P573" s="138"/>
      <c r="Q573" s="136"/>
      <c r="R573" s="136"/>
      <c r="S573" s="137"/>
      <c r="T573" s="138"/>
      <c r="U573" s="137"/>
      <c r="V573" s="137"/>
      <c r="W573" s="138"/>
      <c r="X573" s="136"/>
      <c r="Y573" s="136"/>
      <c r="Z573" s="137"/>
      <c r="AA573" s="138"/>
      <c r="AB573" s="137"/>
      <c r="AC573" s="137"/>
      <c r="AD573" s="138"/>
    </row>
    <row r="574" ht="12.75" customHeight="1">
      <c r="A574" s="136"/>
      <c r="B574" s="137"/>
      <c r="C574" s="136"/>
      <c r="D574" s="136"/>
      <c r="E574" s="137"/>
      <c r="F574" s="138"/>
      <c r="G574" s="137"/>
      <c r="H574" s="137"/>
      <c r="I574" s="138"/>
      <c r="J574" s="136"/>
      <c r="K574" s="136"/>
      <c r="L574" s="137"/>
      <c r="M574" s="138"/>
      <c r="N574" s="137"/>
      <c r="O574" s="137"/>
      <c r="P574" s="138"/>
      <c r="Q574" s="136"/>
      <c r="R574" s="136"/>
      <c r="S574" s="137"/>
      <c r="T574" s="138"/>
      <c r="U574" s="137"/>
      <c r="V574" s="137"/>
      <c r="W574" s="138"/>
      <c r="X574" s="136"/>
      <c r="Y574" s="136"/>
      <c r="Z574" s="137"/>
      <c r="AA574" s="138"/>
      <c r="AB574" s="137"/>
      <c r="AC574" s="137"/>
      <c r="AD574" s="138"/>
    </row>
    <row r="575" ht="12.75" customHeight="1">
      <c r="A575" s="136"/>
      <c r="B575" s="137"/>
      <c r="C575" s="136"/>
      <c r="D575" s="136"/>
      <c r="E575" s="137"/>
      <c r="F575" s="138"/>
      <c r="G575" s="137"/>
      <c r="H575" s="137"/>
      <c r="I575" s="138"/>
      <c r="J575" s="136"/>
      <c r="K575" s="136"/>
      <c r="L575" s="137"/>
      <c r="M575" s="138"/>
      <c r="N575" s="137"/>
      <c r="O575" s="137"/>
      <c r="P575" s="138"/>
      <c r="Q575" s="136"/>
      <c r="R575" s="136"/>
      <c r="S575" s="137"/>
      <c r="T575" s="138"/>
      <c r="U575" s="137"/>
      <c r="V575" s="137"/>
      <c r="W575" s="138"/>
      <c r="X575" s="136"/>
      <c r="Y575" s="136"/>
      <c r="Z575" s="137"/>
      <c r="AA575" s="138"/>
      <c r="AB575" s="137"/>
      <c r="AC575" s="137"/>
      <c r="AD575" s="138"/>
    </row>
    <row r="576" ht="12.75" customHeight="1">
      <c r="A576" s="136"/>
      <c r="B576" s="137"/>
      <c r="C576" s="136"/>
      <c r="D576" s="136"/>
      <c r="E576" s="137"/>
      <c r="F576" s="138"/>
      <c r="G576" s="137"/>
      <c r="H576" s="137"/>
      <c r="I576" s="138"/>
      <c r="J576" s="136"/>
      <c r="K576" s="136"/>
      <c r="L576" s="137"/>
      <c r="M576" s="138"/>
      <c r="N576" s="137"/>
      <c r="O576" s="137"/>
      <c r="P576" s="138"/>
      <c r="Q576" s="136"/>
      <c r="R576" s="136"/>
      <c r="S576" s="137"/>
      <c r="T576" s="138"/>
      <c r="U576" s="137"/>
      <c r="V576" s="137"/>
      <c r="W576" s="138"/>
      <c r="X576" s="136"/>
      <c r="Y576" s="136"/>
      <c r="Z576" s="137"/>
      <c r="AA576" s="138"/>
      <c r="AB576" s="137"/>
      <c r="AC576" s="137"/>
      <c r="AD576" s="138"/>
    </row>
    <row r="577" ht="12.75" customHeight="1">
      <c r="A577" s="136"/>
      <c r="B577" s="137"/>
      <c r="C577" s="136"/>
      <c r="D577" s="136"/>
      <c r="E577" s="137"/>
      <c r="F577" s="138"/>
      <c r="G577" s="137"/>
      <c r="H577" s="137"/>
      <c r="I577" s="138"/>
      <c r="J577" s="136"/>
      <c r="K577" s="136"/>
      <c r="L577" s="137"/>
      <c r="M577" s="138"/>
      <c r="N577" s="137"/>
      <c r="O577" s="137"/>
      <c r="P577" s="138"/>
      <c r="Q577" s="136"/>
      <c r="R577" s="136"/>
      <c r="S577" s="137"/>
      <c r="T577" s="138"/>
      <c r="U577" s="137"/>
      <c r="V577" s="137"/>
      <c r="W577" s="138"/>
      <c r="X577" s="136"/>
      <c r="Y577" s="136"/>
      <c r="Z577" s="137"/>
      <c r="AA577" s="138"/>
      <c r="AB577" s="137"/>
      <c r="AC577" s="137"/>
      <c r="AD577" s="138"/>
    </row>
    <row r="578" ht="12.75" customHeight="1">
      <c r="A578" s="136"/>
      <c r="B578" s="137"/>
      <c r="C578" s="136"/>
      <c r="D578" s="136"/>
      <c r="E578" s="137"/>
      <c r="F578" s="138"/>
      <c r="G578" s="137"/>
      <c r="H578" s="137"/>
      <c r="I578" s="138"/>
      <c r="J578" s="136"/>
      <c r="K578" s="136"/>
      <c r="L578" s="137"/>
      <c r="M578" s="138"/>
      <c r="N578" s="137"/>
      <c r="O578" s="137"/>
      <c r="P578" s="138"/>
      <c r="Q578" s="136"/>
      <c r="R578" s="136"/>
      <c r="S578" s="137"/>
      <c r="T578" s="138"/>
      <c r="U578" s="137"/>
      <c r="V578" s="137"/>
      <c r="W578" s="138"/>
      <c r="X578" s="136"/>
      <c r="Y578" s="136"/>
      <c r="Z578" s="137"/>
      <c r="AA578" s="138"/>
      <c r="AB578" s="137"/>
      <c r="AC578" s="137"/>
      <c r="AD578" s="138"/>
    </row>
    <row r="579" ht="12.75" customHeight="1">
      <c r="A579" s="136"/>
      <c r="B579" s="137"/>
      <c r="C579" s="136"/>
      <c r="D579" s="136"/>
      <c r="E579" s="137"/>
      <c r="F579" s="138"/>
      <c r="G579" s="137"/>
      <c r="H579" s="137"/>
      <c r="I579" s="138"/>
      <c r="J579" s="136"/>
      <c r="K579" s="136"/>
      <c r="L579" s="137"/>
      <c r="M579" s="138"/>
      <c r="N579" s="137"/>
      <c r="O579" s="137"/>
      <c r="P579" s="138"/>
      <c r="Q579" s="136"/>
      <c r="R579" s="136"/>
      <c r="S579" s="137"/>
      <c r="T579" s="138"/>
      <c r="U579" s="137"/>
      <c r="V579" s="137"/>
      <c r="W579" s="138"/>
      <c r="X579" s="136"/>
      <c r="Y579" s="136"/>
      <c r="Z579" s="137"/>
      <c r="AA579" s="138"/>
      <c r="AB579" s="137"/>
      <c r="AC579" s="137"/>
      <c r="AD579" s="138"/>
    </row>
    <row r="580" ht="12.75" customHeight="1">
      <c r="A580" s="136"/>
      <c r="B580" s="137"/>
      <c r="C580" s="136"/>
      <c r="D580" s="136"/>
      <c r="E580" s="137"/>
      <c r="F580" s="138"/>
      <c r="G580" s="137"/>
      <c r="H580" s="137"/>
      <c r="I580" s="138"/>
      <c r="J580" s="136"/>
      <c r="K580" s="136"/>
      <c r="L580" s="137"/>
      <c r="M580" s="138"/>
      <c r="N580" s="137"/>
      <c r="O580" s="137"/>
      <c r="P580" s="138"/>
      <c r="Q580" s="136"/>
      <c r="R580" s="136"/>
      <c r="S580" s="137"/>
      <c r="T580" s="138"/>
      <c r="U580" s="137"/>
      <c r="V580" s="137"/>
      <c r="W580" s="138"/>
      <c r="X580" s="136"/>
      <c r="Y580" s="136"/>
      <c r="Z580" s="137"/>
      <c r="AA580" s="138"/>
      <c r="AB580" s="137"/>
      <c r="AC580" s="137"/>
      <c r="AD580" s="138"/>
    </row>
    <row r="581" ht="12.75" customHeight="1">
      <c r="A581" s="136"/>
      <c r="B581" s="137"/>
      <c r="C581" s="136"/>
      <c r="D581" s="136"/>
      <c r="E581" s="137"/>
      <c r="F581" s="138"/>
      <c r="G581" s="137"/>
      <c r="H581" s="137"/>
      <c r="I581" s="138"/>
      <c r="J581" s="136"/>
      <c r="K581" s="136"/>
      <c r="L581" s="137"/>
      <c r="M581" s="138"/>
      <c r="N581" s="137"/>
      <c r="O581" s="137"/>
      <c r="P581" s="138"/>
      <c r="Q581" s="136"/>
      <c r="R581" s="136"/>
      <c r="S581" s="137"/>
      <c r="T581" s="138"/>
      <c r="U581" s="137"/>
      <c r="V581" s="137"/>
      <c r="W581" s="138"/>
      <c r="X581" s="136"/>
      <c r="Y581" s="136"/>
      <c r="Z581" s="137"/>
      <c r="AA581" s="138"/>
      <c r="AB581" s="137"/>
      <c r="AC581" s="137"/>
      <c r="AD581" s="138"/>
    </row>
    <row r="582" ht="12.75" customHeight="1">
      <c r="A582" s="136"/>
      <c r="B582" s="137"/>
      <c r="C582" s="136"/>
      <c r="D582" s="136"/>
      <c r="E582" s="137"/>
      <c r="F582" s="138"/>
      <c r="G582" s="137"/>
      <c r="H582" s="137"/>
      <c r="I582" s="138"/>
      <c r="J582" s="136"/>
      <c r="K582" s="136"/>
      <c r="L582" s="137"/>
      <c r="M582" s="138"/>
      <c r="N582" s="137"/>
      <c r="O582" s="137"/>
      <c r="P582" s="138"/>
      <c r="Q582" s="136"/>
      <c r="R582" s="136"/>
      <c r="S582" s="137"/>
      <c r="T582" s="138"/>
      <c r="U582" s="137"/>
      <c r="V582" s="137"/>
      <c r="W582" s="138"/>
      <c r="X582" s="136"/>
      <c r="Y582" s="136"/>
      <c r="Z582" s="137"/>
      <c r="AA582" s="138"/>
      <c r="AB582" s="137"/>
      <c r="AC582" s="137"/>
      <c r="AD582" s="138"/>
    </row>
    <row r="583" ht="12.75" customHeight="1">
      <c r="A583" s="136"/>
      <c r="B583" s="137"/>
      <c r="C583" s="136"/>
      <c r="D583" s="136"/>
      <c r="E583" s="137"/>
      <c r="F583" s="138"/>
      <c r="G583" s="137"/>
      <c r="H583" s="137"/>
      <c r="I583" s="138"/>
      <c r="J583" s="136"/>
      <c r="K583" s="136"/>
      <c r="L583" s="137"/>
      <c r="M583" s="138"/>
      <c r="N583" s="137"/>
      <c r="O583" s="137"/>
      <c r="P583" s="138"/>
      <c r="Q583" s="136"/>
      <c r="R583" s="136"/>
      <c r="S583" s="137"/>
      <c r="T583" s="138"/>
      <c r="U583" s="137"/>
      <c r="V583" s="137"/>
      <c r="W583" s="138"/>
      <c r="X583" s="136"/>
      <c r="Y583" s="136"/>
      <c r="Z583" s="137"/>
      <c r="AA583" s="138"/>
      <c r="AB583" s="137"/>
      <c r="AC583" s="137"/>
      <c r="AD583" s="138"/>
    </row>
    <row r="584" ht="12.75" customHeight="1">
      <c r="A584" s="136"/>
      <c r="B584" s="137"/>
      <c r="C584" s="136"/>
      <c r="D584" s="136"/>
      <c r="E584" s="137"/>
      <c r="F584" s="138"/>
      <c r="G584" s="137"/>
      <c r="H584" s="137"/>
      <c r="I584" s="138"/>
      <c r="J584" s="136"/>
      <c r="K584" s="136"/>
      <c r="L584" s="137"/>
      <c r="M584" s="138"/>
      <c r="N584" s="137"/>
      <c r="O584" s="137"/>
      <c r="P584" s="138"/>
      <c r="Q584" s="136"/>
      <c r="R584" s="136"/>
      <c r="S584" s="137"/>
      <c r="T584" s="138"/>
      <c r="U584" s="137"/>
      <c r="V584" s="137"/>
      <c r="W584" s="138"/>
      <c r="X584" s="136"/>
      <c r="Y584" s="136"/>
      <c r="Z584" s="137"/>
      <c r="AA584" s="138"/>
      <c r="AB584" s="137"/>
      <c r="AC584" s="137"/>
      <c r="AD584" s="138"/>
    </row>
    <row r="585" ht="12.75" customHeight="1">
      <c r="A585" s="136"/>
      <c r="B585" s="137"/>
      <c r="C585" s="136"/>
      <c r="D585" s="136"/>
      <c r="E585" s="137"/>
      <c r="F585" s="138"/>
      <c r="G585" s="137"/>
      <c r="H585" s="137"/>
      <c r="I585" s="138"/>
      <c r="J585" s="136"/>
      <c r="K585" s="136"/>
      <c r="L585" s="137"/>
      <c r="M585" s="138"/>
      <c r="N585" s="137"/>
      <c r="O585" s="137"/>
      <c r="P585" s="138"/>
      <c r="Q585" s="136"/>
      <c r="R585" s="136"/>
      <c r="S585" s="137"/>
      <c r="T585" s="138"/>
      <c r="U585" s="137"/>
      <c r="V585" s="137"/>
      <c r="W585" s="138"/>
      <c r="X585" s="136"/>
      <c r="Y585" s="136"/>
      <c r="Z585" s="137"/>
      <c r="AA585" s="138"/>
      <c r="AB585" s="137"/>
      <c r="AC585" s="137"/>
      <c r="AD585" s="138"/>
    </row>
    <row r="586" ht="12.75" customHeight="1">
      <c r="A586" s="136"/>
      <c r="B586" s="137"/>
      <c r="C586" s="136"/>
      <c r="D586" s="136"/>
      <c r="E586" s="137"/>
      <c r="F586" s="138"/>
      <c r="G586" s="137"/>
      <c r="H586" s="137"/>
      <c r="I586" s="138"/>
      <c r="J586" s="136"/>
      <c r="K586" s="136"/>
      <c r="L586" s="137"/>
      <c r="M586" s="138"/>
      <c r="N586" s="137"/>
      <c r="O586" s="137"/>
      <c r="P586" s="138"/>
      <c r="Q586" s="136"/>
      <c r="R586" s="136"/>
      <c r="S586" s="137"/>
      <c r="T586" s="138"/>
      <c r="U586" s="137"/>
      <c r="V586" s="137"/>
      <c r="W586" s="138"/>
      <c r="X586" s="136"/>
      <c r="Y586" s="136"/>
      <c r="Z586" s="137"/>
      <c r="AA586" s="138"/>
      <c r="AB586" s="137"/>
      <c r="AC586" s="137"/>
      <c r="AD586" s="138"/>
    </row>
    <row r="587" ht="12.75" customHeight="1">
      <c r="A587" s="136"/>
      <c r="B587" s="137"/>
      <c r="C587" s="136"/>
      <c r="D587" s="136"/>
      <c r="E587" s="137"/>
      <c r="F587" s="138"/>
      <c r="G587" s="137"/>
      <c r="H587" s="137"/>
      <c r="I587" s="138"/>
      <c r="J587" s="136"/>
      <c r="K587" s="136"/>
      <c r="L587" s="137"/>
      <c r="M587" s="138"/>
      <c r="N587" s="137"/>
      <c r="O587" s="137"/>
      <c r="P587" s="138"/>
      <c r="Q587" s="136"/>
      <c r="R587" s="136"/>
      <c r="S587" s="137"/>
      <c r="T587" s="138"/>
      <c r="U587" s="137"/>
      <c r="V587" s="137"/>
      <c r="W587" s="138"/>
      <c r="X587" s="136"/>
      <c r="Y587" s="136"/>
      <c r="Z587" s="137"/>
      <c r="AA587" s="138"/>
      <c r="AB587" s="137"/>
      <c r="AC587" s="137"/>
      <c r="AD587" s="138"/>
    </row>
    <row r="588" ht="12.75" customHeight="1">
      <c r="A588" s="136"/>
      <c r="B588" s="137"/>
      <c r="C588" s="136"/>
      <c r="D588" s="136"/>
      <c r="E588" s="137"/>
      <c r="F588" s="138"/>
      <c r="G588" s="137"/>
      <c r="H588" s="137"/>
      <c r="I588" s="138"/>
      <c r="J588" s="136"/>
      <c r="K588" s="136"/>
      <c r="L588" s="137"/>
      <c r="M588" s="138"/>
      <c r="N588" s="137"/>
      <c r="O588" s="137"/>
      <c r="P588" s="138"/>
      <c r="Q588" s="136"/>
      <c r="R588" s="136"/>
      <c r="S588" s="137"/>
      <c r="T588" s="138"/>
      <c r="U588" s="137"/>
      <c r="V588" s="137"/>
      <c r="W588" s="138"/>
      <c r="X588" s="136"/>
      <c r="Y588" s="136"/>
      <c r="Z588" s="137"/>
      <c r="AA588" s="138"/>
      <c r="AB588" s="137"/>
      <c r="AC588" s="137"/>
      <c r="AD588" s="138"/>
    </row>
    <row r="589" ht="12.75" customHeight="1">
      <c r="A589" s="136"/>
      <c r="B589" s="137"/>
      <c r="C589" s="136"/>
      <c r="D589" s="136"/>
      <c r="E589" s="137"/>
      <c r="F589" s="138"/>
      <c r="G589" s="137"/>
      <c r="H589" s="137"/>
      <c r="I589" s="138"/>
      <c r="J589" s="136"/>
      <c r="K589" s="136"/>
      <c r="L589" s="137"/>
      <c r="M589" s="138"/>
      <c r="N589" s="137"/>
      <c r="O589" s="137"/>
      <c r="P589" s="138"/>
      <c r="Q589" s="136"/>
      <c r="R589" s="136"/>
      <c r="S589" s="137"/>
      <c r="T589" s="138"/>
      <c r="U589" s="137"/>
      <c r="V589" s="137"/>
      <c r="W589" s="138"/>
      <c r="X589" s="136"/>
      <c r="Y589" s="136"/>
      <c r="Z589" s="137"/>
      <c r="AA589" s="138"/>
      <c r="AB589" s="137"/>
      <c r="AC589" s="137"/>
      <c r="AD589" s="138"/>
    </row>
    <row r="590" ht="12.75" customHeight="1">
      <c r="A590" s="136"/>
      <c r="B590" s="137"/>
      <c r="C590" s="136"/>
      <c r="D590" s="136"/>
      <c r="E590" s="137"/>
      <c r="F590" s="138"/>
      <c r="G590" s="137"/>
      <c r="H590" s="137"/>
      <c r="I590" s="138"/>
      <c r="J590" s="136"/>
      <c r="K590" s="136"/>
      <c r="L590" s="137"/>
      <c r="M590" s="138"/>
      <c r="N590" s="137"/>
      <c r="O590" s="137"/>
      <c r="P590" s="138"/>
      <c r="Q590" s="136"/>
      <c r="R590" s="136"/>
      <c r="S590" s="137"/>
      <c r="T590" s="138"/>
      <c r="U590" s="137"/>
      <c r="V590" s="137"/>
      <c r="W590" s="138"/>
      <c r="X590" s="136"/>
      <c r="Y590" s="136"/>
      <c r="Z590" s="137"/>
      <c r="AA590" s="138"/>
      <c r="AB590" s="137"/>
      <c r="AC590" s="137"/>
      <c r="AD590" s="138"/>
    </row>
    <row r="591" ht="12.75" customHeight="1">
      <c r="A591" s="136"/>
      <c r="B591" s="137"/>
      <c r="C591" s="136"/>
      <c r="D591" s="136"/>
      <c r="E591" s="137"/>
      <c r="F591" s="138"/>
      <c r="G591" s="137"/>
      <c r="H591" s="137"/>
      <c r="I591" s="138"/>
      <c r="J591" s="136"/>
      <c r="K591" s="136"/>
      <c r="L591" s="137"/>
      <c r="M591" s="138"/>
      <c r="N591" s="137"/>
      <c r="O591" s="137"/>
      <c r="P591" s="138"/>
      <c r="Q591" s="136"/>
      <c r="R591" s="136"/>
      <c r="S591" s="137"/>
      <c r="T591" s="138"/>
      <c r="U591" s="137"/>
      <c r="V591" s="137"/>
      <c r="W591" s="138"/>
      <c r="X591" s="136"/>
      <c r="Y591" s="136"/>
      <c r="Z591" s="137"/>
      <c r="AA591" s="138"/>
      <c r="AB591" s="137"/>
      <c r="AC591" s="137"/>
      <c r="AD591" s="138"/>
    </row>
    <row r="592" ht="12.75" customHeight="1">
      <c r="A592" s="136"/>
      <c r="B592" s="137"/>
      <c r="C592" s="136"/>
      <c r="D592" s="136"/>
      <c r="E592" s="137"/>
      <c r="F592" s="138"/>
      <c r="G592" s="137"/>
      <c r="H592" s="137"/>
      <c r="I592" s="138"/>
      <c r="J592" s="136"/>
      <c r="K592" s="136"/>
      <c r="L592" s="137"/>
      <c r="M592" s="138"/>
      <c r="N592" s="137"/>
      <c r="O592" s="137"/>
      <c r="P592" s="138"/>
      <c r="Q592" s="136"/>
      <c r="R592" s="136"/>
      <c r="S592" s="137"/>
      <c r="T592" s="138"/>
      <c r="U592" s="137"/>
      <c r="V592" s="137"/>
      <c r="W592" s="138"/>
      <c r="X592" s="136"/>
      <c r="Y592" s="136"/>
      <c r="Z592" s="137"/>
      <c r="AA592" s="138"/>
      <c r="AB592" s="137"/>
      <c r="AC592" s="137"/>
      <c r="AD592" s="138"/>
    </row>
    <row r="593" ht="12.75" customHeight="1">
      <c r="A593" s="136"/>
      <c r="B593" s="137"/>
      <c r="C593" s="136"/>
      <c r="D593" s="136"/>
      <c r="E593" s="137"/>
      <c r="F593" s="138"/>
      <c r="G593" s="137"/>
      <c r="H593" s="137"/>
      <c r="I593" s="138"/>
      <c r="J593" s="136"/>
      <c r="K593" s="136"/>
      <c r="L593" s="137"/>
      <c r="M593" s="138"/>
      <c r="N593" s="137"/>
      <c r="O593" s="137"/>
      <c r="P593" s="138"/>
      <c r="Q593" s="136"/>
      <c r="R593" s="136"/>
      <c r="S593" s="137"/>
      <c r="T593" s="138"/>
      <c r="U593" s="137"/>
      <c r="V593" s="137"/>
      <c r="W593" s="138"/>
      <c r="X593" s="136"/>
      <c r="Y593" s="136"/>
      <c r="Z593" s="137"/>
      <c r="AA593" s="138"/>
      <c r="AB593" s="137"/>
      <c r="AC593" s="137"/>
      <c r="AD593" s="138"/>
    </row>
    <row r="594" ht="12.75" customHeight="1">
      <c r="A594" s="136"/>
      <c r="B594" s="137"/>
      <c r="C594" s="136"/>
      <c r="D594" s="136"/>
      <c r="E594" s="137"/>
      <c r="F594" s="138"/>
      <c r="G594" s="137"/>
      <c r="H594" s="137"/>
      <c r="I594" s="138"/>
      <c r="J594" s="136"/>
      <c r="K594" s="136"/>
      <c r="L594" s="137"/>
      <c r="M594" s="138"/>
      <c r="N594" s="137"/>
      <c r="O594" s="137"/>
      <c r="P594" s="138"/>
      <c r="Q594" s="136"/>
      <c r="R594" s="136"/>
      <c r="S594" s="137"/>
      <c r="T594" s="138"/>
      <c r="U594" s="137"/>
      <c r="V594" s="137"/>
      <c r="W594" s="138"/>
      <c r="X594" s="136"/>
      <c r="Y594" s="136"/>
      <c r="Z594" s="137"/>
      <c r="AA594" s="138"/>
      <c r="AB594" s="137"/>
      <c r="AC594" s="137"/>
      <c r="AD594" s="138"/>
    </row>
    <row r="595" ht="12.75" customHeight="1">
      <c r="A595" s="136"/>
      <c r="B595" s="137"/>
      <c r="C595" s="136"/>
      <c r="D595" s="136"/>
      <c r="E595" s="137"/>
      <c r="F595" s="138"/>
      <c r="G595" s="137"/>
      <c r="H595" s="137"/>
      <c r="I595" s="138"/>
      <c r="J595" s="136"/>
      <c r="K595" s="136"/>
      <c r="L595" s="137"/>
      <c r="M595" s="138"/>
      <c r="N595" s="137"/>
      <c r="O595" s="137"/>
      <c r="P595" s="138"/>
      <c r="Q595" s="136"/>
      <c r="R595" s="136"/>
      <c r="S595" s="137"/>
      <c r="T595" s="138"/>
      <c r="U595" s="137"/>
      <c r="V595" s="137"/>
      <c r="W595" s="138"/>
      <c r="X595" s="136"/>
      <c r="Y595" s="136"/>
      <c r="Z595" s="137"/>
      <c r="AA595" s="138"/>
      <c r="AB595" s="137"/>
      <c r="AC595" s="137"/>
      <c r="AD595" s="138"/>
    </row>
    <row r="596" ht="12.75" customHeight="1">
      <c r="A596" s="136"/>
      <c r="B596" s="137"/>
      <c r="C596" s="136"/>
      <c r="D596" s="136"/>
      <c r="E596" s="137"/>
      <c r="F596" s="138"/>
      <c r="G596" s="137"/>
      <c r="H596" s="137"/>
      <c r="I596" s="138"/>
      <c r="J596" s="136"/>
      <c r="K596" s="136"/>
      <c r="L596" s="137"/>
      <c r="M596" s="138"/>
      <c r="N596" s="137"/>
      <c r="O596" s="137"/>
      <c r="P596" s="138"/>
      <c r="Q596" s="136"/>
      <c r="R596" s="136"/>
      <c r="S596" s="137"/>
      <c r="T596" s="138"/>
      <c r="U596" s="137"/>
      <c r="V596" s="137"/>
      <c r="W596" s="138"/>
      <c r="X596" s="136"/>
      <c r="Y596" s="136"/>
      <c r="Z596" s="137"/>
      <c r="AA596" s="138"/>
      <c r="AB596" s="137"/>
      <c r="AC596" s="137"/>
      <c r="AD596" s="138"/>
    </row>
    <row r="597" ht="12.75" customHeight="1">
      <c r="A597" s="136"/>
      <c r="B597" s="137"/>
      <c r="C597" s="136"/>
      <c r="D597" s="136"/>
      <c r="E597" s="137"/>
      <c r="F597" s="138"/>
      <c r="G597" s="137"/>
      <c r="H597" s="137"/>
      <c r="I597" s="138"/>
      <c r="J597" s="136"/>
      <c r="K597" s="136"/>
      <c r="L597" s="137"/>
      <c r="M597" s="138"/>
      <c r="N597" s="137"/>
      <c r="O597" s="137"/>
      <c r="P597" s="138"/>
      <c r="Q597" s="136"/>
      <c r="R597" s="136"/>
      <c r="S597" s="137"/>
      <c r="T597" s="138"/>
      <c r="U597" s="137"/>
      <c r="V597" s="137"/>
      <c r="W597" s="138"/>
      <c r="X597" s="136"/>
      <c r="Y597" s="136"/>
      <c r="Z597" s="137"/>
      <c r="AA597" s="138"/>
      <c r="AB597" s="137"/>
      <c r="AC597" s="137"/>
      <c r="AD597" s="138"/>
    </row>
    <row r="598" ht="12.75" customHeight="1">
      <c r="A598" s="136"/>
      <c r="B598" s="137"/>
      <c r="C598" s="136"/>
      <c r="D598" s="136"/>
      <c r="E598" s="137"/>
      <c r="F598" s="138"/>
      <c r="G598" s="137"/>
      <c r="H598" s="137"/>
      <c r="I598" s="138"/>
      <c r="J598" s="136"/>
      <c r="K598" s="136"/>
      <c r="L598" s="137"/>
      <c r="M598" s="138"/>
      <c r="N598" s="137"/>
      <c r="O598" s="137"/>
      <c r="P598" s="138"/>
      <c r="Q598" s="136"/>
      <c r="R598" s="136"/>
      <c r="S598" s="137"/>
      <c r="T598" s="138"/>
      <c r="U598" s="137"/>
      <c r="V598" s="137"/>
      <c r="W598" s="138"/>
      <c r="X598" s="136"/>
      <c r="Y598" s="136"/>
      <c r="Z598" s="137"/>
      <c r="AA598" s="138"/>
      <c r="AB598" s="137"/>
      <c r="AC598" s="137"/>
      <c r="AD598" s="138"/>
    </row>
    <row r="599" ht="12.75" customHeight="1">
      <c r="A599" s="136"/>
      <c r="B599" s="137"/>
      <c r="C599" s="136"/>
      <c r="D599" s="136"/>
      <c r="E599" s="137"/>
      <c r="F599" s="138"/>
      <c r="G599" s="137"/>
      <c r="H599" s="137"/>
      <c r="I599" s="138"/>
      <c r="J599" s="136"/>
      <c r="K599" s="136"/>
      <c r="L599" s="137"/>
      <c r="M599" s="138"/>
      <c r="N599" s="137"/>
      <c r="O599" s="137"/>
      <c r="P599" s="138"/>
      <c r="Q599" s="136"/>
      <c r="R599" s="136"/>
      <c r="S599" s="137"/>
      <c r="T599" s="138"/>
      <c r="U599" s="137"/>
      <c r="V599" s="137"/>
      <c r="W599" s="138"/>
      <c r="X599" s="136"/>
      <c r="Y599" s="136"/>
      <c r="Z599" s="137"/>
      <c r="AA599" s="138"/>
      <c r="AB599" s="137"/>
      <c r="AC599" s="137"/>
      <c r="AD599" s="138"/>
    </row>
    <row r="600" ht="12.75" customHeight="1">
      <c r="A600" s="136"/>
      <c r="B600" s="137"/>
      <c r="C600" s="136"/>
      <c r="D600" s="136"/>
      <c r="E600" s="137"/>
      <c r="F600" s="138"/>
      <c r="G600" s="137"/>
      <c r="H600" s="137"/>
      <c r="I600" s="138"/>
      <c r="J600" s="136"/>
      <c r="K600" s="136"/>
      <c r="L600" s="137"/>
      <c r="M600" s="138"/>
      <c r="N600" s="137"/>
      <c r="O600" s="137"/>
      <c r="P600" s="138"/>
      <c r="Q600" s="136"/>
      <c r="R600" s="136"/>
      <c r="S600" s="137"/>
      <c r="T600" s="138"/>
      <c r="U600" s="137"/>
      <c r="V600" s="137"/>
      <c r="W600" s="138"/>
      <c r="X600" s="136"/>
      <c r="Y600" s="136"/>
      <c r="Z600" s="137"/>
      <c r="AA600" s="138"/>
      <c r="AB600" s="137"/>
      <c r="AC600" s="137"/>
      <c r="AD600" s="138"/>
    </row>
    <row r="601" ht="12.75" customHeight="1">
      <c r="A601" s="136"/>
      <c r="B601" s="137"/>
      <c r="C601" s="136"/>
      <c r="D601" s="136"/>
      <c r="E601" s="137"/>
      <c r="F601" s="138"/>
      <c r="G601" s="137"/>
      <c r="H601" s="137"/>
      <c r="I601" s="138"/>
      <c r="J601" s="136"/>
      <c r="K601" s="136"/>
      <c r="L601" s="137"/>
      <c r="M601" s="138"/>
      <c r="N601" s="137"/>
      <c r="O601" s="137"/>
      <c r="P601" s="138"/>
      <c r="Q601" s="136"/>
      <c r="R601" s="136"/>
      <c r="S601" s="137"/>
      <c r="T601" s="138"/>
      <c r="U601" s="137"/>
      <c r="V601" s="137"/>
      <c r="W601" s="138"/>
      <c r="X601" s="136"/>
      <c r="Y601" s="136"/>
      <c r="Z601" s="137"/>
      <c r="AA601" s="138"/>
      <c r="AB601" s="137"/>
      <c r="AC601" s="137"/>
      <c r="AD601" s="138"/>
    </row>
    <row r="602" ht="12.75" customHeight="1">
      <c r="A602" s="136"/>
      <c r="B602" s="137"/>
      <c r="C602" s="136"/>
      <c r="D602" s="136"/>
      <c r="E602" s="137"/>
      <c r="F602" s="138"/>
      <c r="G602" s="137"/>
      <c r="H602" s="137"/>
      <c r="I602" s="138"/>
      <c r="J602" s="136"/>
      <c r="K602" s="136"/>
      <c r="L602" s="137"/>
      <c r="M602" s="138"/>
      <c r="N602" s="137"/>
      <c r="O602" s="137"/>
      <c r="P602" s="138"/>
      <c r="Q602" s="136"/>
      <c r="R602" s="136"/>
      <c r="S602" s="137"/>
      <c r="T602" s="138"/>
      <c r="U602" s="137"/>
      <c r="V602" s="137"/>
      <c r="W602" s="138"/>
      <c r="X602" s="136"/>
      <c r="Y602" s="136"/>
      <c r="Z602" s="137"/>
      <c r="AA602" s="138"/>
      <c r="AB602" s="137"/>
      <c r="AC602" s="137"/>
      <c r="AD602" s="138"/>
    </row>
    <row r="603" ht="12.75" customHeight="1">
      <c r="A603" s="136"/>
      <c r="B603" s="137"/>
      <c r="C603" s="136"/>
      <c r="D603" s="136"/>
      <c r="E603" s="137"/>
      <c r="F603" s="138"/>
      <c r="G603" s="137"/>
      <c r="H603" s="137"/>
      <c r="I603" s="138"/>
      <c r="J603" s="136"/>
      <c r="K603" s="136"/>
      <c r="L603" s="137"/>
      <c r="M603" s="138"/>
      <c r="N603" s="137"/>
      <c r="O603" s="137"/>
      <c r="P603" s="138"/>
      <c r="Q603" s="136"/>
      <c r="R603" s="136"/>
      <c r="S603" s="137"/>
      <c r="T603" s="138"/>
      <c r="U603" s="137"/>
      <c r="V603" s="137"/>
      <c r="W603" s="138"/>
      <c r="X603" s="136"/>
      <c r="Y603" s="136"/>
      <c r="Z603" s="137"/>
      <c r="AA603" s="138"/>
      <c r="AB603" s="137"/>
      <c r="AC603" s="137"/>
      <c r="AD603" s="138"/>
    </row>
    <row r="604" ht="12.75" customHeight="1">
      <c r="A604" s="136"/>
      <c r="B604" s="137"/>
      <c r="C604" s="136"/>
      <c r="D604" s="136"/>
      <c r="E604" s="137"/>
      <c r="F604" s="138"/>
      <c r="G604" s="137"/>
      <c r="H604" s="137"/>
      <c r="I604" s="138"/>
      <c r="J604" s="136"/>
      <c r="K604" s="136"/>
      <c r="L604" s="137"/>
      <c r="M604" s="138"/>
      <c r="N604" s="137"/>
      <c r="O604" s="137"/>
      <c r="P604" s="138"/>
      <c r="Q604" s="136"/>
      <c r="R604" s="136"/>
      <c r="S604" s="137"/>
      <c r="T604" s="138"/>
      <c r="U604" s="137"/>
      <c r="V604" s="137"/>
      <c r="W604" s="138"/>
      <c r="X604" s="136"/>
      <c r="Y604" s="136"/>
      <c r="Z604" s="137"/>
      <c r="AA604" s="138"/>
      <c r="AB604" s="137"/>
      <c r="AC604" s="137"/>
      <c r="AD604" s="138"/>
    </row>
    <row r="605" ht="12.75" customHeight="1">
      <c r="A605" s="136"/>
      <c r="B605" s="137"/>
      <c r="C605" s="136"/>
      <c r="D605" s="136"/>
      <c r="E605" s="137"/>
      <c r="F605" s="138"/>
      <c r="G605" s="137"/>
      <c r="H605" s="137"/>
      <c r="I605" s="138"/>
      <c r="J605" s="136"/>
      <c r="K605" s="136"/>
      <c r="L605" s="137"/>
      <c r="M605" s="138"/>
      <c r="N605" s="137"/>
      <c r="O605" s="137"/>
      <c r="P605" s="138"/>
      <c r="Q605" s="136"/>
      <c r="R605" s="136"/>
      <c r="S605" s="137"/>
      <c r="T605" s="138"/>
      <c r="U605" s="137"/>
      <c r="V605" s="137"/>
      <c r="W605" s="138"/>
      <c r="X605" s="136"/>
      <c r="Y605" s="136"/>
      <c r="Z605" s="137"/>
      <c r="AA605" s="138"/>
      <c r="AB605" s="137"/>
      <c r="AC605" s="137"/>
      <c r="AD605" s="138"/>
    </row>
    <row r="606" ht="12.75" customHeight="1">
      <c r="A606" s="136"/>
      <c r="B606" s="137"/>
      <c r="C606" s="136"/>
      <c r="D606" s="136"/>
      <c r="E606" s="137"/>
      <c r="F606" s="138"/>
      <c r="G606" s="137"/>
      <c r="H606" s="137"/>
      <c r="I606" s="138"/>
      <c r="J606" s="136"/>
      <c r="K606" s="136"/>
      <c r="L606" s="137"/>
      <c r="M606" s="138"/>
      <c r="N606" s="137"/>
      <c r="O606" s="137"/>
      <c r="P606" s="138"/>
      <c r="Q606" s="136"/>
      <c r="R606" s="136"/>
      <c r="S606" s="137"/>
      <c r="T606" s="138"/>
      <c r="U606" s="137"/>
      <c r="V606" s="137"/>
      <c r="W606" s="138"/>
      <c r="X606" s="136"/>
      <c r="Y606" s="136"/>
      <c r="Z606" s="137"/>
      <c r="AA606" s="138"/>
      <c r="AB606" s="137"/>
      <c r="AC606" s="137"/>
      <c r="AD606" s="138"/>
    </row>
    <row r="607" ht="12.75" customHeight="1">
      <c r="A607" s="136"/>
      <c r="B607" s="137"/>
      <c r="C607" s="136"/>
      <c r="D607" s="136"/>
      <c r="E607" s="137"/>
      <c r="F607" s="138"/>
      <c r="G607" s="137"/>
      <c r="H607" s="137"/>
      <c r="I607" s="138"/>
      <c r="J607" s="136"/>
      <c r="K607" s="136"/>
      <c r="L607" s="137"/>
      <c r="M607" s="138"/>
      <c r="N607" s="137"/>
      <c r="O607" s="137"/>
      <c r="P607" s="138"/>
      <c r="Q607" s="136"/>
      <c r="R607" s="136"/>
      <c r="S607" s="137"/>
      <c r="T607" s="138"/>
      <c r="U607" s="137"/>
      <c r="V607" s="137"/>
      <c r="W607" s="138"/>
      <c r="X607" s="136"/>
      <c r="Y607" s="136"/>
      <c r="Z607" s="137"/>
      <c r="AA607" s="138"/>
      <c r="AB607" s="137"/>
      <c r="AC607" s="137"/>
      <c r="AD607" s="138"/>
    </row>
    <row r="608" ht="12.75" customHeight="1">
      <c r="A608" s="136"/>
      <c r="B608" s="137"/>
      <c r="C608" s="136"/>
      <c r="D608" s="136"/>
      <c r="E608" s="137"/>
      <c r="F608" s="138"/>
      <c r="G608" s="137"/>
      <c r="H608" s="137"/>
      <c r="I608" s="138"/>
      <c r="J608" s="136"/>
      <c r="K608" s="136"/>
      <c r="L608" s="137"/>
      <c r="M608" s="138"/>
      <c r="N608" s="137"/>
      <c r="O608" s="137"/>
      <c r="P608" s="138"/>
      <c r="Q608" s="136"/>
      <c r="R608" s="136"/>
      <c r="S608" s="137"/>
      <c r="T608" s="138"/>
      <c r="U608" s="137"/>
      <c r="V608" s="137"/>
      <c r="W608" s="138"/>
      <c r="X608" s="136"/>
      <c r="Y608" s="136"/>
      <c r="Z608" s="137"/>
      <c r="AA608" s="138"/>
      <c r="AB608" s="137"/>
      <c r="AC608" s="137"/>
      <c r="AD608" s="138"/>
    </row>
    <row r="609" ht="12.75" customHeight="1">
      <c r="A609" s="136"/>
      <c r="B609" s="137"/>
      <c r="C609" s="136"/>
      <c r="D609" s="136"/>
      <c r="E609" s="137"/>
      <c r="F609" s="138"/>
      <c r="G609" s="137"/>
      <c r="H609" s="137"/>
      <c r="I609" s="138"/>
      <c r="J609" s="136"/>
      <c r="K609" s="136"/>
      <c r="L609" s="137"/>
      <c r="M609" s="138"/>
      <c r="N609" s="137"/>
      <c r="O609" s="137"/>
      <c r="P609" s="138"/>
      <c r="Q609" s="136"/>
      <c r="R609" s="136"/>
      <c r="S609" s="137"/>
      <c r="T609" s="138"/>
      <c r="U609" s="137"/>
      <c r="V609" s="137"/>
      <c r="W609" s="138"/>
      <c r="X609" s="136"/>
      <c r="Y609" s="136"/>
      <c r="Z609" s="137"/>
      <c r="AA609" s="138"/>
      <c r="AB609" s="137"/>
      <c r="AC609" s="137"/>
      <c r="AD609" s="138"/>
    </row>
    <row r="610" ht="12.75" customHeight="1">
      <c r="A610" s="136"/>
      <c r="B610" s="137"/>
      <c r="C610" s="136"/>
      <c r="D610" s="136"/>
      <c r="E610" s="137"/>
      <c r="F610" s="138"/>
      <c r="G610" s="137"/>
      <c r="H610" s="137"/>
      <c r="I610" s="138"/>
      <c r="J610" s="136"/>
      <c r="K610" s="136"/>
      <c r="L610" s="137"/>
      <c r="M610" s="138"/>
      <c r="N610" s="137"/>
      <c r="O610" s="137"/>
      <c r="P610" s="138"/>
      <c r="Q610" s="136"/>
      <c r="R610" s="136"/>
      <c r="S610" s="137"/>
      <c r="T610" s="138"/>
      <c r="U610" s="137"/>
      <c r="V610" s="137"/>
      <c r="W610" s="138"/>
      <c r="X610" s="136"/>
      <c r="Y610" s="136"/>
      <c r="Z610" s="137"/>
      <c r="AA610" s="138"/>
      <c r="AB610" s="137"/>
      <c r="AC610" s="137"/>
      <c r="AD610" s="138"/>
    </row>
    <row r="611" ht="12.75" customHeight="1">
      <c r="A611" s="136"/>
      <c r="B611" s="137"/>
      <c r="C611" s="136"/>
      <c r="D611" s="136"/>
      <c r="E611" s="137"/>
      <c r="F611" s="138"/>
      <c r="G611" s="137"/>
      <c r="H611" s="137"/>
      <c r="I611" s="138"/>
      <c r="J611" s="136"/>
      <c r="K611" s="136"/>
      <c r="L611" s="137"/>
      <c r="M611" s="138"/>
      <c r="N611" s="137"/>
      <c r="O611" s="137"/>
      <c r="P611" s="138"/>
      <c r="Q611" s="136"/>
      <c r="R611" s="136"/>
      <c r="S611" s="137"/>
      <c r="T611" s="138"/>
      <c r="U611" s="137"/>
      <c r="V611" s="137"/>
      <c r="W611" s="138"/>
      <c r="X611" s="136"/>
      <c r="Y611" s="136"/>
      <c r="Z611" s="137"/>
      <c r="AA611" s="138"/>
      <c r="AB611" s="137"/>
      <c r="AC611" s="137"/>
      <c r="AD611" s="138"/>
    </row>
    <row r="612" ht="12.75" customHeight="1">
      <c r="A612" s="136"/>
      <c r="B612" s="137"/>
      <c r="C612" s="136"/>
      <c r="D612" s="136"/>
      <c r="E612" s="137"/>
      <c r="F612" s="138"/>
      <c r="G612" s="137"/>
      <c r="H612" s="137"/>
      <c r="I612" s="138"/>
      <c r="J612" s="136"/>
      <c r="K612" s="136"/>
      <c r="L612" s="137"/>
      <c r="M612" s="138"/>
      <c r="N612" s="137"/>
      <c r="O612" s="137"/>
      <c r="P612" s="138"/>
      <c r="Q612" s="136"/>
      <c r="R612" s="136"/>
      <c r="S612" s="137"/>
      <c r="T612" s="138"/>
      <c r="U612" s="137"/>
      <c r="V612" s="137"/>
      <c r="W612" s="138"/>
      <c r="X612" s="136"/>
      <c r="Y612" s="136"/>
      <c r="Z612" s="137"/>
      <c r="AA612" s="138"/>
      <c r="AB612" s="137"/>
      <c r="AC612" s="137"/>
      <c r="AD612" s="138"/>
    </row>
    <row r="613" ht="12.75" customHeight="1">
      <c r="A613" s="136"/>
      <c r="B613" s="137"/>
      <c r="C613" s="136"/>
      <c r="D613" s="136"/>
      <c r="E613" s="137"/>
      <c r="F613" s="138"/>
      <c r="G613" s="137"/>
      <c r="H613" s="137"/>
      <c r="I613" s="138"/>
      <c r="J613" s="136"/>
      <c r="K613" s="136"/>
      <c r="L613" s="137"/>
      <c r="M613" s="138"/>
      <c r="N613" s="137"/>
      <c r="O613" s="137"/>
      <c r="P613" s="138"/>
      <c r="Q613" s="136"/>
      <c r="R613" s="136"/>
      <c r="S613" s="137"/>
      <c r="T613" s="138"/>
      <c r="U613" s="137"/>
      <c r="V613" s="137"/>
      <c r="W613" s="138"/>
      <c r="X613" s="136"/>
      <c r="Y613" s="136"/>
      <c r="Z613" s="137"/>
      <c r="AA613" s="138"/>
      <c r="AB613" s="137"/>
      <c r="AC613" s="137"/>
      <c r="AD613" s="138"/>
    </row>
    <row r="614" ht="12.75" customHeight="1">
      <c r="A614" s="136"/>
      <c r="B614" s="137"/>
      <c r="C614" s="136"/>
      <c r="D614" s="136"/>
      <c r="E614" s="137"/>
      <c r="F614" s="138"/>
      <c r="G614" s="137"/>
      <c r="H614" s="137"/>
      <c r="I614" s="138"/>
      <c r="J614" s="136"/>
      <c r="K614" s="136"/>
      <c r="L614" s="137"/>
      <c r="M614" s="138"/>
      <c r="N614" s="137"/>
      <c r="O614" s="137"/>
      <c r="P614" s="138"/>
      <c r="Q614" s="136"/>
      <c r="R614" s="136"/>
      <c r="S614" s="137"/>
      <c r="T614" s="138"/>
      <c r="U614" s="137"/>
      <c r="V614" s="137"/>
      <c r="W614" s="138"/>
      <c r="X614" s="136"/>
      <c r="Y614" s="136"/>
      <c r="Z614" s="137"/>
      <c r="AA614" s="138"/>
      <c r="AB614" s="137"/>
      <c r="AC614" s="137"/>
      <c r="AD614" s="138"/>
    </row>
    <row r="615" ht="12.75" customHeight="1">
      <c r="A615" s="136"/>
      <c r="B615" s="137"/>
      <c r="C615" s="136"/>
      <c r="D615" s="136"/>
      <c r="E615" s="137"/>
      <c r="F615" s="138"/>
      <c r="G615" s="137"/>
      <c r="H615" s="137"/>
      <c r="I615" s="138"/>
      <c r="J615" s="136"/>
      <c r="K615" s="136"/>
      <c r="L615" s="137"/>
      <c r="M615" s="138"/>
      <c r="N615" s="137"/>
      <c r="O615" s="137"/>
      <c r="P615" s="138"/>
      <c r="Q615" s="136"/>
      <c r="R615" s="136"/>
      <c r="S615" s="137"/>
      <c r="T615" s="138"/>
      <c r="U615" s="137"/>
      <c r="V615" s="137"/>
      <c r="W615" s="138"/>
      <c r="X615" s="136"/>
      <c r="Y615" s="136"/>
      <c r="Z615" s="137"/>
      <c r="AA615" s="138"/>
      <c r="AB615" s="137"/>
      <c r="AC615" s="137"/>
      <c r="AD615" s="138"/>
    </row>
    <row r="616" ht="12.75" customHeight="1">
      <c r="A616" s="136"/>
      <c r="B616" s="137"/>
      <c r="C616" s="136"/>
      <c r="D616" s="136"/>
      <c r="E616" s="137"/>
      <c r="F616" s="138"/>
      <c r="G616" s="137"/>
      <c r="H616" s="137"/>
      <c r="I616" s="138"/>
      <c r="J616" s="136"/>
      <c r="K616" s="136"/>
      <c r="L616" s="137"/>
      <c r="M616" s="138"/>
      <c r="N616" s="137"/>
      <c r="O616" s="137"/>
      <c r="P616" s="138"/>
      <c r="Q616" s="136"/>
      <c r="R616" s="136"/>
      <c r="S616" s="137"/>
      <c r="T616" s="138"/>
      <c r="U616" s="137"/>
      <c r="V616" s="137"/>
      <c r="W616" s="138"/>
      <c r="X616" s="136"/>
      <c r="Y616" s="136"/>
      <c r="Z616" s="137"/>
      <c r="AA616" s="138"/>
      <c r="AB616" s="137"/>
      <c r="AC616" s="137"/>
      <c r="AD616" s="138"/>
    </row>
    <row r="617" ht="12.75" customHeight="1">
      <c r="A617" s="136"/>
      <c r="B617" s="137"/>
      <c r="C617" s="136"/>
      <c r="D617" s="136"/>
      <c r="E617" s="137"/>
      <c r="F617" s="138"/>
      <c r="G617" s="137"/>
      <c r="H617" s="137"/>
      <c r="I617" s="138"/>
      <c r="J617" s="136"/>
      <c r="K617" s="136"/>
      <c r="L617" s="137"/>
      <c r="M617" s="138"/>
      <c r="N617" s="137"/>
      <c r="O617" s="137"/>
      <c r="P617" s="138"/>
      <c r="Q617" s="136"/>
      <c r="R617" s="136"/>
      <c r="S617" s="137"/>
      <c r="T617" s="138"/>
      <c r="U617" s="137"/>
      <c r="V617" s="137"/>
      <c r="W617" s="138"/>
      <c r="X617" s="136"/>
      <c r="Y617" s="136"/>
      <c r="Z617" s="137"/>
      <c r="AA617" s="138"/>
      <c r="AB617" s="137"/>
      <c r="AC617" s="137"/>
      <c r="AD617" s="138"/>
    </row>
    <row r="618" ht="12.75" customHeight="1">
      <c r="A618" s="136"/>
      <c r="B618" s="137"/>
      <c r="C618" s="136"/>
      <c r="D618" s="136"/>
      <c r="E618" s="137"/>
      <c r="F618" s="138"/>
      <c r="G618" s="137"/>
      <c r="H618" s="137"/>
      <c r="I618" s="138"/>
      <c r="J618" s="136"/>
      <c r="K618" s="136"/>
      <c r="L618" s="137"/>
      <c r="M618" s="138"/>
      <c r="N618" s="137"/>
      <c r="O618" s="137"/>
      <c r="P618" s="138"/>
      <c r="Q618" s="136"/>
      <c r="R618" s="136"/>
      <c r="S618" s="137"/>
      <c r="T618" s="138"/>
      <c r="U618" s="137"/>
      <c r="V618" s="137"/>
      <c r="W618" s="138"/>
      <c r="X618" s="136"/>
      <c r="Y618" s="136"/>
      <c r="Z618" s="137"/>
      <c r="AA618" s="138"/>
      <c r="AB618" s="137"/>
      <c r="AC618" s="137"/>
      <c r="AD618" s="138"/>
    </row>
    <row r="619" ht="12.75" customHeight="1">
      <c r="A619" s="136"/>
      <c r="B619" s="137"/>
      <c r="C619" s="136"/>
      <c r="D619" s="136"/>
      <c r="E619" s="137"/>
      <c r="F619" s="138"/>
      <c r="G619" s="137"/>
      <c r="H619" s="137"/>
      <c r="I619" s="138"/>
      <c r="J619" s="136"/>
      <c r="K619" s="136"/>
      <c r="L619" s="137"/>
      <c r="M619" s="138"/>
      <c r="N619" s="137"/>
      <c r="O619" s="137"/>
      <c r="P619" s="138"/>
      <c r="Q619" s="136"/>
      <c r="R619" s="136"/>
      <c r="S619" s="137"/>
      <c r="T619" s="138"/>
      <c r="U619" s="137"/>
      <c r="V619" s="137"/>
      <c r="W619" s="138"/>
      <c r="X619" s="136"/>
      <c r="Y619" s="136"/>
      <c r="Z619" s="137"/>
      <c r="AA619" s="138"/>
      <c r="AB619" s="137"/>
      <c r="AC619" s="137"/>
      <c r="AD619" s="138"/>
    </row>
    <row r="620" ht="12.75" customHeight="1">
      <c r="A620" s="136"/>
      <c r="B620" s="137"/>
      <c r="C620" s="136"/>
      <c r="D620" s="136"/>
      <c r="E620" s="137"/>
      <c r="F620" s="138"/>
      <c r="G620" s="137"/>
      <c r="H620" s="137"/>
      <c r="I620" s="138"/>
      <c r="J620" s="136"/>
      <c r="K620" s="136"/>
      <c r="L620" s="137"/>
      <c r="M620" s="138"/>
      <c r="N620" s="137"/>
      <c r="O620" s="137"/>
      <c r="P620" s="138"/>
      <c r="Q620" s="136"/>
      <c r="R620" s="136"/>
      <c r="S620" s="137"/>
      <c r="T620" s="138"/>
      <c r="U620" s="137"/>
      <c r="V620" s="137"/>
      <c r="W620" s="138"/>
      <c r="X620" s="136"/>
      <c r="Y620" s="136"/>
      <c r="Z620" s="137"/>
      <c r="AA620" s="138"/>
      <c r="AB620" s="137"/>
      <c r="AC620" s="137"/>
      <c r="AD620" s="138"/>
    </row>
    <row r="621" ht="12.75" customHeight="1">
      <c r="A621" s="136"/>
      <c r="B621" s="137"/>
      <c r="C621" s="136"/>
      <c r="D621" s="136"/>
      <c r="E621" s="137"/>
      <c r="F621" s="138"/>
      <c r="G621" s="137"/>
      <c r="H621" s="137"/>
      <c r="I621" s="138"/>
      <c r="J621" s="136"/>
      <c r="K621" s="136"/>
      <c r="L621" s="137"/>
      <c r="M621" s="138"/>
      <c r="N621" s="137"/>
      <c r="O621" s="137"/>
      <c r="P621" s="138"/>
      <c r="Q621" s="136"/>
      <c r="R621" s="136"/>
      <c r="S621" s="137"/>
      <c r="T621" s="138"/>
      <c r="U621" s="137"/>
      <c r="V621" s="137"/>
      <c r="W621" s="138"/>
      <c r="X621" s="136"/>
      <c r="Y621" s="136"/>
      <c r="Z621" s="137"/>
      <c r="AA621" s="138"/>
      <c r="AB621" s="137"/>
      <c r="AC621" s="137"/>
      <c r="AD621" s="138"/>
    </row>
    <row r="622" ht="12.75" customHeight="1">
      <c r="A622" s="136"/>
      <c r="B622" s="137"/>
      <c r="C622" s="136"/>
      <c r="D622" s="136"/>
      <c r="E622" s="137"/>
      <c r="F622" s="138"/>
      <c r="G622" s="137"/>
      <c r="H622" s="137"/>
      <c r="I622" s="138"/>
      <c r="J622" s="136"/>
      <c r="K622" s="136"/>
      <c r="L622" s="137"/>
      <c r="M622" s="138"/>
      <c r="N622" s="137"/>
      <c r="O622" s="137"/>
      <c r="P622" s="138"/>
      <c r="Q622" s="136"/>
      <c r="R622" s="136"/>
      <c r="S622" s="137"/>
      <c r="T622" s="138"/>
      <c r="U622" s="137"/>
      <c r="V622" s="137"/>
      <c r="W622" s="138"/>
      <c r="X622" s="136"/>
      <c r="Y622" s="136"/>
      <c r="Z622" s="137"/>
      <c r="AA622" s="138"/>
      <c r="AB622" s="137"/>
      <c r="AC622" s="137"/>
      <c r="AD622" s="138"/>
    </row>
    <row r="623" ht="12.75" customHeight="1">
      <c r="A623" s="136"/>
      <c r="B623" s="137"/>
      <c r="C623" s="136"/>
      <c r="D623" s="136"/>
      <c r="E623" s="137"/>
      <c r="F623" s="138"/>
      <c r="G623" s="137"/>
      <c r="H623" s="137"/>
      <c r="I623" s="138"/>
      <c r="J623" s="136"/>
      <c r="K623" s="136"/>
      <c r="L623" s="137"/>
      <c r="M623" s="138"/>
      <c r="N623" s="137"/>
      <c r="O623" s="137"/>
      <c r="P623" s="138"/>
      <c r="Q623" s="136"/>
      <c r="R623" s="136"/>
      <c r="S623" s="137"/>
      <c r="T623" s="138"/>
      <c r="U623" s="137"/>
      <c r="V623" s="137"/>
      <c r="W623" s="138"/>
      <c r="X623" s="136"/>
      <c r="Y623" s="136"/>
      <c r="Z623" s="137"/>
      <c r="AA623" s="138"/>
      <c r="AB623" s="137"/>
      <c r="AC623" s="137"/>
      <c r="AD623" s="138"/>
    </row>
    <row r="624" ht="12.75" customHeight="1">
      <c r="A624" s="136"/>
      <c r="B624" s="137"/>
      <c r="C624" s="136"/>
      <c r="D624" s="136"/>
      <c r="E624" s="137"/>
      <c r="F624" s="138"/>
      <c r="G624" s="137"/>
      <c r="H624" s="137"/>
      <c r="I624" s="138"/>
      <c r="J624" s="136"/>
      <c r="K624" s="136"/>
      <c r="L624" s="137"/>
      <c r="M624" s="138"/>
      <c r="N624" s="137"/>
      <c r="O624" s="137"/>
      <c r="P624" s="138"/>
      <c r="Q624" s="136"/>
      <c r="R624" s="136"/>
      <c r="S624" s="137"/>
      <c r="T624" s="138"/>
      <c r="U624" s="137"/>
      <c r="V624" s="137"/>
      <c r="W624" s="138"/>
      <c r="X624" s="136"/>
      <c r="Y624" s="136"/>
      <c r="Z624" s="137"/>
      <c r="AA624" s="138"/>
      <c r="AB624" s="137"/>
      <c r="AC624" s="137"/>
      <c r="AD624" s="138"/>
    </row>
    <row r="625" ht="12.75" customHeight="1">
      <c r="A625" s="136"/>
      <c r="B625" s="137"/>
      <c r="C625" s="136"/>
      <c r="D625" s="136"/>
      <c r="E625" s="137"/>
      <c r="F625" s="138"/>
      <c r="G625" s="137"/>
      <c r="H625" s="137"/>
      <c r="I625" s="138"/>
      <c r="J625" s="136"/>
      <c r="K625" s="136"/>
      <c r="L625" s="137"/>
      <c r="M625" s="138"/>
      <c r="N625" s="137"/>
      <c r="O625" s="137"/>
      <c r="P625" s="138"/>
      <c r="Q625" s="136"/>
      <c r="R625" s="136"/>
      <c r="S625" s="137"/>
      <c r="T625" s="138"/>
      <c r="U625" s="137"/>
      <c r="V625" s="137"/>
      <c r="W625" s="138"/>
      <c r="X625" s="136"/>
      <c r="Y625" s="136"/>
      <c r="Z625" s="137"/>
      <c r="AA625" s="138"/>
      <c r="AB625" s="137"/>
      <c r="AC625" s="137"/>
      <c r="AD625" s="138"/>
    </row>
    <row r="626" ht="12.75" customHeight="1">
      <c r="A626" s="136"/>
      <c r="B626" s="137"/>
      <c r="C626" s="136"/>
      <c r="D626" s="136"/>
      <c r="E626" s="137"/>
      <c r="F626" s="138"/>
      <c r="G626" s="137"/>
      <c r="H626" s="137"/>
      <c r="I626" s="138"/>
      <c r="J626" s="136"/>
      <c r="K626" s="136"/>
      <c r="L626" s="137"/>
      <c r="M626" s="138"/>
      <c r="N626" s="137"/>
      <c r="O626" s="137"/>
      <c r="P626" s="138"/>
      <c r="Q626" s="136"/>
      <c r="R626" s="136"/>
      <c r="S626" s="137"/>
      <c r="T626" s="138"/>
      <c r="U626" s="137"/>
      <c r="V626" s="137"/>
      <c r="W626" s="138"/>
      <c r="X626" s="136"/>
      <c r="Y626" s="136"/>
      <c r="Z626" s="137"/>
      <c r="AA626" s="138"/>
      <c r="AB626" s="137"/>
      <c r="AC626" s="137"/>
      <c r="AD626" s="138"/>
    </row>
    <row r="627" ht="12.75" customHeight="1">
      <c r="A627" s="136"/>
      <c r="B627" s="137"/>
      <c r="C627" s="136"/>
      <c r="D627" s="136"/>
      <c r="E627" s="137"/>
      <c r="F627" s="138"/>
      <c r="G627" s="137"/>
      <c r="H627" s="137"/>
      <c r="I627" s="138"/>
      <c r="J627" s="136"/>
      <c r="K627" s="136"/>
      <c r="L627" s="137"/>
      <c r="M627" s="138"/>
      <c r="N627" s="137"/>
      <c r="O627" s="137"/>
      <c r="P627" s="138"/>
      <c r="Q627" s="136"/>
      <c r="R627" s="136"/>
      <c r="S627" s="137"/>
      <c r="T627" s="138"/>
      <c r="U627" s="137"/>
      <c r="V627" s="137"/>
      <c r="W627" s="138"/>
      <c r="X627" s="136"/>
      <c r="Y627" s="136"/>
      <c r="Z627" s="137"/>
      <c r="AA627" s="138"/>
      <c r="AB627" s="137"/>
      <c r="AC627" s="137"/>
      <c r="AD627" s="138"/>
    </row>
    <row r="628" ht="12.75" customHeight="1">
      <c r="A628" s="136"/>
      <c r="B628" s="137"/>
      <c r="C628" s="136"/>
      <c r="D628" s="136"/>
      <c r="E628" s="137"/>
      <c r="F628" s="138"/>
      <c r="G628" s="137"/>
      <c r="H628" s="137"/>
      <c r="I628" s="138"/>
      <c r="J628" s="136"/>
      <c r="K628" s="136"/>
      <c r="L628" s="137"/>
      <c r="M628" s="138"/>
      <c r="N628" s="137"/>
      <c r="O628" s="137"/>
      <c r="P628" s="138"/>
      <c r="Q628" s="136"/>
      <c r="R628" s="136"/>
      <c r="S628" s="137"/>
      <c r="T628" s="138"/>
      <c r="U628" s="137"/>
      <c r="V628" s="137"/>
      <c r="W628" s="138"/>
      <c r="X628" s="136"/>
      <c r="Y628" s="136"/>
      <c r="Z628" s="137"/>
      <c r="AA628" s="138"/>
      <c r="AB628" s="137"/>
      <c r="AC628" s="137"/>
      <c r="AD628" s="138"/>
    </row>
    <row r="629" ht="12.75" customHeight="1">
      <c r="A629" s="136"/>
      <c r="B629" s="137"/>
      <c r="C629" s="136"/>
      <c r="D629" s="136"/>
      <c r="E629" s="137"/>
      <c r="F629" s="138"/>
      <c r="G629" s="137"/>
      <c r="H629" s="137"/>
      <c r="I629" s="138"/>
      <c r="J629" s="136"/>
      <c r="K629" s="136"/>
      <c r="L629" s="137"/>
      <c r="M629" s="138"/>
      <c r="N629" s="137"/>
      <c r="O629" s="137"/>
      <c r="P629" s="138"/>
      <c r="Q629" s="136"/>
      <c r="R629" s="136"/>
      <c r="S629" s="137"/>
      <c r="T629" s="138"/>
      <c r="U629" s="137"/>
      <c r="V629" s="137"/>
      <c r="W629" s="138"/>
      <c r="X629" s="136"/>
      <c r="Y629" s="136"/>
      <c r="Z629" s="137"/>
      <c r="AA629" s="138"/>
      <c r="AB629" s="137"/>
      <c r="AC629" s="137"/>
      <c r="AD629" s="138"/>
    </row>
    <row r="630" ht="12.75" customHeight="1">
      <c r="A630" s="136"/>
      <c r="B630" s="137"/>
      <c r="C630" s="136"/>
      <c r="D630" s="136"/>
      <c r="E630" s="137"/>
      <c r="F630" s="138"/>
      <c r="G630" s="137"/>
      <c r="H630" s="137"/>
      <c r="I630" s="138"/>
      <c r="J630" s="136"/>
      <c r="K630" s="136"/>
      <c r="L630" s="137"/>
      <c r="M630" s="138"/>
      <c r="N630" s="137"/>
      <c r="O630" s="137"/>
      <c r="P630" s="138"/>
      <c r="Q630" s="136"/>
      <c r="R630" s="136"/>
      <c r="S630" s="137"/>
      <c r="T630" s="138"/>
      <c r="U630" s="137"/>
      <c r="V630" s="137"/>
      <c r="W630" s="138"/>
      <c r="X630" s="136"/>
      <c r="Y630" s="136"/>
      <c r="Z630" s="137"/>
      <c r="AA630" s="138"/>
      <c r="AB630" s="137"/>
      <c r="AC630" s="137"/>
      <c r="AD630" s="138"/>
    </row>
    <row r="631" ht="12.75" customHeight="1">
      <c r="A631" s="136"/>
      <c r="B631" s="137"/>
      <c r="C631" s="136"/>
      <c r="D631" s="136"/>
      <c r="E631" s="137"/>
      <c r="F631" s="138"/>
      <c r="G631" s="137"/>
      <c r="H631" s="137"/>
      <c r="I631" s="138"/>
      <c r="J631" s="136"/>
      <c r="K631" s="136"/>
      <c r="L631" s="137"/>
      <c r="M631" s="138"/>
      <c r="N631" s="137"/>
      <c r="O631" s="137"/>
      <c r="P631" s="138"/>
      <c r="Q631" s="136"/>
      <c r="R631" s="136"/>
      <c r="S631" s="137"/>
      <c r="T631" s="138"/>
      <c r="U631" s="137"/>
      <c r="V631" s="137"/>
      <c r="W631" s="138"/>
      <c r="X631" s="136"/>
      <c r="Y631" s="136"/>
      <c r="Z631" s="137"/>
      <c r="AA631" s="138"/>
      <c r="AB631" s="137"/>
      <c r="AC631" s="137"/>
      <c r="AD631" s="138"/>
    </row>
    <row r="632" ht="12.75" customHeight="1">
      <c r="A632" s="136"/>
      <c r="B632" s="137"/>
      <c r="C632" s="136"/>
      <c r="D632" s="136"/>
      <c r="E632" s="137"/>
      <c r="F632" s="138"/>
      <c r="G632" s="137"/>
      <c r="H632" s="137"/>
      <c r="I632" s="138"/>
      <c r="J632" s="136"/>
      <c r="K632" s="136"/>
      <c r="L632" s="137"/>
      <c r="M632" s="138"/>
      <c r="N632" s="137"/>
      <c r="O632" s="137"/>
      <c r="P632" s="138"/>
      <c r="Q632" s="136"/>
      <c r="R632" s="136"/>
      <c r="S632" s="137"/>
      <c r="T632" s="138"/>
      <c r="U632" s="137"/>
      <c r="V632" s="137"/>
      <c r="W632" s="138"/>
      <c r="X632" s="136"/>
      <c r="Y632" s="136"/>
      <c r="Z632" s="137"/>
      <c r="AA632" s="138"/>
      <c r="AB632" s="137"/>
      <c r="AC632" s="137"/>
      <c r="AD632" s="138"/>
    </row>
    <row r="633" ht="12.75" customHeight="1">
      <c r="A633" s="136"/>
      <c r="B633" s="137"/>
      <c r="C633" s="136"/>
      <c r="D633" s="136"/>
      <c r="E633" s="137"/>
      <c r="F633" s="138"/>
      <c r="G633" s="137"/>
      <c r="H633" s="137"/>
      <c r="I633" s="138"/>
      <c r="J633" s="136"/>
      <c r="K633" s="136"/>
      <c r="L633" s="137"/>
      <c r="M633" s="138"/>
      <c r="N633" s="137"/>
      <c r="O633" s="137"/>
      <c r="P633" s="138"/>
      <c r="Q633" s="136"/>
      <c r="R633" s="136"/>
      <c r="S633" s="137"/>
      <c r="T633" s="138"/>
      <c r="U633" s="137"/>
      <c r="V633" s="137"/>
      <c r="W633" s="138"/>
      <c r="X633" s="136"/>
      <c r="Y633" s="136"/>
      <c r="Z633" s="137"/>
      <c r="AA633" s="138"/>
      <c r="AB633" s="137"/>
      <c r="AC633" s="137"/>
      <c r="AD633" s="138"/>
    </row>
    <row r="634" ht="12.75" customHeight="1">
      <c r="A634" s="136"/>
      <c r="B634" s="137"/>
      <c r="C634" s="136"/>
      <c r="D634" s="136"/>
      <c r="E634" s="137"/>
      <c r="F634" s="138"/>
      <c r="G634" s="137"/>
      <c r="H634" s="137"/>
      <c r="I634" s="138"/>
      <c r="J634" s="136"/>
      <c r="K634" s="136"/>
      <c r="L634" s="137"/>
      <c r="M634" s="138"/>
      <c r="N634" s="137"/>
      <c r="O634" s="137"/>
      <c r="P634" s="138"/>
      <c r="Q634" s="136"/>
      <c r="R634" s="136"/>
      <c r="S634" s="137"/>
      <c r="T634" s="138"/>
      <c r="U634" s="137"/>
      <c r="V634" s="137"/>
      <c r="W634" s="138"/>
      <c r="X634" s="136"/>
      <c r="Y634" s="136"/>
      <c r="Z634" s="137"/>
      <c r="AA634" s="138"/>
      <c r="AB634" s="137"/>
      <c r="AC634" s="137"/>
      <c r="AD634" s="138"/>
    </row>
    <row r="635" ht="12.75" customHeight="1">
      <c r="A635" s="136"/>
      <c r="B635" s="137"/>
      <c r="C635" s="136"/>
      <c r="D635" s="136"/>
      <c r="E635" s="137"/>
      <c r="F635" s="138"/>
      <c r="G635" s="137"/>
      <c r="H635" s="137"/>
      <c r="I635" s="138"/>
      <c r="J635" s="136"/>
      <c r="K635" s="136"/>
      <c r="L635" s="137"/>
      <c r="M635" s="138"/>
      <c r="N635" s="137"/>
      <c r="O635" s="137"/>
      <c r="P635" s="138"/>
      <c r="Q635" s="136"/>
      <c r="R635" s="136"/>
      <c r="S635" s="137"/>
      <c r="T635" s="138"/>
      <c r="U635" s="137"/>
      <c r="V635" s="137"/>
      <c r="W635" s="138"/>
      <c r="X635" s="136"/>
      <c r="Y635" s="136"/>
      <c r="Z635" s="137"/>
      <c r="AA635" s="138"/>
      <c r="AB635" s="137"/>
      <c r="AC635" s="137"/>
      <c r="AD635" s="138"/>
    </row>
    <row r="636" ht="12.75" customHeight="1">
      <c r="A636" s="136"/>
      <c r="B636" s="137"/>
      <c r="C636" s="136"/>
      <c r="D636" s="136"/>
      <c r="E636" s="137"/>
      <c r="F636" s="138"/>
      <c r="G636" s="137"/>
      <c r="H636" s="137"/>
      <c r="I636" s="138"/>
      <c r="J636" s="136"/>
      <c r="K636" s="136"/>
      <c r="L636" s="137"/>
      <c r="M636" s="138"/>
      <c r="N636" s="137"/>
      <c r="O636" s="137"/>
      <c r="P636" s="138"/>
      <c r="Q636" s="136"/>
      <c r="R636" s="136"/>
      <c r="S636" s="137"/>
      <c r="T636" s="138"/>
      <c r="U636" s="137"/>
      <c r="V636" s="137"/>
      <c r="W636" s="138"/>
      <c r="X636" s="136"/>
      <c r="Y636" s="136"/>
      <c r="Z636" s="137"/>
      <c r="AA636" s="138"/>
      <c r="AB636" s="137"/>
      <c r="AC636" s="137"/>
      <c r="AD636" s="138"/>
    </row>
    <row r="637" ht="12.75" customHeight="1">
      <c r="A637" s="136"/>
      <c r="B637" s="137"/>
      <c r="C637" s="136"/>
      <c r="D637" s="136"/>
      <c r="E637" s="137"/>
      <c r="F637" s="138"/>
      <c r="G637" s="137"/>
      <c r="H637" s="137"/>
      <c r="I637" s="138"/>
      <c r="J637" s="136"/>
      <c r="K637" s="136"/>
      <c r="L637" s="137"/>
      <c r="M637" s="138"/>
      <c r="N637" s="137"/>
      <c r="O637" s="137"/>
      <c r="P637" s="138"/>
      <c r="Q637" s="136"/>
      <c r="R637" s="136"/>
      <c r="S637" s="137"/>
      <c r="T637" s="138"/>
      <c r="U637" s="137"/>
      <c r="V637" s="137"/>
      <c r="W637" s="138"/>
      <c r="X637" s="136"/>
      <c r="Y637" s="136"/>
      <c r="Z637" s="137"/>
      <c r="AA637" s="138"/>
      <c r="AB637" s="137"/>
      <c r="AC637" s="137"/>
      <c r="AD637" s="138"/>
    </row>
    <row r="638" ht="12.75" customHeight="1">
      <c r="A638" s="136"/>
      <c r="B638" s="137"/>
      <c r="C638" s="136"/>
      <c r="D638" s="136"/>
      <c r="E638" s="137"/>
      <c r="F638" s="138"/>
      <c r="G638" s="137"/>
      <c r="H638" s="137"/>
      <c r="I638" s="138"/>
      <c r="J638" s="136"/>
      <c r="K638" s="136"/>
      <c r="L638" s="137"/>
      <c r="M638" s="138"/>
      <c r="N638" s="137"/>
      <c r="O638" s="137"/>
      <c r="P638" s="138"/>
      <c r="Q638" s="136"/>
      <c r="R638" s="136"/>
      <c r="S638" s="137"/>
      <c r="T638" s="138"/>
      <c r="U638" s="137"/>
      <c r="V638" s="137"/>
      <c r="W638" s="138"/>
      <c r="X638" s="136"/>
      <c r="Y638" s="136"/>
      <c r="Z638" s="137"/>
      <c r="AA638" s="138"/>
      <c r="AB638" s="137"/>
      <c r="AC638" s="137"/>
      <c r="AD638" s="138"/>
    </row>
    <row r="639" ht="12.75" customHeight="1">
      <c r="A639" s="136"/>
      <c r="B639" s="137"/>
      <c r="C639" s="136"/>
      <c r="D639" s="136"/>
      <c r="E639" s="137"/>
      <c r="F639" s="138"/>
      <c r="G639" s="137"/>
      <c r="H639" s="137"/>
      <c r="I639" s="138"/>
      <c r="J639" s="136"/>
      <c r="K639" s="136"/>
      <c r="L639" s="137"/>
      <c r="M639" s="138"/>
      <c r="N639" s="137"/>
      <c r="O639" s="137"/>
      <c r="P639" s="138"/>
      <c r="Q639" s="136"/>
      <c r="R639" s="136"/>
      <c r="S639" s="137"/>
      <c r="T639" s="138"/>
      <c r="U639" s="137"/>
      <c r="V639" s="137"/>
      <c r="W639" s="138"/>
      <c r="X639" s="136"/>
      <c r="Y639" s="136"/>
      <c r="Z639" s="137"/>
      <c r="AA639" s="138"/>
      <c r="AB639" s="137"/>
      <c r="AC639" s="137"/>
      <c r="AD639" s="138"/>
    </row>
    <row r="640" ht="12.75" customHeight="1">
      <c r="A640" s="136"/>
      <c r="B640" s="137"/>
      <c r="C640" s="136"/>
      <c r="D640" s="136"/>
      <c r="E640" s="137"/>
      <c r="F640" s="138"/>
      <c r="G640" s="137"/>
      <c r="H640" s="137"/>
      <c r="I640" s="138"/>
      <c r="J640" s="136"/>
      <c r="K640" s="136"/>
      <c r="L640" s="137"/>
      <c r="M640" s="138"/>
      <c r="N640" s="137"/>
      <c r="O640" s="137"/>
      <c r="P640" s="138"/>
      <c r="Q640" s="136"/>
      <c r="R640" s="136"/>
      <c r="S640" s="137"/>
      <c r="T640" s="138"/>
      <c r="U640" s="137"/>
      <c r="V640" s="137"/>
      <c r="W640" s="138"/>
      <c r="X640" s="136"/>
      <c r="Y640" s="136"/>
      <c r="Z640" s="137"/>
      <c r="AA640" s="138"/>
      <c r="AB640" s="137"/>
      <c r="AC640" s="137"/>
      <c r="AD640" s="138"/>
    </row>
    <row r="641" ht="12.75" customHeight="1">
      <c r="A641" s="136"/>
      <c r="B641" s="137"/>
      <c r="C641" s="136"/>
      <c r="D641" s="136"/>
      <c r="E641" s="137"/>
      <c r="F641" s="138"/>
      <c r="G641" s="137"/>
      <c r="H641" s="137"/>
      <c r="I641" s="138"/>
      <c r="J641" s="136"/>
      <c r="K641" s="136"/>
      <c r="L641" s="137"/>
      <c r="M641" s="138"/>
      <c r="N641" s="137"/>
      <c r="O641" s="137"/>
      <c r="P641" s="138"/>
      <c r="Q641" s="136"/>
      <c r="R641" s="136"/>
      <c r="S641" s="137"/>
      <c r="T641" s="138"/>
      <c r="U641" s="137"/>
      <c r="V641" s="137"/>
      <c r="W641" s="138"/>
      <c r="X641" s="136"/>
      <c r="Y641" s="136"/>
      <c r="Z641" s="137"/>
      <c r="AA641" s="138"/>
      <c r="AB641" s="137"/>
      <c r="AC641" s="137"/>
      <c r="AD641" s="138"/>
    </row>
    <row r="642" ht="12.75" customHeight="1">
      <c r="A642" s="136"/>
      <c r="B642" s="137"/>
      <c r="C642" s="136"/>
      <c r="D642" s="136"/>
      <c r="E642" s="137"/>
      <c r="F642" s="138"/>
      <c r="G642" s="137"/>
      <c r="H642" s="137"/>
      <c r="I642" s="138"/>
      <c r="J642" s="136"/>
      <c r="K642" s="136"/>
      <c r="L642" s="137"/>
      <c r="M642" s="138"/>
      <c r="N642" s="137"/>
      <c r="O642" s="137"/>
      <c r="P642" s="138"/>
      <c r="Q642" s="136"/>
      <c r="R642" s="136"/>
      <c r="S642" s="137"/>
      <c r="T642" s="138"/>
      <c r="U642" s="137"/>
      <c r="V642" s="137"/>
      <c r="W642" s="138"/>
      <c r="X642" s="136"/>
      <c r="Y642" s="136"/>
      <c r="Z642" s="137"/>
      <c r="AA642" s="138"/>
      <c r="AB642" s="137"/>
      <c r="AC642" s="137"/>
      <c r="AD642" s="138"/>
    </row>
    <row r="643" ht="12.75" customHeight="1">
      <c r="A643" s="136"/>
      <c r="B643" s="137"/>
      <c r="C643" s="136"/>
      <c r="D643" s="136"/>
      <c r="E643" s="137"/>
      <c r="F643" s="138"/>
      <c r="G643" s="137"/>
      <c r="H643" s="137"/>
      <c r="I643" s="138"/>
      <c r="J643" s="136"/>
      <c r="K643" s="136"/>
      <c r="L643" s="137"/>
      <c r="M643" s="138"/>
      <c r="N643" s="137"/>
      <c r="O643" s="137"/>
      <c r="P643" s="138"/>
      <c r="Q643" s="136"/>
      <c r="R643" s="136"/>
      <c r="S643" s="137"/>
      <c r="T643" s="138"/>
      <c r="U643" s="137"/>
      <c r="V643" s="137"/>
      <c r="W643" s="138"/>
      <c r="X643" s="136"/>
      <c r="Y643" s="136"/>
      <c r="Z643" s="137"/>
      <c r="AA643" s="138"/>
      <c r="AB643" s="137"/>
      <c r="AC643" s="137"/>
      <c r="AD643" s="138"/>
    </row>
    <row r="644" ht="12.75" customHeight="1">
      <c r="A644" s="136"/>
      <c r="B644" s="137"/>
      <c r="C644" s="136"/>
      <c r="D644" s="136"/>
      <c r="E644" s="137"/>
      <c r="F644" s="138"/>
      <c r="G644" s="137"/>
      <c r="H644" s="137"/>
      <c r="I644" s="138"/>
      <c r="J644" s="136"/>
      <c r="K644" s="136"/>
      <c r="L644" s="137"/>
      <c r="M644" s="138"/>
      <c r="N644" s="137"/>
      <c r="O644" s="137"/>
      <c r="P644" s="138"/>
      <c r="Q644" s="136"/>
      <c r="R644" s="136"/>
      <c r="S644" s="137"/>
      <c r="T644" s="138"/>
      <c r="U644" s="137"/>
      <c r="V644" s="137"/>
      <c r="W644" s="138"/>
      <c r="X644" s="136"/>
      <c r="Y644" s="136"/>
      <c r="Z644" s="137"/>
      <c r="AA644" s="138"/>
      <c r="AB644" s="137"/>
      <c r="AC644" s="137"/>
      <c r="AD644" s="138"/>
    </row>
    <row r="645" ht="12.75" customHeight="1">
      <c r="A645" s="136"/>
      <c r="B645" s="137"/>
      <c r="C645" s="136"/>
      <c r="D645" s="136"/>
      <c r="E645" s="137"/>
      <c r="F645" s="138"/>
      <c r="G645" s="137"/>
      <c r="H645" s="137"/>
      <c r="I645" s="138"/>
      <c r="J645" s="136"/>
      <c r="K645" s="136"/>
      <c r="L645" s="137"/>
      <c r="M645" s="138"/>
      <c r="N645" s="137"/>
      <c r="O645" s="137"/>
      <c r="P645" s="138"/>
      <c r="Q645" s="136"/>
      <c r="R645" s="136"/>
      <c r="S645" s="137"/>
      <c r="T645" s="138"/>
      <c r="U645" s="137"/>
      <c r="V645" s="137"/>
      <c r="W645" s="138"/>
      <c r="X645" s="136"/>
      <c r="Y645" s="136"/>
      <c r="Z645" s="137"/>
      <c r="AA645" s="138"/>
      <c r="AB645" s="137"/>
      <c r="AC645" s="137"/>
      <c r="AD645" s="138"/>
    </row>
    <row r="646" ht="12.75" customHeight="1">
      <c r="A646" s="136"/>
      <c r="B646" s="137"/>
      <c r="C646" s="136"/>
      <c r="D646" s="136"/>
      <c r="E646" s="137"/>
      <c r="F646" s="138"/>
      <c r="G646" s="137"/>
      <c r="H646" s="137"/>
      <c r="I646" s="138"/>
      <c r="J646" s="136"/>
      <c r="K646" s="136"/>
      <c r="L646" s="137"/>
      <c r="M646" s="138"/>
      <c r="N646" s="137"/>
      <c r="O646" s="137"/>
      <c r="P646" s="138"/>
      <c r="Q646" s="136"/>
      <c r="R646" s="136"/>
      <c r="S646" s="137"/>
      <c r="T646" s="138"/>
      <c r="U646" s="137"/>
      <c r="V646" s="137"/>
      <c r="W646" s="138"/>
      <c r="X646" s="136"/>
      <c r="Y646" s="136"/>
      <c r="Z646" s="137"/>
      <c r="AA646" s="138"/>
      <c r="AB646" s="137"/>
      <c r="AC646" s="137"/>
      <c r="AD646" s="138"/>
    </row>
    <row r="647" ht="12.75" customHeight="1">
      <c r="A647" s="136"/>
      <c r="B647" s="137"/>
      <c r="C647" s="136"/>
      <c r="D647" s="136"/>
      <c r="E647" s="137"/>
      <c r="F647" s="138"/>
      <c r="G647" s="137"/>
      <c r="H647" s="137"/>
      <c r="I647" s="138"/>
      <c r="J647" s="136"/>
      <c r="K647" s="136"/>
      <c r="L647" s="137"/>
      <c r="M647" s="138"/>
      <c r="N647" s="137"/>
      <c r="O647" s="137"/>
      <c r="P647" s="138"/>
      <c r="Q647" s="136"/>
      <c r="R647" s="136"/>
      <c r="S647" s="137"/>
      <c r="T647" s="138"/>
      <c r="U647" s="137"/>
      <c r="V647" s="137"/>
      <c r="W647" s="138"/>
      <c r="X647" s="136"/>
      <c r="Y647" s="136"/>
      <c r="Z647" s="137"/>
      <c r="AA647" s="138"/>
      <c r="AB647" s="137"/>
      <c r="AC647" s="137"/>
      <c r="AD647" s="138"/>
    </row>
    <row r="648" ht="12.75" customHeight="1">
      <c r="A648" s="136"/>
      <c r="B648" s="137"/>
      <c r="C648" s="136"/>
      <c r="D648" s="136"/>
      <c r="E648" s="137"/>
      <c r="F648" s="138"/>
      <c r="G648" s="137"/>
      <c r="H648" s="137"/>
      <c r="I648" s="138"/>
      <c r="J648" s="136"/>
      <c r="K648" s="136"/>
      <c r="L648" s="137"/>
      <c r="M648" s="138"/>
      <c r="N648" s="137"/>
      <c r="O648" s="137"/>
      <c r="P648" s="138"/>
      <c r="Q648" s="136"/>
      <c r="R648" s="136"/>
      <c r="S648" s="137"/>
      <c r="T648" s="138"/>
      <c r="U648" s="137"/>
      <c r="V648" s="137"/>
      <c r="W648" s="138"/>
      <c r="X648" s="136"/>
      <c r="Y648" s="136"/>
      <c r="Z648" s="137"/>
      <c r="AA648" s="138"/>
      <c r="AB648" s="137"/>
      <c r="AC648" s="137"/>
      <c r="AD648" s="138"/>
    </row>
    <row r="649" ht="12.75" customHeight="1">
      <c r="A649" s="136"/>
      <c r="B649" s="137"/>
      <c r="C649" s="136"/>
      <c r="D649" s="136"/>
      <c r="E649" s="137"/>
      <c r="F649" s="138"/>
      <c r="G649" s="137"/>
      <c r="H649" s="137"/>
      <c r="I649" s="138"/>
      <c r="J649" s="136"/>
      <c r="K649" s="136"/>
      <c r="L649" s="137"/>
      <c r="M649" s="138"/>
      <c r="N649" s="137"/>
      <c r="O649" s="137"/>
      <c r="P649" s="138"/>
      <c r="Q649" s="136"/>
      <c r="R649" s="136"/>
      <c r="S649" s="137"/>
      <c r="T649" s="138"/>
      <c r="U649" s="137"/>
      <c r="V649" s="137"/>
      <c r="W649" s="138"/>
      <c r="X649" s="136"/>
      <c r="Y649" s="136"/>
      <c r="Z649" s="137"/>
      <c r="AA649" s="138"/>
      <c r="AB649" s="137"/>
      <c r="AC649" s="137"/>
      <c r="AD649" s="138"/>
    </row>
    <row r="650" ht="12.75" customHeight="1">
      <c r="A650" s="136"/>
      <c r="B650" s="137"/>
      <c r="C650" s="136"/>
      <c r="D650" s="136"/>
      <c r="E650" s="137"/>
      <c r="F650" s="138"/>
      <c r="G650" s="137"/>
      <c r="H650" s="137"/>
      <c r="I650" s="138"/>
      <c r="J650" s="136"/>
      <c r="K650" s="136"/>
      <c r="L650" s="137"/>
      <c r="M650" s="138"/>
      <c r="N650" s="137"/>
      <c r="O650" s="137"/>
      <c r="P650" s="138"/>
      <c r="Q650" s="136"/>
      <c r="R650" s="136"/>
      <c r="S650" s="137"/>
      <c r="T650" s="138"/>
      <c r="U650" s="137"/>
      <c r="V650" s="137"/>
      <c r="W650" s="138"/>
      <c r="X650" s="136"/>
      <c r="Y650" s="136"/>
      <c r="Z650" s="137"/>
      <c r="AA650" s="138"/>
      <c r="AB650" s="137"/>
      <c r="AC650" s="137"/>
      <c r="AD650" s="138"/>
    </row>
    <row r="651" ht="12.75" customHeight="1">
      <c r="A651" s="136"/>
      <c r="B651" s="137"/>
      <c r="C651" s="136"/>
      <c r="D651" s="136"/>
      <c r="E651" s="137"/>
      <c r="F651" s="138"/>
      <c r="G651" s="137"/>
      <c r="H651" s="137"/>
      <c r="I651" s="138"/>
      <c r="J651" s="136"/>
      <c r="K651" s="136"/>
      <c r="L651" s="137"/>
      <c r="M651" s="138"/>
      <c r="N651" s="137"/>
      <c r="O651" s="137"/>
      <c r="P651" s="138"/>
      <c r="Q651" s="136"/>
      <c r="R651" s="136"/>
      <c r="S651" s="137"/>
      <c r="T651" s="138"/>
      <c r="U651" s="137"/>
      <c r="V651" s="137"/>
      <c r="W651" s="138"/>
      <c r="X651" s="136"/>
      <c r="Y651" s="136"/>
      <c r="Z651" s="137"/>
      <c r="AA651" s="138"/>
      <c r="AB651" s="137"/>
      <c r="AC651" s="137"/>
      <c r="AD651" s="138"/>
    </row>
    <row r="652" ht="12.75" customHeight="1">
      <c r="A652" s="136"/>
      <c r="B652" s="137"/>
      <c r="C652" s="136"/>
      <c r="D652" s="136"/>
      <c r="E652" s="137"/>
      <c r="F652" s="138"/>
      <c r="G652" s="137"/>
      <c r="H652" s="137"/>
      <c r="I652" s="138"/>
      <c r="J652" s="136"/>
      <c r="K652" s="136"/>
      <c r="L652" s="137"/>
      <c r="M652" s="138"/>
      <c r="N652" s="137"/>
      <c r="O652" s="137"/>
      <c r="P652" s="138"/>
      <c r="Q652" s="136"/>
      <c r="R652" s="136"/>
      <c r="S652" s="137"/>
      <c r="T652" s="138"/>
      <c r="U652" s="137"/>
      <c r="V652" s="137"/>
      <c r="W652" s="138"/>
      <c r="X652" s="136"/>
      <c r="Y652" s="136"/>
      <c r="Z652" s="137"/>
      <c r="AA652" s="138"/>
      <c r="AB652" s="137"/>
      <c r="AC652" s="137"/>
      <c r="AD652" s="138"/>
    </row>
    <row r="653" ht="12.75" customHeight="1">
      <c r="A653" s="136"/>
      <c r="B653" s="137"/>
      <c r="C653" s="136"/>
      <c r="D653" s="136"/>
      <c r="E653" s="137"/>
      <c r="F653" s="138"/>
      <c r="G653" s="137"/>
      <c r="H653" s="137"/>
      <c r="I653" s="138"/>
      <c r="J653" s="136"/>
      <c r="K653" s="136"/>
      <c r="L653" s="137"/>
      <c r="M653" s="138"/>
      <c r="N653" s="137"/>
      <c r="O653" s="137"/>
      <c r="P653" s="138"/>
      <c r="Q653" s="136"/>
      <c r="R653" s="136"/>
      <c r="S653" s="137"/>
      <c r="T653" s="138"/>
      <c r="U653" s="137"/>
      <c r="V653" s="137"/>
      <c r="W653" s="138"/>
      <c r="X653" s="136"/>
      <c r="Y653" s="136"/>
      <c r="Z653" s="137"/>
      <c r="AA653" s="138"/>
      <c r="AB653" s="137"/>
      <c r="AC653" s="137"/>
      <c r="AD653" s="138"/>
    </row>
    <row r="654" ht="12.75" customHeight="1">
      <c r="A654" s="136"/>
      <c r="B654" s="137"/>
      <c r="C654" s="136"/>
      <c r="D654" s="136"/>
      <c r="E654" s="137"/>
      <c r="F654" s="138"/>
      <c r="G654" s="137"/>
      <c r="H654" s="137"/>
      <c r="I654" s="138"/>
      <c r="J654" s="136"/>
      <c r="K654" s="136"/>
      <c r="L654" s="137"/>
      <c r="M654" s="138"/>
      <c r="N654" s="137"/>
      <c r="O654" s="137"/>
      <c r="P654" s="138"/>
      <c r="Q654" s="136"/>
      <c r="R654" s="136"/>
      <c r="S654" s="137"/>
      <c r="T654" s="138"/>
      <c r="U654" s="137"/>
      <c r="V654" s="137"/>
      <c r="W654" s="138"/>
      <c r="X654" s="136"/>
      <c r="Y654" s="136"/>
      <c r="Z654" s="137"/>
      <c r="AA654" s="138"/>
      <c r="AB654" s="137"/>
      <c r="AC654" s="137"/>
      <c r="AD654" s="138"/>
    </row>
    <row r="655" ht="12.75" customHeight="1">
      <c r="A655" s="136"/>
      <c r="B655" s="137"/>
      <c r="C655" s="136"/>
      <c r="D655" s="136"/>
      <c r="E655" s="137"/>
      <c r="F655" s="138"/>
      <c r="G655" s="137"/>
      <c r="H655" s="137"/>
      <c r="I655" s="138"/>
      <c r="J655" s="136"/>
      <c r="K655" s="136"/>
      <c r="L655" s="137"/>
      <c r="M655" s="138"/>
      <c r="N655" s="137"/>
      <c r="O655" s="137"/>
      <c r="P655" s="138"/>
      <c r="Q655" s="136"/>
      <c r="R655" s="136"/>
      <c r="S655" s="137"/>
      <c r="T655" s="138"/>
      <c r="U655" s="137"/>
      <c r="V655" s="137"/>
      <c r="W655" s="138"/>
      <c r="X655" s="136"/>
      <c r="Y655" s="136"/>
      <c r="Z655" s="137"/>
      <c r="AA655" s="138"/>
      <c r="AB655" s="137"/>
      <c r="AC655" s="137"/>
      <c r="AD655" s="138"/>
    </row>
    <row r="656" ht="12.75" customHeight="1">
      <c r="A656" s="136"/>
      <c r="B656" s="137"/>
      <c r="C656" s="136"/>
      <c r="D656" s="136"/>
      <c r="E656" s="137"/>
      <c r="F656" s="138"/>
      <c r="G656" s="137"/>
      <c r="H656" s="137"/>
      <c r="I656" s="138"/>
      <c r="J656" s="136"/>
      <c r="K656" s="136"/>
      <c r="L656" s="137"/>
      <c r="M656" s="138"/>
      <c r="N656" s="137"/>
      <c r="O656" s="137"/>
      <c r="P656" s="138"/>
      <c r="Q656" s="136"/>
      <c r="R656" s="136"/>
      <c r="S656" s="137"/>
      <c r="T656" s="138"/>
      <c r="U656" s="137"/>
      <c r="V656" s="137"/>
      <c r="W656" s="138"/>
      <c r="X656" s="136"/>
      <c r="Y656" s="136"/>
      <c r="Z656" s="137"/>
      <c r="AA656" s="138"/>
      <c r="AB656" s="137"/>
      <c r="AC656" s="137"/>
      <c r="AD656" s="138"/>
    </row>
    <row r="657" ht="12.75" customHeight="1">
      <c r="A657" s="136"/>
      <c r="B657" s="137"/>
      <c r="C657" s="136"/>
      <c r="D657" s="136"/>
      <c r="E657" s="137"/>
      <c r="F657" s="138"/>
      <c r="G657" s="137"/>
      <c r="H657" s="137"/>
      <c r="I657" s="138"/>
      <c r="J657" s="136"/>
      <c r="K657" s="136"/>
      <c r="L657" s="137"/>
      <c r="M657" s="138"/>
      <c r="N657" s="137"/>
      <c r="O657" s="137"/>
      <c r="P657" s="138"/>
      <c r="Q657" s="136"/>
      <c r="R657" s="136"/>
      <c r="S657" s="137"/>
      <c r="T657" s="138"/>
      <c r="U657" s="137"/>
      <c r="V657" s="137"/>
      <c r="W657" s="138"/>
      <c r="X657" s="136"/>
      <c r="Y657" s="136"/>
      <c r="Z657" s="137"/>
      <c r="AA657" s="138"/>
      <c r="AB657" s="137"/>
      <c r="AC657" s="137"/>
      <c r="AD657" s="138"/>
    </row>
    <row r="658" ht="12.75" customHeight="1">
      <c r="A658" s="136"/>
      <c r="B658" s="137"/>
      <c r="C658" s="136"/>
      <c r="D658" s="136"/>
      <c r="E658" s="137"/>
      <c r="F658" s="138"/>
      <c r="G658" s="137"/>
      <c r="H658" s="137"/>
      <c r="I658" s="138"/>
      <c r="J658" s="136"/>
      <c r="K658" s="136"/>
      <c r="L658" s="137"/>
      <c r="M658" s="138"/>
      <c r="N658" s="137"/>
      <c r="O658" s="137"/>
      <c r="P658" s="138"/>
      <c r="Q658" s="136"/>
      <c r="R658" s="136"/>
      <c r="S658" s="137"/>
      <c r="T658" s="138"/>
      <c r="U658" s="137"/>
      <c r="V658" s="137"/>
      <c r="W658" s="138"/>
      <c r="X658" s="136"/>
      <c r="Y658" s="136"/>
      <c r="Z658" s="137"/>
      <c r="AA658" s="138"/>
      <c r="AB658" s="137"/>
      <c r="AC658" s="137"/>
      <c r="AD658" s="138"/>
    </row>
    <row r="659" ht="12.75" customHeight="1">
      <c r="A659" s="136"/>
      <c r="B659" s="137"/>
      <c r="C659" s="136"/>
      <c r="D659" s="136"/>
      <c r="E659" s="137"/>
      <c r="F659" s="138"/>
      <c r="G659" s="137"/>
      <c r="H659" s="137"/>
      <c r="I659" s="138"/>
      <c r="J659" s="136"/>
      <c r="K659" s="136"/>
      <c r="L659" s="137"/>
      <c r="M659" s="138"/>
      <c r="N659" s="137"/>
      <c r="O659" s="137"/>
      <c r="P659" s="138"/>
      <c r="Q659" s="136"/>
      <c r="R659" s="136"/>
      <c r="S659" s="137"/>
      <c r="T659" s="138"/>
      <c r="U659" s="137"/>
      <c r="V659" s="137"/>
      <c r="W659" s="138"/>
      <c r="X659" s="136"/>
      <c r="Y659" s="136"/>
      <c r="Z659" s="137"/>
      <c r="AA659" s="138"/>
      <c r="AB659" s="137"/>
      <c r="AC659" s="137"/>
      <c r="AD659" s="138"/>
    </row>
    <row r="660" ht="12.75" customHeight="1">
      <c r="A660" s="136"/>
      <c r="B660" s="137"/>
      <c r="C660" s="136"/>
      <c r="D660" s="136"/>
      <c r="E660" s="137"/>
      <c r="F660" s="138"/>
      <c r="G660" s="137"/>
      <c r="H660" s="137"/>
      <c r="I660" s="138"/>
      <c r="J660" s="136"/>
      <c r="K660" s="136"/>
      <c r="L660" s="137"/>
      <c r="M660" s="138"/>
      <c r="N660" s="137"/>
      <c r="O660" s="137"/>
      <c r="P660" s="138"/>
      <c r="Q660" s="136"/>
      <c r="R660" s="136"/>
      <c r="S660" s="137"/>
      <c r="T660" s="138"/>
      <c r="U660" s="137"/>
      <c r="V660" s="137"/>
      <c r="W660" s="138"/>
      <c r="X660" s="136"/>
      <c r="Y660" s="136"/>
      <c r="Z660" s="137"/>
      <c r="AA660" s="138"/>
      <c r="AB660" s="137"/>
      <c r="AC660" s="137"/>
      <c r="AD660" s="138"/>
    </row>
    <row r="661" ht="12.75" customHeight="1">
      <c r="A661" s="136"/>
      <c r="B661" s="137"/>
      <c r="C661" s="136"/>
      <c r="D661" s="136"/>
      <c r="E661" s="137"/>
      <c r="F661" s="138"/>
      <c r="G661" s="137"/>
      <c r="H661" s="137"/>
      <c r="I661" s="138"/>
      <c r="J661" s="136"/>
      <c r="K661" s="136"/>
      <c r="L661" s="137"/>
      <c r="M661" s="138"/>
      <c r="N661" s="137"/>
      <c r="O661" s="137"/>
      <c r="P661" s="138"/>
      <c r="Q661" s="136"/>
      <c r="R661" s="136"/>
      <c r="S661" s="137"/>
      <c r="T661" s="138"/>
      <c r="U661" s="137"/>
      <c r="V661" s="137"/>
      <c r="W661" s="138"/>
      <c r="X661" s="136"/>
      <c r="Y661" s="136"/>
      <c r="Z661" s="137"/>
      <c r="AA661" s="138"/>
      <c r="AB661" s="137"/>
      <c r="AC661" s="137"/>
      <c r="AD661" s="138"/>
    </row>
    <row r="662" ht="12.75" customHeight="1">
      <c r="A662" s="136"/>
      <c r="B662" s="137"/>
      <c r="C662" s="136"/>
      <c r="D662" s="136"/>
      <c r="E662" s="137"/>
      <c r="F662" s="138"/>
      <c r="G662" s="137"/>
      <c r="H662" s="137"/>
      <c r="I662" s="138"/>
      <c r="J662" s="136"/>
      <c r="K662" s="136"/>
      <c r="L662" s="137"/>
      <c r="M662" s="138"/>
      <c r="N662" s="137"/>
      <c r="O662" s="137"/>
      <c r="P662" s="138"/>
      <c r="Q662" s="136"/>
      <c r="R662" s="136"/>
      <c r="S662" s="137"/>
      <c r="T662" s="138"/>
      <c r="U662" s="137"/>
      <c r="V662" s="137"/>
      <c r="W662" s="138"/>
      <c r="X662" s="136"/>
      <c r="Y662" s="136"/>
      <c r="Z662" s="137"/>
      <c r="AA662" s="138"/>
      <c r="AB662" s="137"/>
      <c r="AC662" s="137"/>
      <c r="AD662" s="138"/>
    </row>
    <row r="663" ht="12.75" customHeight="1">
      <c r="A663" s="136"/>
      <c r="B663" s="137"/>
      <c r="C663" s="136"/>
      <c r="D663" s="136"/>
      <c r="E663" s="137"/>
      <c r="F663" s="138"/>
      <c r="G663" s="137"/>
      <c r="H663" s="137"/>
      <c r="I663" s="138"/>
      <c r="J663" s="136"/>
      <c r="K663" s="136"/>
      <c r="L663" s="137"/>
      <c r="M663" s="138"/>
      <c r="N663" s="137"/>
      <c r="O663" s="137"/>
      <c r="P663" s="138"/>
      <c r="Q663" s="136"/>
      <c r="R663" s="136"/>
      <c r="S663" s="137"/>
      <c r="T663" s="138"/>
      <c r="U663" s="137"/>
      <c r="V663" s="137"/>
      <c r="W663" s="138"/>
      <c r="X663" s="136"/>
      <c r="Y663" s="136"/>
      <c r="Z663" s="137"/>
      <c r="AA663" s="138"/>
      <c r="AB663" s="137"/>
      <c r="AC663" s="137"/>
      <c r="AD663" s="138"/>
    </row>
    <row r="664" ht="12.75" customHeight="1">
      <c r="A664" s="136"/>
      <c r="B664" s="137"/>
      <c r="C664" s="136"/>
      <c r="D664" s="136"/>
      <c r="E664" s="137"/>
      <c r="F664" s="138"/>
      <c r="G664" s="137"/>
      <c r="H664" s="137"/>
      <c r="I664" s="138"/>
      <c r="J664" s="136"/>
      <c r="K664" s="136"/>
      <c r="L664" s="137"/>
      <c r="M664" s="138"/>
      <c r="N664" s="137"/>
      <c r="O664" s="137"/>
      <c r="P664" s="138"/>
      <c r="Q664" s="136"/>
      <c r="R664" s="136"/>
      <c r="S664" s="137"/>
      <c r="T664" s="138"/>
      <c r="U664" s="137"/>
      <c r="V664" s="137"/>
      <c r="W664" s="138"/>
      <c r="X664" s="136"/>
      <c r="Y664" s="136"/>
      <c r="Z664" s="137"/>
      <c r="AA664" s="138"/>
      <c r="AB664" s="137"/>
      <c r="AC664" s="137"/>
      <c r="AD664" s="138"/>
    </row>
    <row r="665" ht="12.75" customHeight="1">
      <c r="A665" s="136"/>
      <c r="B665" s="137"/>
      <c r="C665" s="136"/>
      <c r="D665" s="136"/>
      <c r="E665" s="137"/>
      <c r="F665" s="138"/>
      <c r="G665" s="137"/>
      <c r="H665" s="137"/>
      <c r="I665" s="138"/>
      <c r="J665" s="136"/>
      <c r="K665" s="136"/>
      <c r="L665" s="137"/>
      <c r="M665" s="138"/>
      <c r="N665" s="137"/>
      <c r="O665" s="137"/>
      <c r="P665" s="138"/>
      <c r="Q665" s="136"/>
      <c r="R665" s="136"/>
      <c r="S665" s="137"/>
      <c r="T665" s="138"/>
      <c r="U665" s="137"/>
      <c r="V665" s="137"/>
      <c r="W665" s="138"/>
      <c r="X665" s="136"/>
      <c r="Y665" s="136"/>
      <c r="Z665" s="137"/>
      <c r="AA665" s="138"/>
      <c r="AB665" s="137"/>
      <c r="AC665" s="137"/>
      <c r="AD665" s="138"/>
    </row>
    <row r="666" ht="12.75" customHeight="1">
      <c r="A666" s="136"/>
      <c r="B666" s="137"/>
      <c r="C666" s="136"/>
      <c r="D666" s="136"/>
      <c r="E666" s="137"/>
      <c r="F666" s="138"/>
      <c r="G666" s="137"/>
      <c r="H666" s="137"/>
      <c r="I666" s="138"/>
      <c r="J666" s="136"/>
      <c r="K666" s="136"/>
      <c r="L666" s="137"/>
      <c r="M666" s="138"/>
      <c r="N666" s="137"/>
      <c r="O666" s="137"/>
      <c r="P666" s="138"/>
      <c r="Q666" s="136"/>
      <c r="R666" s="136"/>
      <c r="S666" s="137"/>
      <c r="T666" s="138"/>
      <c r="U666" s="137"/>
      <c r="V666" s="137"/>
      <c r="W666" s="138"/>
      <c r="X666" s="136"/>
      <c r="Y666" s="136"/>
      <c r="Z666" s="137"/>
      <c r="AA666" s="138"/>
      <c r="AB666" s="137"/>
      <c r="AC666" s="137"/>
      <c r="AD666" s="138"/>
    </row>
    <row r="667" ht="12.75" customHeight="1">
      <c r="A667" s="136"/>
      <c r="B667" s="137"/>
      <c r="C667" s="136"/>
      <c r="D667" s="136"/>
      <c r="E667" s="137"/>
      <c r="F667" s="138"/>
      <c r="G667" s="137"/>
      <c r="H667" s="137"/>
      <c r="I667" s="138"/>
      <c r="J667" s="136"/>
      <c r="K667" s="136"/>
      <c r="L667" s="137"/>
      <c r="M667" s="138"/>
      <c r="N667" s="137"/>
      <c r="O667" s="137"/>
      <c r="P667" s="138"/>
      <c r="Q667" s="136"/>
      <c r="R667" s="136"/>
      <c r="S667" s="137"/>
      <c r="T667" s="138"/>
      <c r="U667" s="137"/>
      <c r="V667" s="137"/>
      <c r="W667" s="138"/>
      <c r="X667" s="136"/>
      <c r="Y667" s="136"/>
      <c r="Z667" s="137"/>
      <c r="AA667" s="138"/>
      <c r="AB667" s="137"/>
      <c r="AC667" s="137"/>
      <c r="AD667" s="138"/>
    </row>
    <row r="668" ht="12.75" customHeight="1">
      <c r="A668" s="136"/>
      <c r="B668" s="137"/>
      <c r="C668" s="136"/>
      <c r="D668" s="136"/>
      <c r="E668" s="137"/>
      <c r="F668" s="138"/>
      <c r="G668" s="137"/>
      <c r="H668" s="137"/>
      <c r="I668" s="138"/>
      <c r="J668" s="136"/>
      <c r="K668" s="136"/>
      <c r="L668" s="137"/>
      <c r="M668" s="138"/>
      <c r="N668" s="137"/>
      <c r="O668" s="137"/>
      <c r="P668" s="138"/>
      <c r="Q668" s="136"/>
      <c r="R668" s="136"/>
      <c r="S668" s="137"/>
      <c r="T668" s="138"/>
      <c r="U668" s="137"/>
      <c r="V668" s="137"/>
      <c r="W668" s="138"/>
      <c r="X668" s="136"/>
      <c r="Y668" s="136"/>
      <c r="Z668" s="137"/>
      <c r="AA668" s="138"/>
      <c r="AB668" s="137"/>
      <c r="AC668" s="137"/>
      <c r="AD668" s="138"/>
    </row>
    <row r="669" ht="12.75" customHeight="1">
      <c r="A669" s="136"/>
      <c r="B669" s="137"/>
      <c r="C669" s="136"/>
      <c r="D669" s="136"/>
      <c r="E669" s="137"/>
      <c r="F669" s="138"/>
      <c r="G669" s="137"/>
      <c r="H669" s="137"/>
      <c r="I669" s="138"/>
      <c r="J669" s="136"/>
      <c r="K669" s="136"/>
      <c r="L669" s="137"/>
      <c r="M669" s="138"/>
      <c r="N669" s="137"/>
      <c r="O669" s="137"/>
      <c r="P669" s="138"/>
      <c r="Q669" s="136"/>
      <c r="R669" s="136"/>
      <c r="S669" s="137"/>
      <c r="T669" s="138"/>
      <c r="U669" s="137"/>
      <c r="V669" s="137"/>
      <c r="W669" s="138"/>
      <c r="X669" s="136"/>
      <c r="Y669" s="136"/>
      <c r="Z669" s="137"/>
      <c r="AA669" s="138"/>
      <c r="AB669" s="137"/>
      <c r="AC669" s="137"/>
      <c r="AD669" s="138"/>
    </row>
    <row r="670" ht="12.75" customHeight="1">
      <c r="A670" s="136"/>
      <c r="B670" s="137"/>
      <c r="C670" s="136"/>
      <c r="D670" s="136"/>
      <c r="E670" s="137"/>
      <c r="F670" s="138"/>
      <c r="G670" s="137"/>
      <c r="H670" s="137"/>
      <c r="I670" s="138"/>
      <c r="J670" s="136"/>
      <c r="K670" s="136"/>
      <c r="L670" s="137"/>
      <c r="M670" s="138"/>
      <c r="N670" s="137"/>
      <c r="O670" s="137"/>
      <c r="P670" s="138"/>
      <c r="Q670" s="136"/>
      <c r="R670" s="136"/>
      <c r="S670" s="137"/>
      <c r="T670" s="138"/>
      <c r="U670" s="137"/>
      <c r="V670" s="137"/>
      <c r="W670" s="138"/>
      <c r="X670" s="136"/>
      <c r="Y670" s="136"/>
      <c r="Z670" s="137"/>
      <c r="AA670" s="138"/>
      <c r="AB670" s="137"/>
      <c r="AC670" s="137"/>
      <c r="AD670" s="138"/>
    </row>
    <row r="671" ht="12.75" customHeight="1">
      <c r="A671" s="136"/>
      <c r="B671" s="137"/>
      <c r="C671" s="136"/>
      <c r="D671" s="136"/>
      <c r="E671" s="137"/>
      <c r="F671" s="138"/>
      <c r="G671" s="137"/>
      <c r="H671" s="137"/>
      <c r="I671" s="138"/>
      <c r="J671" s="136"/>
      <c r="K671" s="136"/>
      <c r="L671" s="137"/>
      <c r="M671" s="138"/>
      <c r="N671" s="137"/>
      <c r="O671" s="137"/>
      <c r="P671" s="138"/>
      <c r="Q671" s="136"/>
      <c r="R671" s="136"/>
      <c r="S671" s="137"/>
      <c r="T671" s="138"/>
      <c r="U671" s="137"/>
      <c r="V671" s="137"/>
      <c r="W671" s="138"/>
      <c r="X671" s="136"/>
      <c r="Y671" s="136"/>
      <c r="Z671" s="137"/>
      <c r="AA671" s="138"/>
      <c r="AB671" s="137"/>
      <c r="AC671" s="137"/>
      <c r="AD671" s="138"/>
    </row>
    <row r="672" ht="12.75" customHeight="1">
      <c r="A672" s="136"/>
      <c r="B672" s="137"/>
      <c r="C672" s="136"/>
      <c r="D672" s="136"/>
      <c r="E672" s="137"/>
      <c r="F672" s="138"/>
      <c r="G672" s="137"/>
      <c r="H672" s="137"/>
      <c r="I672" s="138"/>
      <c r="J672" s="136"/>
      <c r="K672" s="136"/>
      <c r="L672" s="137"/>
      <c r="M672" s="138"/>
      <c r="N672" s="137"/>
      <c r="O672" s="137"/>
      <c r="P672" s="138"/>
      <c r="Q672" s="136"/>
      <c r="R672" s="136"/>
      <c r="S672" s="137"/>
      <c r="T672" s="138"/>
      <c r="U672" s="137"/>
      <c r="V672" s="137"/>
      <c r="W672" s="138"/>
      <c r="X672" s="136"/>
      <c r="Y672" s="136"/>
      <c r="Z672" s="137"/>
      <c r="AA672" s="138"/>
      <c r="AB672" s="137"/>
      <c r="AC672" s="137"/>
      <c r="AD672" s="138"/>
    </row>
    <row r="673" ht="12.75" customHeight="1">
      <c r="A673" s="136"/>
      <c r="B673" s="137"/>
      <c r="C673" s="136"/>
      <c r="D673" s="136"/>
      <c r="E673" s="137"/>
      <c r="F673" s="138"/>
      <c r="G673" s="137"/>
      <c r="H673" s="137"/>
      <c r="I673" s="138"/>
      <c r="J673" s="136"/>
      <c r="K673" s="136"/>
      <c r="L673" s="137"/>
      <c r="M673" s="138"/>
      <c r="N673" s="137"/>
      <c r="O673" s="137"/>
      <c r="P673" s="138"/>
      <c r="Q673" s="136"/>
      <c r="R673" s="136"/>
      <c r="S673" s="137"/>
      <c r="T673" s="138"/>
      <c r="U673" s="137"/>
      <c r="V673" s="137"/>
      <c r="W673" s="138"/>
      <c r="X673" s="136"/>
      <c r="Y673" s="136"/>
      <c r="Z673" s="137"/>
      <c r="AA673" s="138"/>
      <c r="AB673" s="137"/>
      <c r="AC673" s="137"/>
      <c r="AD673" s="138"/>
    </row>
    <row r="674" ht="12.75" customHeight="1">
      <c r="A674" s="136"/>
      <c r="B674" s="137"/>
      <c r="C674" s="136"/>
      <c r="D674" s="136"/>
      <c r="E674" s="137"/>
      <c r="F674" s="138"/>
      <c r="G674" s="137"/>
      <c r="H674" s="137"/>
      <c r="I674" s="138"/>
      <c r="J674" s="136"/>
      <c r="K674" s="136"/>
      <c r="L674" s="137"/>
      <c r="M674" s="138"/>
      <c r="N674" s="137"/>
      <c r="O674" s="137"/>
      <c r="P674" s="138"/>
      <c r="Q674" s="136"/>
      <c r="R674" s="136"/>
      <c r="S674" s="137"/>
      <c r="T674" s="138"/>
      <c r="U674" s="137"/>
      <c r="V674" s="137"/>
      <c r="W674" s="138"/>
      <c r="X674" s="136"/>
      <c r="Y674" s="136"/>
      <c r="Z674" s="137"/>
      <c r="AA674" s="138"/>
      <c r="AB674" s="137"/>
      <c r="AC674" s="137"/>
      <c r="AD674" s="138"/>
    </row>
    <row r="675" ht="12.75" customHeight="1">
      <c r="A675" s="136"/>
      <c r="B675" s="137"/>
      <c r="C675" s="136"/>
      <c r="D675" s="136"/>
      <c r="E675" s="137"/>
      <c r="F675" s="138"/>
      <c r="G675" s="137"/>
      <c r="H675" s="137"/>
      <c r="I675" s="138"/>
      <c r="J675" s="136"/>
      <c r="K675" s="136"/>
      <c r="L675" s="137"/>
      <c r="M675" s="138"/>
      <c r="N675" s="137"/>
      <c r="O675" s="137"/>
      <c r="P675" s="138"/>
      <c r="Q675" s="136"/>
      <c r="R675" s="136"/>
      <c r="S675" s="137"/>
      <c r="T675" s="138"/>
      <c r="U675" s="137"/>
      <c r="V675" s="137"/>
      <c r="W675" s="138"/>
      <c r="X675" s="136"/>
      <c r="Y675" s="136"/>
      <c r="Z675" s="137"/>
      <c r="AA675" s="138"/>
      <c r="AB675" s="137"/>
      <c r="AC675" s="137"/>
      <c r="AD675" s="138"/>
    </row>
    <row r="676" ht="12.75" customHeight="1">
      <c r="A676" s="136"/>
      <c r="B676" s="137"/>
      <c r="C676" s="136"/>
      <c r="D676" s="136"/>
      <c r="E676" s="137"/>
      <c r="F676" s="138"/>
      <c r="G676" s="137"/>
      <c r="H676" s="137"/>
      <c r="I676" s="138"/>
      <c r="J676" s="136"/>
      <c r="K676" s="136"/>
      <c r="L676" s="137"/>
      <c r="M676" s="138"/>
      <c r="N676" s="137"/>
      <c r="O676" s="137"/>
      <c r="P676" s="138"/>
      <c r="Q676" s="136"/>
      <c r="R676" s="136"/>
      <c r="S676" s="137"/>
      <c r="T676" s="138"/>
      <c r="U676" s="137"/>
      <c r="V676" s="137"/>
      <c r="W676" s="138"/>
      <c r="X676" s="136"/>
      <c r="Y676" s="136"/>
      <c r="Z676" s="137"/>
      <c r="AA676" s="138"/>
      <c r="AB676" s="137"/>
      <c r="AC676" s="137"/>
      <c r="AD676" s="138"/>
    </row>
    <row r="677" ht="12.75" customHeight="1">
      <c r="A677" s="136"/>
      <c r="B677" s="137"/>
      <c r="C677" s="136"/>
      <c r="D677" s="136"/>
      <c r="E677" s="137"/>
      <c r="F677" s="138"/>
      <c r="G677" s="137"/>
      <c r="H677" s="137"/>
      <c r="I677" s="138"/>
      <c r="J677" s="136"/>
      <c r="K677" s="136"/>
      <c r="L677" s="137"/>
      <c r="M677" s="138"/>
      <c r="N677" s="137"/>
      <c r="O677" s="137"/>
      <c r="P677" s="138"/>
      <c r="Q677" s="136"/>
      <c r="R677" s="136"/>
      <c r="S677" s="137"/>
      <c r="T677" s="138"/>
      <c r="U677" s="137"/>
      <c r="V677" s="137"/>
      <c r="W677" s="138"/>
      <c r="X677" s="136"/>
      <c r="Y677" s="136"/>
      <c r="Z677" s="137"/>
      <c r="AA677" s="138"/>
      <c r="AB677" s="137"/>
      <c r="AC677" s="137"/>
      <c r="AD677" s="138"/>
    </row>
    <row r="678" ht="12.75" customHeight="1">
      <c r="A678" s="136"/>
      <c r="B678" s="137"/>
      <c r="C678" s="136"/>
      <c r="D678" s="136"/>
      <c r="E678" s="137"/>
      <c r="F678" s="138"/>
      <c r="G678" s="137"/>
      <c r="H678" s="137"/>
      <c r="I678" s="138"/>
      <c r="J678" s="136"/>
      <c r="K678" s="136"/>
      <c r="L678" s="137"/>
      <c r="M678" s="138"/>
      <c r="N678" s="137"/>
      <c r="O678" s="137"/>
      <c r="P678" s="138"/>
      <c r="Q678" s="136"/>
      <c r="R678" s="136"/>
      <c r="S678" s="137"/>
      <c r="T678" s="138"/>
      <c r="U678" s="137"/>
      <c r="V678" s="137"/>
      <c r="W678" s="138"/>
      <c r="X678" s="136"/>
      <c r="Y678" s="136"/>
      <c r="Z678" s="137"/>
      <c r="AA678" s="138"/>
      <c r="AB678" s="137"/>
      <c r="AC678" s="137"/>
      <c r="AD678" s="138"/>
    </row>
    <row r="679" ht="12.75" customHeight="1">
      <c r="A679" s="136"/>
      <c r="B679" s="137"/>
      <c r="C679" s="136"/>
      <c r="D679" s="136"/>
      <c r="E679" s="137"/>
      <c r="F679" s="138"/>
      <c r="G679" s="137"/>
      <c r="H679" s="137"/>
      <c r="I679" s="138"/>
      <c r="J679" s="136"/>
      <c r="K679" s="136"/>
      <c r="L679" s="137"/>
      <c r="M679" s="138"/>
      <c r="N679" s="137"/>
      <c r="O679" s="137"/>
      <c r="P679" s="138"/>
      <c r="Q679" s="136"/>
      <c r="R679" s="136"/>
      <c r="S679" s="137"/>
      <c r="T679" s="138"/>
      <c r="U679" s="137"/>
      <c r="V679" s="137"/>
      <c r="W679" s="138"/>
      <c r="X679" s="136"/>
      <c r="Y679" s="136"/>
      <c r="Z679" s="137"/>
      <c r="AA679" s="138"/>
      <c r="AB679" s="137"/>
      <c r="AC679" s="137"/>
      <c r="AD679" s="138"/>
    </row>
    <row r="680" ht="12.75" customHeight="1">
      <c r="A680" s="136"/>
      <c r="B680" s="137"/>
      <c r="C680" s="136"/>
      <c r="D680" s="136"/>
      <c r="E680" s="137"/>
      <c r="F680" s="138"/>
      <c r="G680" s="137"/>
      <c r="H680" s="137"/>
      <c r="I680" s="138"/>
      <c r="J680" s="136"/>
      <c r="K680" s="136"/>
      <c r="L680" s="137"/>
      <c r="M680" s="138"/>
      <c r="N680" s="137"/>
      <c r="O680" s="137"/>
      <c r="P680" s="138"/>
      <c r="Q680" s="136"/>
      <c r="R680" s="136"/>
      <c r="S680" s="137"/>
      <c r="T680" s="138"/>
      <c r="U680" s="137"/>
      <c r="V680" s="137"/>
      <c r="W680" s="138"/>
      <c r="X680" s="136"/>
      <c r="Y680" s="136"/>
      <c r="Z680" s="137"/>
      <c r="AA680" s="138"/>
      <c r="AB680" s="137"/>
      <c r="AC680" s="137"/>
      <c r="AD680" s="138"/>
    </row>
    <row r="681" ht="12.75" customHeight="1">
      <c r="A681" s="136"/>
      <c r="B681" s="137"/>
      <c r="C681" s="136"/>
      <c r="D681" s="136"/>
      <c r="E681" s="137"/>
      <c r="F681" s="138"/>
      <c r="G681" s="137"/>
      <c r="H681" s="137"/>
      <c r="I681" s="138"/>
      <c r="J681" s="136"/>
      <c r="K681" s="136"/>
      <c r="L681" s="137"/>
      <c r="M681" s="138"/>
      <c r="N681" s="137"/>
      <c r="O681" s="137"/>
      <c r="P681" s="138"/>
      <c r="Q681" s="136"/>
      <c r="R681" s="136"/>
      <c r="S681" s="137"/>
      <c r="T681" s="138"/>
      <c r="U681" s="137"/>
      <c r="V681" s="137"/>
      <c r="W681" s="138"/>
      <c r="X681" s="136"/>
      <c r="Y681" s="136"/>
      <c r="Z681" s="137"/>
      <c r="AA681" s="138"/>
      <c r="AB681" s="137"/>
      <c r="AC681" s="137"/>
      <c r="AD681" s="138"/>
    </row>
    <row r="682" ht="12.75" customHeight="1">
      <c r="A682" s="136"/>
      <c r="B682" s="137"/>
      <c r="C682" s="136"/>
      <c r="D682" s="136"/>
      <c r="E682" s="137"/>
      <c r="F682" s="138"/>
      <c r="G682" s="137"/>
      <c r="H682" s="137"/>
      <c r="I682" s="138"/>
      <c r="J682" s="136"/>
      <c r="K682" s="136"/>
      <c r="L682" s="137"/>
      <c r="M682" s="138"/>
      <c r="N682" s="137"/>
      <c r="O682" s="137"/>
      <c r="P682" s="138"/>
      <c r="Q682" s="136"/>
      <c r="R682" s="136"/>
      <c r="S682" s="137"/>
      <c r="T682" s="138"/>
      <c r="U682" s="137"/>
      <c r="V682" s="137"/>
      <c r="W682" s="138"/>
      <c r="X682" s="136"/>
      <c r="Y682" s="136"/>
      <c r="Z682" s="137"/>
      <c r="AA682" s="138"/>
      <c r="AB682" s="137"/>
      <c r="AC682" s="137"/>
      <c r="AD682" s="138"/>
    </row>
    <row r="683" ht="12.75" customHeight="1">
      <c r="A683" s="136"/>
      <c r="B683" s="137"/>
      <c r="C683" s="136"/>
      <c r="D683" s="136"/>
      <c r="E683" s="137"/>
      <c r="F683" s="138"/>
      <c r="G683" s="137"/>
      <c r="H683" s="137"/>
      <c r="I683" s="138"/>
      <c r="J683" s="136"/>
      <c r="K683" s="136"/>
      <c r="L683" s="137"/>
      <c r="M683" s="138"/>
      <c r="N683" s="137"/>
      <c r="O683" s="137"/>
      <c r="P683" s="138"/>
      <c r="Q683" s="136"/>
      <c r="R683" s="136"/>
      <c r="S683" s="137"/>
      <c r="T683" s="138"/>
      <c r="U683" s="137"/>
      <c r="V683" s="137"/>
      <c r="W683" s="138"/>
      <c r="X683" s="136"/>
      <c r="Y683" s="136"/>
      <c r="Z683" s="137"/>
      <c r="AA683" s="138"/>
      <c r="AB683" s="137"/>
      <c r="AC683" s="137"/>
      <c r="AD683" s="138"/>
    </row>
    <row r="684" ht="12.75" customHeight="1">
      <c r="A684" s="136"/>
      <c r="B684" s="137"/>
      <c r="C684" s="136"/>
      <c r="D684" s="136"/>
      <c r="E684" s="137"/>
      <c r="F684" s="138"/>
      <c r="G684" s="137"/>
      <c r="H684" s="137"/>
      <c r="I684" s="138"/>
      <c r="J684" s="136"/>
      <c r="K684" s="136"/>
      <c r="L684" s="137"/>
      <c r="M684" s="138"/>
      <c r="N684" s="137"/>
      <c r="O684" s="137"/>
      <c r="P684" s="138"/>
      <c r="Q684" s="136"/>
      <c r="R684" s="136"/>
      <c r="S684" s="137"/>
      <c r="T684" s="138"/>
      <c r="U684" s="137"/>
      <c r="V684" s="137"/>
      <c r="W684" s="138"/>
      <c r="X684" s="136"/>
      <c r="Y684" s="136"/>
      <c r="Z684" s="137"/>
      <c r="AA684" s="138"/>
      <c r="AB684" s="137"/>
      <c r="AC684" s="137"/>
      <c r="AD684" s="138"/>
    </row>
    <row r="685" ht="12.75" customHeight="1">
      <c r="A685" s="136"/>
      <c r="B685" s="137"/>
      <c r="C685" s="136"/>
      <c r="D685" s="136"/>
      <c r="E685" s="137"/>
      <c r="F685" s="138"/>
      <c r="G685" s="137"/>
      <c r="H685" s="137"/>
      <c r="I685" s="138"/>
      <c r="J685" s="136"/>
      <c r="K685" s="136"/>
      <c r="L685" s="137"/>
      <c r="M685" s="138"/>
      <c r="N685" s="137"/>
      <c r="O685" s="137"/>
      <c r="P685" s="138"/>
      <c r="Q685" s="136"/>
      <c r="R685" s="136"/>
      <c r="S685" s="137"/>
      <c r="T685" s="138"/>
      <c r="U685" s="137"/>
      <c r="V685" s="137"/>
      <c r="W685" s="138"/>
      <c r="X685" s="136"/>
      <c r="Y685" s="136"/>
      <c r="Z685" s="137"/>
      <c r="AA685" s="138"/>
      <c r="AB685" s="137"/>
      <c r="AC685" s="137"/>
      <c r="AD685" s="138"/>
    </row>
    <row r="686" ht="12.75" customHeight="1">
      <c r="A686" s="136"/>
      <c r="B686" s="137"/>
      <c r="C686" s="136"/>
      <c r="D686" s="136"/>
      <c r="E686" s="137"/>
      <c r="F686" s="138"/>
      <c r="G686" s="137"/>
      <c r="H686" s="137"/>
      <c r="I686" s="138"/>
      <c r="J686" s="136"/>
      <c r="K686" s="136"/>
      <c r="L686" s="137"/>
      <c r="M686" s="138"/>
      <c r="N686" s="137"/>
      <c r="O686" s="137"/>
      <c r="P686" s="138"/>
      <c r="Q686" s="136"/>
      <c r="R686" s="136"/>
      <c r="S686" s="137"/>
      <c r="T686" s="138"/>
      <c r="U686" s="137"/>
      <c r="V686" s="137"/>
      <c r="W686" s="138"/>
      <c r="X686" s="136"/>
      <c r="Y686" s="136"/>
      <c r="Z686" s="137"/>
      <c r="AA686" s="138"/>
      <c r="AB686" s="137"/>
      <c r="AC686" s="137"/>
      <c r="AD686" s="138"/>
    </row>
    <row r="687" ht="12.75" customHeight="1">
      <c r="A687" s="136"/>
      <c r="B687" s="137"/>
      <c r="C687" s="136"/>
      <c r="D687" s="136"/>
      <c r="E687" s="137"/>
      <c r="F687" s="138"/>
      <c r="G687" s="137"/>
      <c r="H687" s="137"/>
      <c r="I687" s="138"/>
      <c r="J687" s="136"/>
      <c r="K687" s="136"/>
      <c r="L687" s="137"/>
      <c r="M687" s="138"/>
      <c r="N687" s="137"/>
      <c r="O687" s="137"/>
      <c r="P687" s="138"/>
      <c r="Q687" s="136"/>
      <c r="R687" s="136"/>
      <c r="S687" s="137"/>
      <c r="T687" s="138"/>
      <c r="U687" s="137"/>
      <c r="V687" s="137"/>
      <c r="W687" s="138"/>
      <c r="X687" s="136"/>
      <c r="Y687" s="136"/>
      <c r="Z687" s="137"/>
      <c r="AA687" s="138"/>
      <c r="AB687" s="137"/>
      <c r="AC687" s="137"/>
      <c r="AD687" s="138"/>
    </row>
    <row r="688" ht="12.75" customHeight="1">
      <c r="A688" s="136"/>
      <c r="B688" s="137"/>
      <c r="C688" s="136"/>
      <c r="D688" s="136"/>
      <c r="E688" s="137"/>
      <c r="F688" s="138"/>
      <c r="G688" s="137"/>
      <c r="H688" s="137"/>
      <c r="I688" s="138"/>
      <c r="J688" s="136"/>
      <c r="K688" s="136"/>
      <c r="L688" s="137"/>
      <c r="M688" s="138"/>
      <c r="N688" s="137"/>
      <c r="O688" s="137"/>
      <c r="P688" s="138"/>
      <c r="Q688" s="136"/>
      <c r="R688" s="136"/>
      <c r="S688" s="137"/>
      <c r="T688" s="138"/>
      <c r="U688" s="137"/>
      <c r="V688" s="137"/>
      <c r="W688" s="138"/>
      <c r="X688" s="136"/>
      <c r="Y688" s="136"/>
      <c r="Z688" s="137"/>
      <c r="AA688" s="138"/>
      <c r="AB688" s="137"/>
      <c r="AC688" s="137"/>
      <c r="AD688" s="138"/>
    </row>
    <row r="689" ht="12.75" customHeight="1">
      <c r="A689" s="136"/>
      <c r="B689" s="137"/>
      <c r="C689" s="136"/>
      <c r="D689" s="136"/>
      <c r="E689" s="137"/>
      <c r="F689" s="138"/>
      <c r="G689" s="137"/>
      <c r="H689" s="137"/>
      <c r="I689" s="138"/>
      <c r="J689" s="136"/>
      <c r="K689" s="136"/>
      <c r="L689" s="137"/>
      <c r="M689" s="138"/>
      <c r="N689" s="137"/>
      <c r="O689" s="137"/>
      <c r="P689" s="138"/>
      <c r="Q689" s="136"/>
      <c r="R689" s="136"/>
      <c r="S689" s="137"/>
      <c r="T689" s="138"/>
      <c r="U689" s="137"/>
      <c r="V689" s="137"/>
      <c r="W689" s="138"/>
      <c r="X689" s="136"/>
      <c r="Y689" s="136"/>
      <c r="Z689" s="137"/>
      <c r="AA689" s="138"/>
      <c r="AB689" s="137"/>
      <c r="AC689" s="137"/>
      <c r="AD689" s="138"/>
    </row>
    <row r="690" ht="12.75" customHeight="1">
      <c r="A690" s="136"/>
      <c r="B690" s="137"/>
      <c r="C690" s="136"/>
      <c r="D690" s="136"/>
      <c r="E690" s="137"/>
      <c r="F690" s="138"/>
      <c r="G690" s="137"/>
      <c r="H690" s="137"/>
      <c r="I690" s="138"/>
      <c r="J690" s="136"/>
      <c r="K690" s="136"/>
      <c r="L690" s="137"/>
      <c r="M690" s="138"/>
      <c r="N690" s="137"/>
      <c r="O690" s="137"/>
      <c r="P690" s="138"/>
      <c r="Q690" s="136"/>
      <c r="R690" s="136"/>
      <c r="S690" s="137"/>
      <c r="T690" s="138"/>
      <c r="U690" s="137"/>
      <c r="V690" s="137"/>
      <c r="W690" s="138"/>
      <c r="X690" s="136"/>
      <c r="Y690" s="136"/>
      <c r="Z690" s="137"/>
      <c r="AA690" s="138"/>
      <c r="AB690" s="137"/>
      <c r="AC690" s="137"/>
      <c r="AD690" s="138"/>
    </row>
    <row r="691" ht="12.75" customHeight="1">
      <c r="A691" s="136"/>
      <c r="B691" s="137"/>
      <c r="C691" s="136"/>
      <c r="D691" s="136"/>
      <c r="E691" s="137"/>
      <c r="F691" s="138"/>
      <c r="G691" s="137"/>
      <c r="H691" s="137"/>
      <c r="I691" s="138"/>
      <c r="J691" s="136"/>
      <c r="K691" s="136"/>
      <c r="L691" s="137"/>
      <c r="M691" s="138"/>
      <c r="N691" s="137"/>
      <c r="O691" s="137"/>
      <c r="P691" s="138"/>
      <c r="Q691" s="136"/>
      <c r="R691" s="136"/>
      <c r="S691" s="137"/>
      <c r="T691" s="138"/>
      <c r="U691" s="137"/>
      <c r="V691" s="137"/>
      <c r="W691" s="138"/>
      <c r="X691" s="136"/>
      <c r="Y691" s="136"/>
      <c r="Z691" s="137"/>
      <c r="AA691" s="138"/>
      <c r="AB691" s="137"/>
      <c r="AC691" s="137"/>
      <c r="AD691" s="138"/>
    </row>
    <row r="692" ht="12.75" customHeight="1">
      <c r="A692" s="136"/>
      <c r="B692" s="137"/>
      <c r="C692" s="136"/>
      <c r="D692" s="136"/>
      <c r="E692" s="137"/>
      <c r="F692" s="138"/>
      <c r="G692" s="137"/>
      <c r="H692" s="137"/>
      <c r="I692" s="138"/>
      <c r="J692" s="136"/>
      <c r="K692" s="136"/>
      <c r="L692" s="137"/>
      <c r="M692" s="138"/>
      <c r="N692" s="137"/>
      <c r="O692" s="137"/>
      <c r="P692" s="138"/>
      <c r="Q692" s="136"/>
      <c r="R692" s="136"/>
      <c r="S692" s="137"/>
      <c r="T692" s="138"/>
      <c r="U692" s="137"/>
      <c r="V692" s="137"/>
      <c r="W692" s="138"/>
      <c r="X692" s="136"/>
      <c r="Y692" s="136"/>
      <c r="Z692" s="137"/>
      <c r="AA692" s="138"/>
      <c r="AB692" s="137"/>
      <c r="AC692" s="137"/>
      <c r="AD692" s="138"/>
    </row>
    <row r="693" ht="12.75" customHeight="1">
      <c r="A693" s="136"/>
      <c r="B693" s="137"/>
      <c r="C693" s="136"/>
      <c r="D693" s="136"/>
      <c r="E693" s="137"/>
      <c r="F693" s="138"/>
      <c r="G693" s="137"/>
      <c r="H693" s="137"/>
      <c r="I693" s="138"/>
      <c r="J693" s="136"/>
      <c r="K693" s="136"/>
      <c r="L693" s="137"/>
      <c r="M693" s="138"/>
      <c r="N693" s="137"/>
      <c r="O693" s="137"/>
      <c r="P693" s="138"/>
      <c r="Q693" s="136"/>
      <c r="R693" s="136"/>
      <c r="S693" s="137"/>
      <c r="T693" s="138"/>
      <c r="U693" s="137"/>
      <c r="V693" s="137"/>
      <c r="W693" s="138"/>
      <c r="X693" s="136"/>
      <c r="Y693" s="136"/>
      <c r="Z693" s="137"/>
      <c r="AA693" s="138"/>
      <c r="AB693" s="137"/>
      <c r="AC693" s="137"/>
      <c r="AD693" s="138"/>
    </row>
    <row r="694" ht="12.75" customHeight="1">
      <c r="A694" s="136"/>
      <c r="B694" s="137"/>
      <c r="C694" s="136"/>
      <c r="D694" s="136"/>
      <c r="E694" s="137"/>
      <c r="F694" s="138"/>
      <c r="G694" s="137"/>
      <c r="H694" s="137"/>
      <c r="I694" s="138"/>
      <c r="J694" s="136"/>
      <c r="K694" s="136"/>
      <c r="L694" s="137"/>
      <c r="M694" s="138"/>
      <c r="N694" s="137"/>
      <c r="O694" s="137"/>
      <c r="P694" s="138"/>
      <c r="Q694" s="136"/>
      <c r="R694" s="136"/>
      <c r="S694" s="137"/>
      <c r="T694" s="138"/>
      <c r="U694" s="137"/>
      <c r="V694" s="137"/>
      <c r="W694" s="138"/>
      <c r="X694" s="136"/>
      <c r="Y694" s="136"/>
      <c r="Z694" s="137"/>
      <c r="AA694" s="138"/>
      <c r="AB694" s="137"/>
      <c r="AC694" s="137"/>
      <c r="AD694" s="138"/>
    </row>
    <row r="695" ht="12.75" customHeight="1">
      <c r="A695" s="136"/>
      <c r="B695" s="137"/>
      <c r="C695" s="136"/>
      <c r="D695" s="136"/>
      <c r="E695" s="137"/>
      <c r="F695" s="138"/>
      <c r="G695" s="137"/>
      <c r="H695" s="137"/>
      <c r="I695" s="138"/>
      <c r="J695" s="136"/>
      <c r="K695" s="136"/>
      <c r="L695" s="137"/>
      <c r="M695" s="138"/>
      <c r="N695" s="137"/>
      <c r="O695" s="137"/>
      <c r="P695" s="138"/>
      <c r="Q695" s="136"/>
      <c r="R695" s="136"/>
      <c r="S695" s="137"/>
      <c r="T695" s="138"/>
      <c r="U695" s="137"/>
      <c r="V695" s="137"/>
      <c r="W695" s="138"/>
      <c r="X695" s="136"/>
      <c r="Y695" s="136"/>
      <c r="Z695" s="137"/>
      <c r="AA695" s="138"/>
      <c r="AB695" s="137"/>
      <c r="AC695" s="137"/>
      <c r="AD695" s="138"/>
    </row>
    <row r="696" ht="12.75" customHeight="1">
      <c r="A696" s="136"/>
      <c r="B696" s="137"/>
      <c r="C696" s="136"/>
      <c r="D696" s="136"/>
      <c r="E696" s="137"/>
      <c r="F696" s="138"/>
      <c r="G696" s="137"/>
      <c r="H696" s="137"/>
      <c r="I696" s="138"/>
      <c r="J696" s="136"/>
      <c r="K696" s="136"/>
      <c r="L696" s="137"/>
      <c r="M696" s="138"/>
      <c r="N696" s="137"/>
      <c r="O696" s="137"/>
      <c r="P696" s="138"/>
      <c r="Q696" s="136"/>
      <c r="R696" s="136"/>
      <c r="S696" s="137"/>
      <c r="T696" s="138"/>
      <c r="U696" s="137"/>
      <c r="V696" s="137"/>
      <c r="W696" s="138"/>
      <c r="X696" s="136"/>
      <c r="Y696" s="136"/>
      <c r="Z696" s="137"/>
      <c r="AA696" s="138"/>
      <c r="AB696" s="137"/>
      <c r="AC696" s="137"/>
      <c r="AD696" s="138"/>
    </row>
    <row r="697" ht="12.75" customHeight="1">
      <c r="A697" s="136"/>
      <c r="B697" s="137"/>
      <c r="C697" s="136"/>
      <c r="D697" s="136"/>
      <c r="E697" s="137"/>
      <c r="F697" s="138"/>
      <c r="G697" s="137"/>
      <c r="H697" s="137"/>
      <c r="I697" s="138"/>
      <c r="J697" s="136"/>
      <c r="K697" s="136"/>
      <c r="L697" s="137"/>
      <c r="M697" s="138"/>
      <c r="N697" s="137"/>
      <c r="O697" s="137"/>
      <c r="P697" s="138"/>
      <c r="Q697" s="136"/>
      <c r="R697" s="136"/>
      <c r="S697" s="137"/>
      <c r="T697" s="138"/>
      <c r="U697" s="137"/>
      <c r="V697" s="137"/>
      <c r="W697" s="138"/>
      <c r="X697" s="136"/>
      <c r="Y697" s="136"/>
      <c r="Z697" s="137"/>
      <c r="AA697" s="138"/>
      <c r="AB697" s="137"/>
      <c r="AC697" s="137"/>
      <c r="AD697" s="138"/>
    </row>
    <row r="698" ht="12.75" customHeight="1">
      <c r="A698" s="136"/>
      <c r="B698" s="137"/>
      <c r="C698" s="136"/>
      <c r="D698" s="136"/>
      <c r="E698" s="137"/>
      <c r="F698" s="138"/>
      <c r="G698" s="137"/>
      <c r="H698" s="137"/>
      <c r="I698" s="138"/>
      <c r="J698" s="136"/>
      <c r="K698" s="136"/>
      <c r="L698" s="137"/>
      <c r="M698" s="138"/>
      <c r="N698" s="137"/>
      <c r="O698" s="137"/>
      <c r="P698" s="138"/>
      <c r="Q698" s="136"/>
      <c r="R698" s="136"/>
      <c r="S698" s="137"/>
      <c r="T698" s="138"/>
      <c r="U698" s="137"/>
      <c r="V698" s="137"/>
      <c r="W698" s="138"/>
      <c r="X698" s="136"/>
      <c r="Y698" s="136"/>
      <c r="Z698" s="137"/>
      <c r="AA698" s="138"/>
      <c r="AB698" s="137"/>
      <c r="AC698" s="137"/>
      <c r="AD698" s="138"/>
    </row>
    <row r="699" ht="12.75" customHeight="1">
      <c r="A699" s="136"/>
      <c r="B699" s="137"/>
      <c r="C699" s="136"/>
      <c r="D699" s="136"/>
      <c r="E699" s="137"/>
      <c r="F699" s="138"/>
      <c r="G699" s="137"/>
      <c r="H699" s="137"/>
      <c r="I699" s="138"/>
      <c r="J699" s="136"/>
      <c r="K699" s="136"/>
      <c r="L699" s="137"/>
      <c r="M699" s="138"/>
      <c r="N699" s="137"/>
      <c r="O699" s="137"/>
      <c r="P699" s="138"/>
      <c r="Q699" s="136"/>
      <c r="R699" s="136"/>
      <c r="S699" s="137"/>
      <c r="T699" s="138"/>
      <c r="U699" s="137"/>
      <c r="V699" s="137"/>
      <c r="W699" s="138"/>
      <c r="X699" s="136"/>
      <c r="Y699" s="136"/>
      <c r="Z699" s="137"/>
      <c r="AA699" s="138"/>
      <c r="AB699" s="137"/>
      <c r="AC699" s="137"/>
      <c r="AD699" s="138"/>
    </row>
    <row r="700" ht="12.75" customHeight="1">
      <c r="A700" s="136"/>
      <c r="B700" s="137"/>
      <c r="C700" s="136"/>
      <c r="D700" s="136"/>
      <c r="E700" s="137"/>
      <c r="F700" s="138"/>
      <c r="G700" s="137"/>
      <c r="H700" s="137"/>
      <c r="I700" s="138"/>
      <c r="J700" s="136"/>
      <c r="K700" s="136"/>
      <c r="L700" s="137"/>
      <c r="M700" s="138"/>
      <c r="N700" s="137"/>
      <c r="O700" s="137"/>
      <c r="P700" s="138"/>
      <c r="Q700" s="136"/>
      <c r="R700" s="136"/>
      <c r="S700" s="137"/>
      <c r="T700" s="138"/>
      <c r="U700" s="137"/>
      <c r="V700" s="137"/>
      <c r="W700" s="138"/>
      <c r="X700" s="136"/>
      <c r="Y700" s="136"/>
      <c r="Z700" s="137"/>
      <c r="AA700" s="138"/>
      <c r="AB700" s="137"/>
      <c r="AC700" s="137"/>
      <c r="AD700" s="138"/>
    </row>
    <row r="701" ht="12.75" customHeight="1">
      <c r="A701" s="136"/>
      <c r="B701" s="137"/>
      <c r="C701" s="136"/>
      <c r="D701" s="136"/>
      <c r="E701" s="137"/>
      <c r="F701" s="138"/>
      <c r="G701" s="137"/>
      <c r="H701" s="137"/>
      <c r="I701" s="138"/>
      <c r="J701" s="136"/>
      <c r="K701" s="136"/>
      <c r="L701" s="137"/>
      <c r="M701" s="138"/>
      <c r="N701" s="137"/>
      <c r="O701" s="137"/>
      <c r="P701" s="138"/>
      <c r="Q701" s="136"/>
      <c r="R701" s="136"/>
      <c r="S701" s="137"/>
      <c r="T701" s="138"/>
      <c r="U701" s="137"/>
      <c r="V701" s="137"/>
      <c r="W701" s="138"/>
      <c r="X701" s="136"/>
      <c r="Y701" s="136"/>
      <c r="Z701" s="137"/>
      <c r="AA701" s="138"/>
      <c r="AB701" s="137"/>
      <c r="AC701" s="137"/>
      <c r="AD701" s="138"/>
    </row>
    <row r="702" ht="12.75" customHeight="1">
      <c r="A702" s="136"/>
      <c r="B702" s="137"/>
      <c r="C702" s="136"/>
      <c r="D702" s="136"/>
      <c r="E702" s="137"/>
      <c r="F702" s="138"/>
      <c r="G702" s="137"/>
      <c r="H702" s="137"/>
      <c r="I702" s="138"/>
      <c r="J702" s="136"/>
      <c r="K702" s="136"/>
      <c r="L702" s="137"/>
      <c r="M702" s="138"/>
      <c r="N702" s="137"/>
      <c r="O702" s="137"/>
      <c r="P702" s="138"/>
      <c r="Q702" s="136"/>
      <c r="R702" s="136"/>
      <c r="S702" s="137"/>
      <c r="T702" s="138"/>
      <c r="U702" s="137"/>
      <c r="V702" s="137"/>
      <c r="W702" s="138"/>
      <c r="X702" s="136"/>
      <c r="Y702" s="136"/>
      <c r="Z702" s="137"/>
      <c r="AA702" s="138"/>
      <c r="AB702" s="137"/>
      <c r="AC702" s="137"/>
      <c r="AD702" s="138"/>
    </row>
    <row r="703" ht="12.75" customHeight="1">
      <c r="A703" s="136"/>
      <c r="B703" s="137"/>
      <c r="C703" s="136"/>
      <c r="D703" s="136"/>
      <c r="E703" s="137"/>
      <c r="F703" s="138"/>
      <c r="G703" s="137"/>
      <c r="H703" s="137"/>
      <c r="I703" s="138"/>
      <c r="J703" s="136"/>
      <c r="K703" s="136"/>
      <c r="L703" s="137"/>
      <c r="M703" s="138"/>
      <c r="N703" s="137"/>
      <c r="O703" s="137"/>
      <c r="P703" s="138"/>
      <c r="Q703" s="136"/>
      <c r="R703" s="136"/>
      <c r="S703" s="137"/>
      <c r="T703" s="138"/>
      <c r="U703" s="137"/>
      <c r="V703" s="137"/>
      <c r="W703" s="138"/>
      <c r="X703" s="136"/>
      <c r="Y703" s="136"/>
      <c r="Z703" s="137"/>
      <c r="AA703" s="138"/>
      <c r="AB703" s="137"/>
      <c r="AC703" s="137"/>
      <c r="AD703" s="138"/>
    </row>
    <row r="704" ht="12.75" customHeight="1">
      <c r="A704" s="136"/>
      <c r="B704" s="137"/>
      <c r="C704" s="136"/>
      <c r="D704" s="136"/>
      <c r="E704" s="137"/>
      <c r="F704" s="138"/>
      <c r="G704" s="137"/>
      <c r="H704" s="137"/>
      <c r="I704" s="138"/>
      <c r="J704" s="136"/>
      <c r="K704" s="136"/>
      <c r="L704" s="137"/>
      <c r="M704" s="138"/>
      <c r="N704" s="137"/>
      <c r="O704" s="137"/>
      <c r="P704" s="138"/>
      <c r="Q704" s="136"/>
      <c r="R704" s="136"/>
      <c r="S704" s="137"/>
      <c r="T704" s="138"/>
      <c r="U704" s="137"/>
      <c r="V704" s="137"/>
      <c r="W704" s="138"/>
      <c r="X704" s="136"/>
      <c r="Y704" s="136"/>
      <c r="Z704" s="137"/>
      <c r="AA704" s="138"/>
      <c r="AB704" s="137"/>
      <c r="AC704" s="137"/>
      <c r="AD704" s="138"/>
    </row>
    <row r="705" ht="12.75" customHeight="1">
      <c r="A705" s="136"/>
      <c r="B705" s="137"/>
      <c r="C705" s="136"/>
      <c r="D705" s="136"/>
      <c r="E705" s="137"/>
      <c r="F705" s="138"/>
      <c r="G705" s="137"/>
      <c r="H705" s="137"/>
      <c r="I705" s="138"/>
      <c r="J705" s="136"/>
      <c r="K705" s="136"/>
      <c r="L705" s="137"/>
      <c r="M705" s="138"/>
      <c r="N705" s="137"/>
      <c r="O705" s="137"/>
      <c r="P705" s="138"/>
      <c r="Q705" s="136"/>
      <c r="R705" s="136"/>
      <c r="S705" s="137"/>
      <c r="T705" s="138"/>
      <c r="U705" s="137"/>
      <c r="V705" s="137"/>
      <c r="W705" s="138"/>
      <c r="X705" s="136"/>
      <c r="Y705" s="136"/>
      <c r="Z705" s="137"/>
      <c r="AA705" s="138"/>
      <c r="AB705" s="137"/>
      <c r="AC705" s="137"/>
      <c r="AD705" s="138"/>
    </row>
    <row r="706" ht="12.75" customHeight="1">
      <c r="A706" s="136"/>
      <c r="B706" s="137"/>
      <c r="C706" s="136"/>
      <c r="D706" s="136"/>
      <c r="E706" s="137"/>
      <c r="F706" s="138"/>
      <c r="G706" s="137"/>
      <c r="H706" s="137"/>
      <c r="I706" s="138"/>
      <c r="J706" s="136"/>
      <c r="K706" s="136"/>
      <c r="L706" s="137"/>
      <c r="M706" s="138"/>
      <c r="N706" s="137"/>
      <c r="O706" s="137"/>
      <c r="P706" s="138"/>
      <c r="Q706" s="136"/>
      <c r="R706" s="136"/>
      <c r="S706" s="137"/>
      <c r="T706" s="138"/>
      <c r="U706" s="137"/>
      <c r="V706" s="137"/>
      <c r="W706" s="138"/>
      <c r="X706" s="136"/>
      <c r="Y706" s="136"/>
      <c r="Z706" s="137"/>
      <c r="AA706" s="138"/>
      <c r="AB706" s="137"/>
      <c r="AC706" s="137"/>
      <c r="AD706" s="138"/>
    </row>
    <row r="707" ht="12.75" customHeight="1">
      <c r="A707" s="136"/>
      <c r="B707" s="137"/>
      <c r="C707" s="136"/>
      <c r="D707" s="136"/>
      <c r="E707" s="137"/>
      <c r="F707" s="138"/>
      <c r="G707" s="137"/>
      <c r="H707" s="137"/>
      <c r="I707" s="138"/>
      <c r="J707" s="136"/>
      <c r="K707" s="136"/>
      <c r="L707" s="137"/>
      <c r="M707" s="138"/>
      <c r="N707" s="137"/>
      <c r="O707" s="137"/>
      <c r="P707" s="138"/>
      <c r="Q707" s="136"/>
      <c r="R707" s="136"/>
      <c r="S707" s="137"/>
      <c r="T707" s="138"/>
      <c r="U707" s="137"/>
      <c r="V707" s="137"/>
      <c r="W707" s="138"/>
      <c r="X707" s="136"/>
      <c r="Y707" s="136"/>
      <c r="Z707" s="137"/>
      <c r="AA707" s="138"/>
      <c r="AB707" s="137"/>
      <c r="AC707" s="137"/>
      <c r="AD707" s="138"/>
    </row>
    <row r="708" ht="12.75" customHeight="1">
      <c r="A708" s="136"/>
      <c r="B708" s="137"/>
      <c r="C708" s="136"/>
      <c r="D708" s="136"/>
      <c r="E708" s="137"/>
      <c r="F708" s="138"/>
      <c r="G708" s="137"/>
      <c r="H708" s="137"/>
      <c r="I708" s="138"/>
      <c r="J708" s="136"/>
      <c r="K708" s="136"/>
      <c r="L708" s="137"/>
      <c r="M708" s="138"/>
      <c r="N708" s="137"/>
      <c r="O708" s="137"/>
      <c r="P708" s="138"/>
      <c r="Q708" s="136"/>
      <c r="R708" s="136"/>
      <c r="S708" s="137"/>
      <c r="T708" s="138"/>
      <c r="U708" s="137"/>
      <c r="V708" s="137"/>
      <c r="W708" s="138"/>
      <c r="X708" s="136"/>
      <c r="Y708" s="136"/>
      <c r="Z708" s="137"/>
      <c r="AA708" s="138"/>
      <c r="AB708" s="137"/>
      <c r="AC708" s="137"/>
      <c r="AD708" s="138"/>
    </row>
    <row r="709" ht="12.75" customHeight="1">
      <c r="A709" s="136"/>
      <c r="B709" s="137"/>
      <c r="C709" s="136"/>
      <c r="D709" s="136"/>
      <c r="E709" s="137"/>
      <c r="F709" s="138"/>
      <c r="G709" s="137"/>
      <c r="H709" s="137"/>
      <c r="I709" s="138"/>
      <c r="J709" s="136"/>
      <c r="K709" s="136"/>
      <c r="L709" s="137"/>
      <c r="M709" s="138"/>
      <c r="N709" s="137"/>
      <c r="O709" s="137"/>
      <c r="P709" s="138"/>
      <c r="Q709" s="136"/>
      <c r="R709" s="136"/>
      <c r="S709" s="137"/>
      <c r="T709" s="138"/>
      <c r="U709" s="137"/>
      <c r="V709" s="137"/>
      <c r="W709" s="138"/>
      <c r="X709" s="136"/>
      <c r="Y709" s="136"/>
      <c r="Z709" s="137"/>
      <c r="AA709" s="138"/>
      <c r="AB709" s="137"/>
      <c r="AC709" s="137"/>
      <c r="AD709" s="138"/>
    </row>
    <row r="710" ht="12.75" customHeight="1">
      <c r="A710" s="136"/>
      <c r="B710" s="137"/>
      <c r="C710" s="136"/>
      <c r="D710" s="136"/>
      <c r="E710" s="137"/>
      <c r="F710" s="138"/>
      <c r="G710" s="137"/>
      <c r="H710" s="137"/>
      <c r="I710" s="138"/>
      <c r="J710" s="136"/>
      <c r="K710" s="136"/>
      <c r="L710" s="137"/>
      <c r="M710" s="138"/>
      <c r="N710" s="137"/>
      <c r="O710" s="137"/>
      <c r="P710" s="138"/>
      <c r="Q710" s="136"/>
      <c r="R710" s="136"/>
      <c r="S710" s="137"/>
      <c r="T710" s="138"/>
      <c r="U710" s="137"/>
      <c r="V710" s="137"/>
      <c r="W710" s="138"/>
      <c r="X710" s="136"/>
      <c r="Y710" s="136"/>
      <c r="Z710" s="137"/>
      <c r="AA710" s="138"/>
      <c r="AB710" s="137"/>
      <c r="AC710" s="137"/>
      <c r="AD710" s="138"/>
    </row>
    <row r="711" ht="12.75" customHeight="1">
      <c r="A711" s="136"/>
      <c r="B711" s="137"/>
      <c r="C711" s="136"/>
      <c r="D711" s="136"/>
      <c r="E711" s="137"/>
      <c r="F711" s="138"/>
      <c r="G711" s="137"/>
      <c r="H711" s="137"/>
      <c r="I711" s="138"/>
      <c r="J711" s="136"/>
      <c r="K711" s="136"/>
      <c r="L711" s="137"/>
      <c r="M711" s="138"/>
      <c r="N711" s="137"/>
      <c r="O711" s="137"/>
      <c r="P711" s="138"/>
      <c r="Q711" s="136"/>
      <c r="R711" s="136"/>
      <c r="S711" s="137"/>
      <c r="T711" s="138"/>
      <c r="U711" s="137"/>
      <c r="V711" s="137"/>
      <c r="W711" s="138"/>
      <c r="X711" s="136"/>
      <c r="Y711" s="136"/>
      <c r="Z711" s="137"/>
      <c r="AA711" s="138"/>
      <c r="AB711" s="137"/>
      <c r="AC711" s="137"/>
      <c r="AD711" s="138"/>
    </row>
    <row r="712" ht="12.75" customHeight="1">
      <c r="A712" s="136"/>
      <c r="B712" s="137"/>
      <c r="C712" s="136"/>
      <c r="D712" s="136"/>
      <c r="E712" s="137"/>
      <c r="F712" s="138"/>
      <c r="G712" s="137"/>
      <c r="H712" s="137"/>
      <c r="I712" s="138"/>
      <c r="J712" s="136"/>
      <c r="K712" s="136"/>
      <c r="L712" s="137"/>
      <c r="M712" s="138"/>
      <c r="N712" s="137"/>
      <c r="O712" s="137"/>
      <c r="P712" s="138"/>
      <c r="Q712" s="136"/>
      <c r="R712" s="136"/>
      <c r="S712" s="137"/>
      <c r="T712" s="138"/>
      <c r="U712" s="137"/>
      <c r="V712" s="137"/>
      <c r="W712" s="138"/>
      <c r="X712" s="136"/>
      <c r="Y712" s="136"/>
      <c r="Z712" s="137"/>
      <c r="AA712" s="138"/>
      <c r="AB712" s="137"/>
      <c r="AC712" s="137"/>
      <c r="AD712" s="138"/>
    </row>
    <row r="713" ht="12.75" customHeight="1">
      <c r="A713" s="136"/>
      <c r="B713" s="137"/>
      <c r="C713" s="136"/>
      <c r="D713" s="136"/>
      <c r="E713" s="137"/>
      <c r="F713" s="138"/>
      <c r="G713" s="137"/>
      <c r="H713" s="137"/>
      <c r="I713" s="138"/>
      <c r="J713" s="136"/>
      <c r="K713" s="136"/>
      <c r="L713" s="137"/>
      <c r="M713" s="138"/>
      <c r="N713" s="137"/>
      <c r="O713" s="137"/>
      <c r="P713" s="138"/>
      <c r="Q713" s="136"/>
      <c r="R713" s="136"/>
      <c r="S713" s="137"/>
      <c r="T713" s="138"/>
      <c r="U713" s="137"/>
      <c r="V713" s="137"/>
      <c r="W713" s="138"/>
      <c r="X713" s="136"/>
      <c r="Y713" s="136"/>
      <c r="Z713" s="137"/>
      <c r="AA713" s="138"/>
      <c r="AB713" s="137"/>
      <c r="AC713" s="137"/>
      <c r="AD713" s="138"/>
    </row>
    <row r="714" ht="12.75" customHeight="1">
      <c r="A714" s="136"/>
      <c r="B714" s="137"/>
      <c r="C714" s="136"/>
      <c r="D714" s="136"/>
      <c r="E714" s="137"/>
      <c r="F714" s="138"/>
      <c r="G714" s="137"/>
      <c r="H714" s="137"/>
      <c r="I714" s="138"/>
      <c r="J714" s="136"/>
      <c r="K714" s="136"/>
      <c r="L714" s="137"/>
      <c r="M714" s="138"/>
      <c r="N714" s="137"/>
      <c r="O714" s="137"/>
      <c r="P714" s="138"/>
      <c r="Q714" s="136"/>
      <c r="R714" s="136"/>
      <c r="S714" s="137"/>
      <c r="T714" s="138"/>
      <c r="U714" s="137"/>
      <c r="V714" s="137"/>
      <c r="W714" s="138"/>
      <c r="X714" s="136"/>
      <c r="Y714" s="136"/>
      <c r="Z714" s="137"/>
      <c r="AA714" s="138"/>
      <c r="AB714" s="137"/>
      <c r="AC714" s="137"/>
      <c r="AD714" s="138"/>
    </row>
    <row r="715" ht="12.75" customHeight="1">
      <c r="A715" s="136"/>
      <c r="B715" s="137"/>
      <c r="C715" s="136"/>
      <c r="D715" s="136"/>
      <c r="E715" s="137"/>
      <c r="F715" s="138"/>
      <c r="G715" s="137"/>
      <c r="H715" s="137"/>
      <c r="I715" s="138"/>
      <c r="J715" s="136"/>
      <c r="K715" s="136"/>
      <c r="L715" s="137"/>
      <c r="M715" s="138"/>
      <c r="N715" s="137"/>
      <c r="O715" s="137"/>
      <c r="P715" s="138"/>
      <c r="Q715" s="136"/>
      <c r="R715" s="136"/>
      <c r="S715" s="137"/>
      <c r="T715" s="138"/>
      <c r="U715" s="137"/>
      <c r="V715" s="137"/>
      <c r="W715" s="138"/>
      <c r="X715" s="136"/>
      <c r="Y715" s="136"/>
      <c r="Z715" s="137"/>
      <c r="AA715" s="138"/>
      <c r="AB715" s="137"/>
      <c r="AC715" s="137"/>
      <c r="AD715" s="138"/>
    </row>
    <row r="716" ht="12.75" customHeight="1">
      <c r="A716" s="136"/>
      <c r="B716" s="137"/>
      <c r="C716" s="136"/>
      <c r="D716" s="136"/>
      <c r="E716" s="137"/>
      <c r="F716" s="138"/>
      <c r="G716" s="137"/>
      <c r="H716" s="137"/>
      <c r="I716" s="138"/>
      <c r="J716" s="136"/>
      <c r="K716" s="136"/>
      <c r="L716" s="137"/>
      <c r="M716" s="138"/>
      <c r="N716" s="137"/>
      <c r="O716" s="137"/>
      <c r="P716" s="138"/>
      <c r="Q716" s="136"/>
      <c r="R716" s="136"/>
      <c r="S716" s="137"/>
      <c r="T716" s="138"/>
      <c r="U716" s="137"/>
      <c r="V716" s="137"/>
      <c r="W716" s="138"/>
      <c r="X716" s="136"/>
      <c r="Y716" s="136"/>
      <c r="Z716" s="137"/>
      <c r="AA716" s="138"/>
      <c r="AB716" s="137"/>
      <c r="AC716" s="137"/>
      <c r="AD716" s="138"/>
    </row>
    <row r="717" ht="12.75" customHeight="1">
      <c r="A717" s="136"/>
      <c r="B717" s="137"/>
      <c r="C717" s="136"/>
      <c r="D717" s="136"/>
      <c r="E717" s="137"/>
      <c r="F717" s="138"/>
      <c r="G717" s="137"/>
      <c r="H717" s="137"/>
      <c r="I717" s="138"/>
      <c r="J717" s="136"/>
      <c r="K717" s="136"/>
      <c r="L717" s="137"/>
      <c r="M717" s="138"/>
      <c r="N717" s="137"/>
      <c r="O717" s="137"/>
      <c r="P717" s="138"/>
      <c r="Q717" s="136"/>
      <c r="R717" s="136"/>
      <c r="S717" s="137"/>
      <c r="T717" s="138"/>
      <c r="U717" s="137"/>
      <c r="V717" s="137"/>
      <c r="W717" s="138"/>
      <c r="X717" s="136"/>
      <c r="Y717" s="136"/>
      <c r="Z717" s="137"/>
      <c r="AA717" s="138"/>
      <c r="AB717" s="137"/>
      <c r="AC717" s="137"/>
      <c r="AD717" s="138"/>
    </row>
    <row r="718" ht="12.75" customHeight="1">
      <c r="A718" s="136"/>
      <c r="B718" s="137"/>
      <c r="C718" s="136"/>
      <c r="D718" s="136"/>
      <c r="E718" s="137"/>
      <c r="F718" s="138"/>
      <c r="G718" s="137"/>
      <c r="H718" s="137"/>
      <c r="I718" s="138"/>
      <c r="J718" s="136"/>
      <c r="K718" s="136"/>
      <c r="L718" s="137"/>
      <c r="M718" s="138"/>
      <c r="N718" s="137"/>
      <c r="O718" s="137"/>
      <c r="P718" s="138"/>
      <c r="Q718" s="136"/>
      <c r="R718" s="136"/>
      <c r="S718" s="137"/>
      <c r="T718" s="138"/>
      <c r="U718" s="137"/>
      <c r="V718" s="137"/>
      <c r="W718" s="138"/>
      <c r="X718" s="136"/>
      <c r="Y718" s="136"/>
      <c r="Z718" s="137"/>
      <c r="AA718" s="138"/>
      <c r="AB718" s="137"/>
      <c r="AC718" s="137"/>
      <c r="AD718" s="138"/>
    </row>
    <row r="719" ht="12.75" customHeight="1">
      <c r="A719" s="136"/>
      <c r="B719" s="137"/>
      <c r="C719" s="136"/>
      <c r="D719" s="136"/>
      <c r="E719" s="137"/>
      <c r="F719" s="138"/>
      <c r="G719" s="137"/>
      <c r="H719" s="137"/>
      <c r="I719" s="138"/>
      <c r="J719" s="136"/>
      <c r="K719" s="136"/>
      <c r="L719" s="137"/>
      <c r="M719" s="138"/>
      <c r="N719" s="137"/>
      <c r="O719" s="137"/>
      <c r="P719" s="138"/>
      <c r="Q719" s="136"/>
      <c r="R719" s="136"/>
      <c r="S719" s="137"/>
      <c r="T719" s="138"/>
      <c r="U719" s="137"/>
      <c r="V719" s="137"/>
      <c r="W719" s="138"/>
      <c r="X719" s="136"/>
      <c r="Y719" s="136"/>
      <c r="Z719" s="137"/>
      <c r="AA719" s="138"/>
      <c r="AB719" s="137"/>
      <c r="AC719" s="137"/>
      <c r="AD719" s="138"/>
    </row>
    <row r="720" ht="12.75" customHeight="1">
      <c r="A720" s="136"/>
      <c r="B720" s="137"/>
      <c r="C720" s="136"/>
      <c r="D720" s="136"/>
      <c r="E720" s="137"/>
      <c r="F720" s="138"/>
      <c r="G720" s="137"/>
      <c r="H720" s="137"/>
      <c r="I720" s="138"/>
      <c r="J720" s="136"/>
      <c r="K720" s="136"/>
      <c r="L720" s="137"/>
      <c r="M720" s="138"/>
      <c r="N720" s="137"/>
      <c r="O720" s="137"/>
      <c r="P720" s="138"/>
      <c r="Q720" s="136"/>
      <c r="R720" s="136"/>
      <c r="S720" s="137"/>
      <c r="T720" s="138"/>
      <c r="U720" s="137"/>
      <c r="V720" s="137"/>
      <c r="W720" s="138"/>
      <c r="X720" s="136"/>
      <c r="Y720" s="136"/>
      <c r="Z720" s="137"/>
      <c r="AA720" s="138"/>
      <c r="AB720" s="137"/>
      <c r="AC720" s="137"/>
      <c r="AD720" s="138"/>
    </row>
    <row r="721" ht="12.75" customHeight="1">
      <c r="A721" s="136"/>
      <c r="B721" s="137"/>
      <c r="C721" s="136"/>
      <c r="D721" s="136"/>
      <c r="E721" s="137"/>
      <c r="F721" s="138"/>
      <c r="G721" s="137"/>
      <c r="H721" s="137"/>
      <c r="I721" s="138"/>
      <c r="J721" s="136"/>
      <c r="K721" s="136"/>
      <c r="L721" s="137"/>
      <c r="M721" s="138"/>
      <c r="N721" s="137"/>
      <c r="O721" s="137"/>
      <c r="P721" s="138"/>
      <c r="Q721" s="136"/>
      <c r="R721" s="136"/>
      <c r="S721" s="137"/>
      <c r="T721" s="138"/>
      <c r="U721" s="137"/>
      <c r="V721" s="137"/>
      <c r="W721" s="138"/>
      <c r="X721" s="136"/>
      <c r="Y721" s="136"/>
      <c r="Z721" s="137"/>
      <c r="AA721" s="138"/>
      <c r="AB721" s="137"/>
      <c r="AC721" s="137"/>
      <c r="AD721" s="138"/>
    </row>
    <row r="722" ht="12.75" customHeight="1">
      <c r="A722" s="136"/>
      <c r="B722" s="137"/>
      <c r="C722" s="136"/>
      <c r="D722" s="136"/>
      <c r="E722" s="137"/>
      <c r="F722" s="138"/>
      <c r="G722" s="137"/>
      <c r="H722" s="137"/>
      <c r="I722" s="138"/>
      <c r="J722" s="136"/>
      <c r="K722" s="136"/>
      <c r="L722" s="137"/>
      <c r="M722" s="138"/>
      <c r="N722" s="137"/>
      <c r="O722" s="137"/>
      <c r="P722" s="138"/>
      <c r="Q722" s="136"/>
      <c r="R722" s="136"/>
      <c r="S722" s="137"/>
      <c r="T722" s="138"/>
      <c r="U722" s="137"/>
      <c r="V722" s="137"/>
      <c r="W722" s="138"/>
      <c r="X722" s="136"/>
      <c r="Y722" s="136"/>
      <c r="Z722" s="137"/>
      <c r="AA722" s="138"/>
      <c r="AB722" s="137"/>
      <c r="AC722" s="137"/>
      <c r="AD722" s="138"/>
    </row>
    <row r="723" ht="12.75" customHeight="1">
      <c r="A723" s="136"/>
      <c r="B723" s="137"/>
      <c r="C723" s="136"/>
      <c r="D723" s="136"/>
      <c r="E723" s="137"/>
      <c r="F723" s="138"/>
      <c r="G723" s="137"/>
      <c r="H723" s="137"/>
      <c r="I723" s="138"/>
      <c r="J723" s="136"/>
      <c r="K723" s="136"/>
      <c r="L723" s="137"/>
      <c r="M723" s="138"/>
      <c r="N723" s="137"/>
      <c r="O723" s="137"/>
      <c r="P723" s="138"/>
      <c r="Q723" s="136"/>
      <c r="R723" s="136"/>
      <c r="S723" s="137"/>
      <c r="T723" s="138"/>
      <c r="U723" s="137"/>
      <c r="V723" s="137"/>
      <c r="W723" s="138"/>
      <c r="X723" s="136"/>
      <c r="Y723" s="136"/>
      <c r="Z723" s="137"/>
      <c r="AA723" s="138"/>
      <c r="AB723" s="137"/>
      <c r="AC723" s="137"/>
      <c r="AD723" s="138"/>
    </row>
    <row r="724" ht="12.75" customHeight="1">
      <c r="A724" s="136"/>
      <c r="B724" s="137"/>
      <c r="C724" s="136"/>
      <c r="D724" s="136"/>
      <c r="E724" s="137"/>
      <c r="F724" s="138"/>
      <c r="G724" s="137"/>
      <c r="H724" s="137"/>
      <c r="I724" s="138"/>
      <c r="J724" s="136"/>
      <c r="K724" s="136"/>
      <c r="L724" s="137"/>
      <c r="M724" s="138"/>
      <c r="N724" s="137"/>
      <c r="O724" s="137"/>
      <c r="P724" s="138"/>
      <c r="Q724" s="136"/>
      <c r="R724" s="136"/>
      <c r="S724" s="137"/>
      <c r="T724" s="138"/>
      <c r="U724" s="137"/>
      <c r="V724" s="137"/>
      <c r="W724" s="138"/>
      <c r="X724" s="136"/>
      <c r="Y724" s="136"/>
      <c r="Z724" s="137"/>
      <c r="AA724" s="138"/>
      <c r="AB724" s="137"/>
      <c r="AC724" s="137"/>
      <c r="AD724" s="138"/>
    </row>
    <row r="725" ht="12.75" customHeight="1">
      <c r="A725" s="136"/>
      <c r="B725" s="137"/>
      <c r="C725" s="136"/>
      <c r="D725" s="136"/>
      <c r="E725" s="137"/>
      <c r="F725" s="138"/>
      <c r="G725" s="137"/>
      <c r="H725" s="137"/>
      <c r="I725" s="138"/>
      <c r="J725" s="136"/>
      <c r="K725" s="136"/>
      <c r="L725" s="137"/>
      <c r="M725" s="138"/>
      <c r="N725" s="137"/>
      <c r="O725" s="137"/>
      <c r="P725" s="138"/>
      <c r="Q725" s="136"/>
      <c r="R725" s="136"/>
      <c r="S725" s="137"/>
      <c r="T725" s="138"/>
      <c r="U725" s="137"/>
      <c r="V725" s="137"/>
      <c r="W725" s="138"/>
      <c r="X725" s="136"/>
      <c r="Y725" s="136"/>
      <c r="Z725" s="137"/>
      <c r="AA725" s="138"/>
      <c r="AB725" s="137"/>
      <c r="AC725" s="137"/>
      <c r="AD725" s="138"/>
    </row>
    <row r="726" ht="12.75" customHeight="1">
      <c r="A726" s="136"/>
      <c r="B726" s="137"/>
      <c r="C726" s="136"/>
      <c r="D726" s="136"/>
      <c r="E726" s="137"/>
      <c r="F726" s="138"/>
      <c r="G726" s="137"/>
      <c r="H726" s="137"/>
      <c r="I726" s="138"/>
      <c r="J726" s="136"/>
      <c r="K726" s="136"/>
      <c r="L726" s="137"/>
      <c r="M726" s="138"/>
      <c r="N726" s="137"/>
      <c r="O726" s="137"/>
      <c r="P726" s="138"/>
      <c r="Q726" s="136"/>
      <c r="R726" s="136"/>
      <c r="S726" s="137"/>
      <c r="T726" s="138"/>
      <c r="U726" s="137"/>
      <c r="V726" s="137"/>
      <c r="W726" s="138"/>
      <c r="X726" s="136"/>
      <c r="Y726" s="136"/>
      <c r="Z726" s="137"/>
      <c r="AA726" s="138"/>
      <c r="AB726" s="137"/>
      <c r="AC726" s="137"/>
      <c r="AD726" s="138"/>
    </row>
    <row r="727" ht="12.75" customHeight="1">
      <c r="A727" s="136"/>
      <c r="B727" s="137"/>
      <c r="C727" s="136"/>
      <c r="D727" s="136"/>
      <c r="E727" s="137"/>
      <c r="F727" s="138"/>
      <c r="G727" s="137"/>
      <c r="H727" s="137"/>
      <c r="I727" s="138"/>
      <c r="J727" s="136"/>
      <c r="K727" s="136"/>
      <c r="L727" s="137"/>
      <c r="M727" s="138"/>
      <c r="N727" s="137"/>
      <c r="O727" s="137"/>
      <c r="P727" s="138"/>
      <c r="Q727" s="136"/>
      <c r="R727" s="136"/>
      <c r="S727" s="137"/>
      <c r="T727" s="138"/>
      <c r="U727" s="137"/>
      <c r="V727" s="137"/>
      <c r="W727" s="138"/>
      <c r="X727" s="136"/>
      <c r="Y727" s="136"/>
      <c r="Z727" s="137"/>
      <c r="AA727" s="138"/>
      <c r="AB727" s="137"/>
      <c r="AC727" s="137"/>
      <c r="AD727" s="138"/>
    </row>
    <row r="728" ht="12.75" customHeight="1">
      <c r="A728" s="136"/>
      <c r="B728" s="137"/>
      <c r="C728" s="136"/>
      <c r="D728" s="136"/>
      <c r="E728" s="137"/>
      <c r="F728" s="138"/>
      <c r="G728" s="137"/>
      <c r="H728" s="137"/>
      <c r="I728" s="138"/>
      <c r="J728" s="136"/>
      <c r="K728" s="136"/>
      <c r="L728" s="137"/>
      <c r="M728" s="138"/>
      <c r="N728" s="137"/>
      <c r="O728" s="137"/>
      <c r="P728" s="138"/>
      <c r="Q728" s="136"/>
      <c r="R728" s="136"/>
      <c r="S728" s="137"/>
      <c r="T728" s="138"/>
      <c r="U728" s="137"/>
      <c r="V728" s="137"/>
      <c r="W728" s="138"/>
      <c r="X728" s="136"/>
      <c r="Y728" s="136"/>
      <c r="Z728" s="137"/>
      <c r="AA728" s="138"/>
      <c r="AB728" s="137"/>
      <c r="AC728" s="137"/>
      <c r="AD728" s="138"/>
    </row>
    <row r="729" ht="12.75" customHeight="1">
      <c r="A729" s="136"/>
      <c r="B729" s="137"/>
      <c r="C729" s="136"/>
      <c r="D729" s="136"/>
      <c r="E729" s="137"/>
      <c r="F729" s="138"/>
      <c r="G729" s="137"/>
      <c r="H729" s="137"/>
      <c r="I729" s="138"/>
      <c r="J729" s="136"/>
      <c r="K729" s="136"/>
      <c r="L729" s="137"/>
      <c r="M729" s="138"/>
      <c r="N729" s="137"/>
      <c r="O729" s="137"/>
      <c r="P729" s="138"/>
      <c r="Q729" s="136"/>
      <c r="R729" s="136"/>
      <c r="S729" s="137"/>
      <c r="T729" s="138"/>
      <c r="U729" s="137"/>
      <c r="V729" s="137"/>
      <c r="W729" s="138"/>
      <c r="X729" s="136"/>
      <c r="Y729" s="136"/>
      <c r="Z729" s="137"/>
      <c r="AA729" s="138"/>
      <c r="AB729" s="137"/>
      <c r="AC729" s="137"/>
      <c r="AD729" s="138"/>
    </row>
    <row r="730" ht="12.75" customHeight="1">
      <c r="A730" s="136"/>
      <c r="B730" s="137"/>
      <c r="C730" s="136"/>
      <c r="D730" s="136"/>
      <c r="E730" s="137"/>
      <c r="F730" s="138"/>
      <c r="G730" s="137"/>
      <c r="H730" s="137"/>
      <c r="I730" s="138"/>
      <c r="J730" s="136"/>
      <c r="K730" s="136"/>
      <c r="L730" s="137"/>
      <c r="M730" s="138"/>
      <c r="N730" s="137"/>
      <c r="O730" s="137"/>
      <c r="P730" s="138"/>
      <c r="Q730" s="136"/>
      <c r="R730" s="136"/>
      <c r="S730" s="137"/>
      <c r="T730" s="138"/>
      <c r="U730" s="137"/>
      <c r="V730" s="137"/>
      <c r="W730" s="138"/>
      <c r="X730" s="136"/>
      <c r="Y730" s="136"/>
      <c r="Z730" s="137"/>
      <c r="AA730" s="138"/>
      <c r="AB730" s="137"/>
      <c r="AC730" s="137"/>
      <c r="AD730" s="138"/>
    </row>
    <row r="731" ht="12.75" customHeight="1">
      <c r="A731" s="136"/>
      <c r="B731" s="137"/>
      <c r="C731" s="136"/>
      <c r="D731" s="136"/>
      <c r="E731" s="137"/>
      <c r="F731" s="138"/>
      <c r="G731" s="137"/>
      <c r="H731" s="137"/>
      <c r="I731" s="138"/>
      <c r="J731" s="136"/>
      <c r="K731" s="136"/>
      <c r="L731" s="137"/>
      <c r="M731" s="138"/>
      <c r="N731" s="137"/>
      <c r="O731" s="137"/>
      <c r="P731" s="138"/>
      <c r="Q731" s="136"/>
      <c r="R731" s="136"/>
      <c r="S731" s="137"/>
      <c r="T731" s="138"/>
      <c r="U731" s="137"/>
      <c r="V731" s="137"/>
      <c r="W731" s="138"/>
      <c r="X731" s="136"/>
      <c r="Y731" s="136"/>
      <c r="Z731" s="137"/>
      <c r="AA731" s="138"/>
      <c r="AB731" s="137"/>
      <c r="AC731" s="137"/>
      <c r="AD731" s="138"/>
    </row>
    <row r="732" ht="12.75" customHeight="1">
      <c r="A732" s="136"/>
      <c r="B732" s="137"/>
      <c r="C732" s="136"/>
      <c r="D732" s="136"/>
      <c r="E732" s="137"/>
      <c r="F732" s="138"/>
      <c r="G732" s="137"/>
      <c r="H732" s="137"/>
      <c r="I732" s="138"/>
      <c r="J732" s="136"/>
      <c r="K732" s="136"/>
      <c r="L732" s="137"/>
      <c r="M732" s="138"/>
      <c r="N732" s="137"/>
      <c r="O732" s="137"/>
      <c r="P732" s="138"/>
      <c r="Q732" s="136"/>
      <c r="R732" s="136"/>
      <c r="S732" s="137"/>
      <c r="T732" s="138"/>
      <c r="U732" s="137"/>
      <c r="V732" s="137"/>
      <c r="W732" s="138"/>
      <c r="X732" s="136"/>
      <c r="Y732" s="136"/>
      <c r="Z732" s="137"/>
      <c r="AA732" s="138"/>
      <c r="AB732" s="137"/>
      <c r="AC732" s="137"/>
      <c r="AD732" s="138"/>
    </row>
    <row r="733" ht="12.75" customHeight="1">
      <c r="A733" s="136"/>
      <c r="B733" s="137"/>
      <c r="C733" s="136"/>
      <c r="D733" s="136"/>
      <c r="E733" s="137"/>
      <c r="F733" s="138"/>
      <c r="G733" s="137"/>
      <c r="H733" s="137"/>
      <c r="I733" s="138"/>
      <c r="J733" s="136"/>
      <c r="K733" s="136"/>
      <c r="L733" s="137"/>
      <c r="M733" s="138"/>
      <c r="N733" s="137"/>
      <c r="O733" s="137"/>
      <c r="P733" s="138"/>
      <c r="Q733" s="136"/>
      <c r="R733" s="136"/>
      <c r="S733" s="137"/>
      <c r="T733" s="138"/>
      <c r="U733" s="137"/>
      <c r="V733" s="137"/>
      <c r="W733" s="138"/>
      <c r="X733" s="136"/>
      <c r="Y733" s="136"/>
      <c r="Z733" s="137"/>
      <c r="AA733" s="138"/>
      <c r="AB733" s="137"/>
      <c r="AC733" s="137"/>
      <c r="AD733" s="138"/>
    </row>
    <row r="734" ht="12.75" customHeight="1">
      <c r="A734" s="136"/>
      <c r="B734" s="137"/>
      <c r="C734" s="136"/>
      <c r="D734" s="136"/>
      <c r="E734" s="137"/>
      <c r="F734" s="138"/>
      <c r="G734" s="137"/>
      <c r="H734" s="137"/>
      <c r="I734" s="138"/>
      <c r="J734" s="136"/>
      <c r="K734" s="136"/>
      <c r="L734" s="137"/>
      <c r="M734" s="138"/>
      <c r="N734" s="137"/>
      <c r="O734" s="137"/>
      <c r="P734" s="138"/>
      <c r="Q734" s="136"/>
      <c r="R734" s="136"/>
      <c r="S734" s="137"/>
      <c r="T734" s="138"/>
      <c r="U734" s="137"/>
      <c r="V734" s="137"/>
      <c r="W734" s="138"/>
      <c r="X734" s="136"/>
      <c r="Y734" s="136"/>
      <c r="Z734" s="137"/>
      <c r="AA734" s="138"/>
      <c r="AB734" s="137"/>
      <c r="AC734" s="137"/>
      <c r="AD734" s="138"/>
    </row>
    <row r="735" ht="12.75" customHeight="1">
      <c r="A735" s="136"/>
      <c r="B735" s="137"/>
      <c r="C735" s="136"/>
      <c r="D735" s="136"/>
      <c r="E735" s="137"/>
      <c r="F735" s="138"/>
      <c r="G735" s="137"/>
      <c r="H735" s="137"/>
      <c r="I735" s="138"/>
      <c r="J735" s="136"/>
      <c r="K735" s="136"/>
      <c r="L735" s="137"/>
      <c r="M735" s="138"/>
      <c r="N735" s="137"/>
      <c r="O735" s="137"/>
      <c r="P735" s="138"/>
      <c r="Q735" s="136"/>
      <c r="R735" s="136"/>
      <c r="S735" s="137"/>
      <c r="T735" s="138"/>
      <c r="U735" s="137"/>
      <c r="V735" s="137"/>
      <c r="W735" s="138"/>
      <c r="X735" s="136"/>
      <c r="Y735" s="136"/>
      <c r="Z735" s="137"/>
      <c r="AA735" s="138"/>
      <c r="AB735" s="137"/>
      <c r="AC735" s="137"/>
      <c r="AD735" s="138"/>
    </row>
    <row r="736" ht="12.75" customHeight="1">
      <c r="A736" s="136"/>
      <c r="B736" s="137"/>
      <c r="C736" s="136"/>
      <c r="D736" s="136"/>
      <c r="E736" s="137"/>
      <c r="F736" s="138"/>
      <c r="G736" s="137"/>
      <c r="H736" s="137"/>
      <c r="I736" s="138"/>
      <c r="J736" s="136"/>
      <c r="K736" s="136"/>
      <c r="L736" s="137"/>
      <c r="M736" s="138"/>
      <c r="N736" s="137"/>
      <c r="O736" s="137"/>
      <c r="P736" s="138"/>
      <c r="Q736" s="136"/>
      <c r="R736" s="136"/>
      <c r="S736" s="137"/>
      <c r="T736" s="138"/>
      <c r="U736" s="137"/>
      <c r="V736" s="137"/>
      <c r="W736" s="138"/>
      <c r="X736" s="136"/>
      <c r="Y736" s="136"/>
      <c r="Z736" s="137"/>
      <c r="AA736" s="138"/>
      <c r="AB736" s="137"/>
      <c r="AC736" s="137"/>
      <c r="AD736" s="138"/>
    </row>
    <row r="737" ht="12.75" customHeight="1">
      <c r="A737" s="136"/>
      <c r="B737" s="137"/>
      <c r="C737" s="136"/>
      <c r="D737" s="136"/>
      <c r="E737" s="137"/>
      <c r="F737" s="138"/>
      <c r="G737" s="137"/>
      <c r="H737" s="137"/>
      <c r="I737" s="138"/>
      <c r="J737" s="136"/>
      <c r="K737" s="136"/>
      <c r="L737" s="137"/>
      <c r="M737" s="138"/>
      <c r="N737" s="137"/>
      <c r="O737" s="137"/>
      <c r="P737" s="138"/>
      <c r="Q737" s="136"/>
      <c r="R737" s="136"/>
      <c r="S737" s="137"/>
      <c r="T737" s="138"/>
      <c r="U737" s="137"/>
      <c r="V737" s="137"/>
      <c r="W737" s="138"/>
      <c r="X737" s="136"/>
      <c r="Y737" s="136"/>
      <c r="Z737" s="137"/>
      <c r="AA737" s="138"/>
      <c r="AB737" s="137"/>
      <c r="AC737" s="137"/>
      <c r="AD737" s="138"/>
    </row>
    <row r="738" ht="12.75" customHeight="1">
      <c r="A738" s="136"/>
      <c r="B738" s="137"/>
      <c r="C738" s="136"/>
      <c r="D738" s="136"/>
      <c r="E738" s="137"/>
      <c r="F738" s="138"/>
      <c r="G738" s="137"/>
      <c r="H738" s="137"/>
      <c r="I738" s="138"/>
      <c r="J738" s="136"/>
      <c r="K738" s="136"/>
      <c r="L738" s="137"/>
      <c r="M738" s="138"/>
      <c r="N738" s="137"/>
      <c r="O738" s="137"/>
      <c r="P738" s="138"/>
      <c r="Q738" s="136"/>
      <c r="R738" s="136"/>
      <c r="S738" s="137"/>
      <c r="T738" s="138"/>
      <c r="U738" s="137"/>
      <c r="V738" s="137"/>
      <c r="W738" s="138"/>
      <c r="X738" s="136"/>
      <c r="Y738" s="136"/>
      <c r="Z738" s="137"/>
      <c r="AA738" s="138"/>
      <c r="AB738" s="137"/>
      <c r="AC738" s="137"/>
      <c r="AD738" s="138"/>
    </row>
    <row r="739" ht="12.75" customHeight="1">
      <c r="A739" s="136"/>
      <c r="B739" s="137"/>
      <c r="C739" s="136"/>
      <c r="D739" s="136"/>
      <c r="E739" s="137"/>
      <c r="F739" s="138"/>
      <c r="G739" s="137"/>
      <c r="H739" s="137"/>
      <c r="I739" s="138"/>
      <c r="J739" s="136"/>
      <c r="K739" s="136"/>
      <c r="L739" s="137"/>
      <c r="M739" s="138"/>
      <c r="N739" s="137"/>
      <c r="O739" s="137"/>
      <c r="P739" s="138"/>
      <c r="Q739" s="136"/>
      <c r="R739" s="136"/>
      <c r="S739" s="137"/>
      <c r="T739" s="138"/>
      <c r="U739" s="137"/>
      <c r="V739" s="137"/>
      <c r="W739" s="138"/>
      <c r="X739" s="136"/>
      <c r="Y739" s="136"/>
      <c r="Z739" s="137"/>
      <c r="AA739" s="138"/>
      <c r="AB739" s="137"/>
      <c r="AC739" s="137"/>
      <c r="AD739" s="138"/>
    </row>
    <row r="740" ht="12.75" customHeight="1">
      <c r="A740" s="136"/>
      <c r="B740" s="137"/>
      <c r="C740" s="136"/>
      <c r="D740" s="136"/>
      <c r="E740" s="137"/>
      <c r="F740" s="138"/>
      <c r="G740" s="137"/>
      <c r="H740" s="137"/>
      <c r="I740" s="138"/>
      <c r="J740" s="136"/>
      <c r="K740" s="136"/>
      <c r="L740" s="137"/>
      <c r="M740" s="138"/>
      <c r="N740" s="137"/>
      <c r="O740" s="137"/>
      <c r="P740" s="138"/>
      <c r="Q740" s="136"/>
      <c r="R740" s="136"/>
      <c r="S740" s="137"/>
      <c r="T740" s="138"/>
      <c r="U740" s="137"/>
      <c r="V740" s="137"/>
      <c r="W740" s="138"/>
      <c r="X740" s="136"/>
      <c r="Y740" s="136"/>
      <c r="Z740" s="137"/>
      <c r="AA740" s="138"/>
      <c r="AB740" s="137"/>
      <c r="AC740" s="137"/>
      <c r="AD740" s="138"/>
    </row>
    <row r="741" ht="12.75" customHeight="1">
      <c r="A741" s="136"/>
      <c r="B741" s="137"/>
      <c r="C741" s="136"/>
      <c r="D741" s="136"/>
      <c r="E741" s="137"/>
      <c r="F741" s="138"/>
      <c r="G741" s="137"/>
      <c r="H741" s="137"/>
      <c r="I741" s="138"/>
      <c r="J741" s="136"/>
      <c r="K741" s="136"/>
      <c r="L741" s="137"/>
      <c r="M741" s="138"/>
      <c r="N741" s="137"/>
      <c r="O741" s="137"/>
      <c r="P741" s="138"/>
      <c r="Q741" s="136"/>
      <c r="R741" s="136"/>
      <c r="S741" s="137"/>
      <c r="T741" s="138"/>
      <c r="U741" s="137"/>
      <c r="V741" s="137"/>
      <c r="W741" s="138"/>
      <c r="X741" s="136"/>
      <c r="Y741" s="136"/>
      <c r="Z741" s="137"/>
      <c r="AA741" s="138"/>
      <c r="AB741" s="137"/>
      <c r="AC741" s="137"/>
      <c r="AD741" s="138"/>
    </row>
    <row r="742" ht="12.75" customHeight="1">
      <c r="A742" s="136"/>
      <c r="B742" s="137"/>
      <c r="C742" s="136"/>
      <c r="D742" s="136"/>
      <c r="E742" s="137"/>
      <c r="F742" s="138"/>
      <c r="G742" s="137"/>
      <c r="H742" s="137"/>
      <c r="I742" s="138"/>
      <c r="J742" s="136"/>
      <c r="K742" s="136"/>
      <c r="L742" s="137"/>
      <c r="M742" s="138"/>
      <c r="N742" s="137"/>
      <c r="O742" s="137"/>
      <c r="P742" s="138"/>
      <c r="Q742" s="136"/>
      <c r="R742" s="136"/>
      <c r="S742" s="137"/>
      <c r="T742" s="138"/>
      <c r="U742" s="137"/>
      <c r="V742" s="137"/>
      <c r="W742" s="138"/>
      <c r="X742" s="136"/>
      <c r="Y742" s="136"/>
      <c r="Z742" s="137"/>
      <c r="AA742" s="138"/>
      <c r="AB742" s="137"/>
      <c r="AC742" s="137"/>
      <c r="AD742" s="138"/>
    </row>
    <row r="743" ht="12.75" customHeight="1">
      <c r="A743" s="136"/>
      <c r="B743" s="137"/>
      <c r="C743" s="136"/>
      <c r="D743" s="136"/>
      <c r="E743" s="137"/>
      <c r="F743" s="138"/>
      <c r="G743" s="137"/>
      <c r="H743" s="137"/>
      <c r="I743" s="138"/>
      <c r="J743" s="136"/>
      <c r="K743" s="136"/>
      <c r="L743" s="137"/>
      <c r="M743" s="138"/>
      <c r="N743" s="137"/>
      <c r="O743" s="137"/>
      <c r="P743" s="138"/>
      <c r="Q743" s="136"/>
      <c r="R743" s="136"/>
      <c r="S743" s="137"/>
      <c r="T743" s="138"/>
      <c r="U743" s="137"/>
      <c r="V743" s="137"/>
      <c r="W743" s="138"/>
      <c r="X743" s="136"/>
      <c r="Y743" s="136"/>
      <c r="Z743" s="137"/>
      <c r="AA743" s="138"/>
      <c r="AB743" s="137"/>
      <c r="AC743" s="137"/>
      <c r="AD743" s="138"/>
    </row>
    <row r="744" ht="12.75" customHeight="1">
      <c r="A744" s="136"/>
      <c r="B744" s="137"/>
      <c r="C744" s="136"/>
      <c r="D744" s="136"/>
      <c r="E744" s="137"/>
      <c r="F744" s="138"/>
      <c r="G744" s="137"/>
      <c r="H744" s="137"/>
      <c r="I744" s="138"/>
      <c r="J744" s="136"/>
      <c r="K744" s="136"/>
      <c r="L744" s="137"/>
      <c r="M744" s="138"/>
      <c r="N744" s="137"/>
      <c r="O744" s="137"/>
      <c r="P744" s="138"/>
      <c r="Q744" s="136"/>
      <c r="R744" s="136"/>
      <c r="S744" s="137"/>
      <c r="T744" s="138"/>
      <c r="U744" s="137"/>
      <c r="V744" s="137"/>
      <c r="W744" s="138"/>
      <c r="X744" s="136"/>
      <c r="Y744" s="136"/>
      <c r="Z744" s="137"/>
      <c r="AA744" s="138"/>
      <c r="AB744" s="137"/>
      <c r="AC744" s="137"/>
      <c r="AD744" s="138"/>
    </row>
    <row r="745" ht="12.75" customHeight="1">
      <c r="A745" s="136"/>
      <c r="B745" s="137"/>
      <c r="C745" s="136"/>
      <c r="D745" s="136"/>
      <c r="E745" s="137"/>
      <c r="F745" s="138"/>
      <c r="G745" s="137"/>
      <c r="H745" s="137"/>
      <c r="I745" s="138"/>
      <c r="J745" s="136"/>
      <c r="K745" s="136"/>
      <c r="L745" s="137"/>
      <c r="M745" s="138"/>
      <c r="N745" s="137"/>
      <c r="O745" s="137"/>
      <c r="P745" s="138"/>
      <c r="Q745" s="136"/>
      <c r="R745" s="136"/>
      <c r="S745" s="137"/>
      <c r="T745" s="138"/>
      <c r="U745" s="137"/>
      <c r="V745" s="137"/>
      <c r="W745" s="138"/>
      <c r="X745" s="136"/>
      <c r="Y745" s="136"/>
      <c r="Z745" s="137"/>
      <c r="AA745" s="138"/>
      <c r="AB745" s="137"/>
      <c r="AC745" s="137"/>
      <c r="AD745" s="138"/>
    </row>
    <row r="746" ht="12.75" customHeight="1">
      <c r="A746" s="136"/>
      <c r="B746" s="137"/>
      <c r="C746" s="136"/>
      <c r="D746" s="136"/>
      <c r="E746" s="137"/>
      <c r="F746" s="138"/>
      <c r="G746" s="137"/>
      <c r="H746" s="137"/>
      <c r="I746" s="138"/>
      <c r="J746" s="136"/>
      <c r="K746" s="136"/>
      <c r="L746" s="137"/>
      <c r="M746" s="138"/>
      <c r="N746" s="137"/>
      <c r="O746" s="137"/>
      <c r="P746" s="138"/>
      <c r="Q746" s="136"/>
      <c r="R746" s="136"/>
      <c r="S746" s="137"/>
      <c r="T746" s="138"/>
      <c r="U746" s="137"/>
      <c r="V746" s="137"/>
      <c r="W746" s="138"/>
      <c r="X746" s="136"/>
      <c r="Y746" s="136"/>
      <c r="Z746" s="137"/>
      <c r="AA746" s="138"/>
      <c r="AB746" s="137"/>
      <c r="AC746" s="137"/>
      <c r="AD746" s="138"/>
    </row>
    <row r="747" ht="12.75" customHeight="1">
      <c r="A747" s="136"/>
      <c r="B747" s="137"/>
      <c r="C747" s="136"/>
      <c r="D747" s="136"/>
      <c r="E747" s="137"/>
      <c r="F747" s="138"/>
      <c r="G747" s="137"/>
      <c r="H747" s="137"/>
      <c r="I747" s="138"/>
      <c r="J747" s="136"/>
      <c r="K747" s="136"/>
      <c r="L747" s="137"/>
      <c r="M747" s="138"/>
      <c r="N747" s="137"/>
      <c r="O747" s="137"/>
      <c r="P747" s="138"/>
      <c r="Q747" s="136"/>
      <c r="R747" s="136"/>
      <c r="S747" s="137"/>
      <c r="T747" s="138"/>
      <c r="U747" s="137"/>
      <c r="V747" s="137"/>
      <c r="W747" s="138"/>
      <c r="X747" s="136"/>
      <c r="Y747" s="136"/>
      <c r="Z747" s="137"/>
      <c r="AA747" s="138"/>
      <c r="AB747" s="137"/>
      <c r="AC747" s="137"/>
      <c r="AD747" s="138"/>
    </row>
    <row r="748" ht="12.75" customHeight="1">
      <c r="A748" s="136"/>
      <c r="B748" s="137"/>
      <c r="C748" s="136"/>
      <c r="D748" s="136"/>
      <c r="E748" s="137"/>
      <c r="F748" s="138"/>
      <c r="G748" s="137"/>
      <c r="H748" s="137"/>
      <c r="I748" s="138"/>
      <c r="J748" s="136"/>
      <c r="K748" s="136"/>
      <c r="L748" s="137"/>
      <c r="M748" s="138"/>
      <c r="N748" s="137"/>
      <c r="O748" s="137"/>
      <c r="P748" s="138"/>
      <c r="Q748" s="136"/>
      <c r="R748" s="136"/>
      <c r="S748" s="137"/>
      <c r="T748" s="138"/>
      <c r="U748" s="137"/>
      <c r="V748" s="137"/>
      <c r="W748" s="138"/>
      <c r="X748" s="136"/>
      <c r="Y748" s="136"/>
      <c r="Z748" s="137"/>
      <c r="AA748" s="138"/>
      <c r="AB748" s="137"/>
      <c r="AC748" s="137"/>
      <c r="AD748" s="138"/>
    </row>
    <row r="749" ht="12.75" customHeight="1">
      <c r="A749" s="136"/>
      <c r="B749" s="137"/>
      <c r="C749" s="136"/>
      <c r="D749" s="136"/>
      <c r="E749" s="137"/>
      <c r="F749" s="138"/>
      <c r="G749" s="137"/>
      <c r="H749" s="137"/>
      <c r="I749" s="138"/>
      <c r="J749" s="136"/>
      <c r="K749" s="136"/>
      <c r="L749" s="137"/>
      <c r="M749" s="138"/>
      <c r="N749" s="137"/>
      <c r="O749" s="137"/>
      <c r="P749" s="138"/>
      <c r="Q749" s="136"/>
      <c r="R749" s="136"/>
      <c r="S749" s="137"/>
      <c r="T749" s="138"/>
      <c r="U749" s="137"/>
      <c r="V749" s="137"/>
      <c r="W749" s="138"/>
      <c r="X749" s="136"/>
      <c r="Y749" s="136"/>
      <c r="Z749" s="137"/>
      <c r="AA749" s="138"/>
      <c r="AB749" s="137"/>
      <c r="AC749" s="137"/>
      <c r="AD749" s="138"/>
    </row>
    <row r="750" ht="12.75" customHeight="1">
      <c r="A750" s="136"/>
      <c r="B750" s="137"/>
      <c r="C750" s="136"/>
      <c r="D750" s="136"/>
      <c r="E750" s="137"/>
      <c r="F750" s="138"/>
      <c r="G750" s="137"/>
      <c r="H750" s="137"/>
      <c r="I750" s="138"/>
      <c r="J750" s="136"/>
      <c r="K750" s="136"/>
      <c r="L750" s="137"/>
      <c r="M750" s="138"/>
      <c r="N750" s="137"/>
      <c r="O750" s="137"/>
      <c r="P750" s="138"/>
      <c r="Q750" s="136"/>
      <c r="R750" s="136"/>
      <c r="S750" s="137"/>
      <c r="T750" s="138"/>
      <c r="U750" s="137"/>
      <c r="V750" s="137"/>
      <c r="W750" s="138"/>
      <c r="X750" s="136"/>
      <c r="Y750" s="136"/>
      <c r="Z750" s="137"/>
      <c r="AA750" s="138"/>
      <c r="AB750" s="137"/>
      <c r="AC750" s="137"/>
      <c r="AD750" s="138"/>
    </row>
    <row r="751" ht="12.75" customHeight="1">
      <c r="A751" s="136"/>
      <c r="B751" s="137"/>
      <c r="C751" s="136"/>
      <c r="D751" s="136"/>
      <c r="E751" s="137"/>
      <c r="F751" s="138"/>
      <c r="G751" s="137"/>
      <c r="H751" s="137"/>
      <c r="I751" s="138"/>
      <c r="J751" s="136"/>
      <c r="K751" s="136"/>
      <c r="L751" s="137"/>
      <c r="M751" s="138"/>
      <c r="N751" s="137"/>
      <c r="O751" s="137"/>
      <c r="P751" s="138"/>
      <c r="Q751" s="136"/>
      <c r="R751" s="136"/>
      <c r="S751" s="137"/>
      <c r="T751" s="138"/>
      <c r="U751" s="137"/>
      <c r="V751" s="137"/>
      <c r="W751" s="138"/>
      <c r="X751" s="136"/>
      <c r="Y751" s="136"/>
      <c r="Z751" s="137"/>
      <c r="AA751" s="138"/>
      <c r="AB751" s="137"/>
      <c r="AC751" s="137"/>
      <c r="AD751" s="138"/>
    </row>
    <row r="752" ht="12.75" customHeight="1">
      <c r="A752" s="136"/>
      <c r="B752" s="137"/>
      <c r="C752" s="136"/>
      <c r="D752" s="136"/>
      <c r="E752" s="137"/>
      <c r="F752" s="138"/>
      <c r="G752" s="137"/>
      <c r="H752" s="137"/>
      <c r="I752" s="138"/>
      <c r="J752" s="136"/>
      <c r="K752" s="136"/>
      <c r="L752" s="137"/>
      <c r="M752" s="138"/>
      <c r="N752" s="137"/>
      <c r="O752" s="137"/>
      <c r="P752" s="138"/>
      <c r="Q752" s="136"/>
      <c r="R752" s="136"/>
      <c r="S752" s="137"/>
      <c r="T752" s="138"/>
      <c r="U752" s="137"/>
      <c r="V752" s="137"/>
      <c r="W752" s="138"/>
      <c r="X752" s="136"/>
      <c r="Y752" s="136"/>
      <c r="Z752" s="137"/>
      <c r="AA752" s="138"/>
      <c r="AB752" s="137"/>
      <c r="AC752" s="137"/>
      <c r="AD752" s="138"/>
    </row>
    <row r="753" ht="12.75" customHeight="1">
      <c r="A753" s="136"/>
      <c r="B753" s="137"/>
      <c r="C753" s="136"/>
      <c r="D753" s="136"/>
      <c r="E753" s="137"/>
      <c r="F753" s="138"/>
      <c r="G753" s="137"/>
      <c r="H753" s="137"/>
      <c r="I753" s="138"/>
      <c r="J753" s="136"/>
      <c r="K753" s="136"/>
      <c r="L753" s="137"/>
      <c r="M753" s="138"/>
      <c r="N753" s="137"/>
      <c r="O753" s="137"/>
      <c r="P753" s="138"/>
      <c r="Q753" s="136"/>
      <c r="R753" s="136"/>
      <c r="S753" s="137"/>
      <c r="T753" s="138"/>
      <c r="U753" s="137"/>
      <c r="V753" s="137"/>
      <c r="W753" s="138"/>
      <c r="X753" s="136"/>
      <c r="Y753" s="136"/>
      <c r="Z753" s="137"/>
      <c r="AA753" s="138"/>
      <c r="AB753" s="137"/>
      <c r="AC753" s="137"/>
      <c r="AD753" s="138"/>
    </row>
    <row r="754" ht="12.75" customHeight="1">
      <c r="A754" s="136"/>
      <c r="B754" s="137"/>
      <c r="C754" s="136"/>
      <c r="D754" s="136"/>
      <c r="E754" s="137"/>
      <c r="F754" s="138"/>
      <c r="G754" s="137"/>
      <c r="H754" s="137"/>
      <c r="I754" s="138"/>
      <c r="J754" s="136"/>
      <c r="K754" s="136"/>
      <c r="L754" s="137"/>
      <c r="M754" s="138"/>
      <c r="N754" s="137"/>
      <c r="O754" s="137"/>
      <c r="P754" s="138"/>
      <c r="Q754" s="136"/>
      <c r="R754" s="136"/>
      <c r="S754" s="137"/>
      <c r="T754" s="138"/>
      <c r="U754" s="137"/>
      <c r="V754" s="137"/>
      <c r="W754" s="138"/>
      <c r="X754" s="136"/>
      <c r="Y754" s="136"/>
      <c r="Z754" s="137"/>
      <c r="AA754" s="138"/>
      <c r="AB754" s="137"/>
      <c r="AC754" s="137"/>
      <c r="AD754" s="138"/>
    </row>
    <row r="755" ht="12.75" customHeight="1">
      <c r="A755" s="136"/>
      <c r="B755" s="137"/>
      <c r="C755" s="136"/>
      <c r="D755" s="136"/>
      <c r="E755" s="137"/>
      <c r="F755" s="138"/>
      <c r="G755" s="137"/>
      <c r="H755" s="137"/>
      <c r="I755" s="138"/>
      <c r="J755" s="136"/>
      <c r="K755" s="136"/>
      <c r="L755" s="137"/>
      <c r="M755" s="138"/>
      <c r="N755" s="137"/>
      <c r="O755" s="137"/>
      <c r="P755" s="138"/>
      <c r="Q755" s="136"/>
      <c r="R755" s="136"/>
      <c r="S755" s="137"/>
      <c r="T755" s="138"/>
      <c r="U755" s="137"/>
      <c r="V755" s="137"/>
      <c r="W755" s="138"/>
      <c r="X755" s="136"/>
      <c r="Y755" s="136"/>
      <c r="Z755" s="137"/>
      <c r="AA755" s="138"/>
      <c r="AB755" s="137"/>
      <c r="AC755" s="137"/>
      <c r="AD755" s="138"/>
    </row>
    <row r="756" ht="12.75" customHeight="1">
      <c r="A756" s="136"/>
      <c r="B756" s="137"/>
      <c r="C756" s="136"/>
      <c r="D756" s="136"/>
      <c r="E756" s="137"/>
      <c r="F756" s="138"/>
      <c r="G756" s="137"/>
      <c r="H756" s="137"/>
      <c r="I756" s="138"/>
      <c r="J756" s="136"/>
      <c r="K756" s="136"/>
      <c r="L756" s="137"/>
      <c r="M756" s="138"/>
      <c r="N756" s="137"/>
      <c r="O756" s="137"/>
      <c r="P756" s="138"/>
      <c r="Q756" s="136"/>
      <c r="R756" s="136"/>
      <c r="S756" s="137"/>
      <c r="T756" s="138"/>
      <c r="U756" s="137"/>
      <c r="V756" s="137"/>
      <c r="W756" s="138"/>
      <c r="X756" s="136"/>
      <c r="Y756" s="136"/>
      <c r="Z756" s="137"/>
      <c r="AA756" s="138"/>
      <c r="AB756" s="137"/>
      <c r="AC756" s="137"/>
      <c r="AD756" s="138"/>
    </row>
    <row r="757" ht="12.75" customHeight="1">
      <c r="A757" s="136"/>
      <c r="B757" s="137"/>
      <c r="C757" s="136"/>
      <c r="D757" s="136"/>
      <c r="E757" s="137"/>
      <c r="F757" s="138"/>
      <c r="G757" s="137"/>
      <c r="H757" s="137"/>
      <c r="I757" s="138"/>
      <c r="J757" s="136"/>
      <c r="K757" s="136"/>
      <c r="L757" s="137"/>
      <c r="M757" s="138"/>
      <c r="N757" s="137"/>
      <c r="O757" s="137"/>
      <c r="P757" s="138"/>
      <c r="Q757" s="136"/>
      <c r="R757" s="136"/>
      <c r="S757" s="137"/>
      <c r="T757" s="138"/>
      <c r="U757" s="137"/>
      <c r="V757" s="137"/>
      <c r="W757" s="138"/>
      <c r="X757" s="136"/>
      <c r="Y757" s="136"/>
      <c r="Z757" s="137"/>
      <c r="AA757" s="138"/>
      <c r="AB757" s="137"/>
      <c r="AC757" s="137"/>
      <c r="AD757" s="138"/>
    </row>
    <row r="758" ht="12.75" customHeight="1">
      <c r="A758" s="136"/>
      <c r="B758" s="137"/>
      <c r="C758" s="136"/>
      <c r="D758" s="136"/>
      <c r="E758" s="137"/>
      <c r="F758" s="138"/>
      <c r="G758" s="137"/>
      <c r="H758" s="137"/>
      <c r="I758" s="138"/>
      <c r="J758" s="136"/>
      <c r="K758" s="136"/>
      <c r="L758" s="137"/>
      <c r="M758" s="138"/>
      <c r="N758" s="137"/>
      <c r="O758" s="137"/>
      <c r="P758" s="138"/>
      <c r="Q758" s="136"/>
      <c r="R758" s="136"/>
      <c r="S758" s="137"/>
      <c r="T758" s="138"/>
      <c r="U758" s="137"/>
      <c r="V758" s="137"/>
      <c r="W758" s="138"/>
      <c r="X758" s="136"/>
      <c r="Y758" s="136"/>
      <c r="Z758" s="137"/>
      <c r="AA758" s="138"/>
      <c r="AB758" s="137"/>
      <c r="AC758" s="137"/>
      <c r="AD758" s="138"/>
    </row>
    <row r="759" ht="12.75" customHeight="1">
      <c r="A759" s="136"/>
      <c r="B759" s="137"/>
      <c r="C759" s="136"/>
      <c r="D759" s="136"/>
      <c r="E759" s="137"/>
      <c r="F759" s="138"/>
      <c r="G759" s="137"/>
      <c r="H759" s="137"/>
      <c r="I759" s="138"/>
      <c r="J759" s="136"/>
      <c r="K759" s="136"/>
      <c r="L759" s="137"/>
      <c r="M759" s="138"/>
      <c r="N759" s="137"/>
      <c r="O759" s="137"/>
      <c r="P759" s="138"/>
      <c r="Q759" s="136"/>
      <c r="R759" s="136"/>
      <c r="S759" s="137"/>
      <c r="T759" s="138"/>
      <c r="U759" s="137"/>
      <c r="V759" s="137"/>
      <c r="W759" s="138"/>
      <c r="X759" s="136"/>
      <c r="Y759" s="136"/>
      <c r="Z759" s="137"/>
      <c r="AA759" s="138"/>
      <c r="AB759" s="137"/>
      <c r="AC759" s="137"/>
      <c r="AD759" s="138"/>
    </row>
    <row r="760" ht="12.75" customHeight="1">
      <c r="A760" s="136"/>
      <c r="B760" s="137"/>
      <c r="C760" s="136"/>
      <c r="D760" s="136"/>
      <c r="E760" s="137"/>
      <c r="F760" s="138"/>
      <c r="G760" s="137"/>
      <c r="H760" s="137"/>
      <c r="I760" s="138"/>
      <c r="J760" s="136"/>
      <c r="K760" s="136"/>
      <c r="L760" s="137"/>
      <c r="M760" s="138"/>
      <c r="N760" s="137"/>
      <c r="O760" s="137"/>
      <c r="P760" s="138"/>
      <c r="Q760" s="136"/>
      <c r="R760" s="136"/>
      <c r="S760" s="137"/>
      <c r="T760" s="138"/>
      <c r="U760" s="137"/>
      <c r="V760" s="137"/>
      <c r="W760" s="138"/>
      <c r="X760" s="136"/>
      <c r="Y760" s="136"/>
      <c r="Z760" s="137"/>
      <c r="AA760" s="138"/>
      <c r="AB760" s="137"/>
      <c r="AC760" s="137"/>
      <c r="AD760" s="138"/>
    </row>
    <row r="761" ht="12.75" customHeight="1">
      <c r="A761" s="136"/>
      <c r="B761" s="137"/>
      <c r="C761" s="136"/>
      <c r="D761" s="136"/>
      <c r="E761" s="137"/>
      <c r="F761" s="138"/>
      <c r="G761" s="137"/>
      <c r="H761" s="137"/>
      <c r="I761" s="138"/>
      <c r="J761" s="136"/>
      <c r="K761" s="136"/>
      <c r="L761" s="137"/>
      <c r="M761" s="138"/>
      <c r="N761" s="137"/>
      <c r="O761" s="137"/>
      <c r="P761" s="138"/>
      <c r="Q761" s="136"/>
      <c r="R761" s="136"/>
      <c r="S761" s="137"/>
      <c r="T761" s="138"/>
      <c r="U761" s="137"/>
      <c r="V761" s="137"/>
      <c r="W761" s="138"/>
      <c r="X761" s="136"/>
      <c r="Y761" s="136"/>
      <c r="Z761" s="137"/>
      <c r="AA761" s="138"/>
      <c r="AB761" s="137"/>
      <c r="AC761" s="137"/>
      <c r="AD761" s="138"/>
    </row>
    <row r="762" ht="12.75" customHeight="1">
      <c r="A762" s="136"/>
      <c r="B762" s="137"/>
      <c r="C762" s="136"/>
      <c r="D762" s="136"/>
      <c r="E762" s="137"/>
      <c r="F762" s="138"/>
      <c r="G762" s="137"/>
      <c r="H762" s="137"/>
      <c r="I762" s="138"/>
      <c r="J762" s="136"/>
      <c r="K762" s="136"/>
      <c r="L762" s="137"/>
      <c r="M762" s="138"/>
      <c r="N762" s="137"/>
      <c r="O762" s="137"/>
      <c r="P762" s="138"/>
      <c r="Q762" s="136"/>
      <c r="R762" s="136"/>
      <c r="S762" s="137"/>
      <c r="T762" s="138"/>
      <c r="U762" s="137"/>
      <c r="V762" s="137"/>
      <c r="W762" s="138"/>
      <c r="X762" s="136"/>
      <c r="Y762" s="136"/>
      <c r="Z762" s="137"/>
      <c r="AA762" s="138"/>
      <c r="AB762" s="137"/>
      <c r="AC762" s="137"/>
      <c r="AD762" s="138"/>
    </row>
    <row r="763" ht="12.75" customHeight="1">
      <c r="A763" s="136"/>
      <c r="B763" s="137"/>
      <c r="C763" s="136"/>
      <c r="D763" s="136"/>
      <c r="E763" s="137"/>
      <c r="F763" s="138"/>
      <c r="G763" s="137"/>
      <c r="H763" s="137"/>
      <c r="I763" s="138"/>
      <c r="J763" s="136"/>
      <c r="K763" s="136"/>
      <c r="L763" s="137"/>
      <c r="M763" s="138"/>
      <c r="N763" s="137"/>
      <c r="O763" s="137"/>
      <c r="P763" s="138"/>
      <c r="Q763" s="136"/>
      <c r="R763" s="136"/>
      <c r="S763" s="137"/>
      <c r="T763" s="138"/>
      <c r="U763" s="137"/>
      <c r="V763" s="137"/>
      <c r="W763" s="138"/>
      <c r="X763" s="136"/>
      <c r="Y763" s="136"/>
      <c r="Z763" s="137"/>
      <c r="AA763" s="138"/>
      <c r="AB763" s="137"/>
      <c r="AC763" s="137"/>
      <c r="AD763" s="138"/>
    </row>
    <row r="764" ht="12.75" customHeight="1">
      <c r="A764" s="136"/>
      <c r="B764" s="137"/>
      <c r="C764" s="136"/>
      <c r="D764" s="136"/>
      <c r="E764" s="137"/>
      <c r="F764" s="138"/>
      <c r="G764" s="137"/>
      <c r="H764" s="137"/>
      <c r="I764" s="138"/>
      <c r="J764" s="136"/>
      <c r="K764" s="136"/>
      <c r="L764" s="137"/>
      <c r="M764" s="138"/>
      <c r="N764" s="137"/>
      <c r="O764" s="137"/>
      <c r="P764" s="138"/>
      <c r="Q764" s="136"/>
      <c r="R764" s="136"/>
      <c r="S764" s="137"/>
      <c r="T764" s="138"/>
      <c r="U764" s="137"/>
      <c r="V764" s="137"/>
      <c r="W764" s="138"/>
      <c r="X764" s="136"/>
      <c r="Y764" s="136"/>
      <c r="Z764" s="137"/>
      <c r="AA764" s="138"/>
      <c r="AB764" s="137"/>
      <c r="AC764" s="137"/>
      <c r="AD764" s="138"/>
    </row>
    <row r="765" ht="12.75" customHeight="1">
      <c r="A765" s="136"/>
      <c r="B765" s="137"/>
      <c r="C765" s="136"/>
      <c r="D765" s="136"/>
      <c r="E765" s="137"/>
      <c r="F765" s="138"/>
      <c r="G765" s="137"/>
      <c r="H765" s="137"/>
      <c r="I765" s="138"/>
      <c r="J765" s="136"/>
      <c r="K765" s="136"/>
      <c r="L765" s="137"/>
      <c r="M765" s="138"/>
      <c r="N765" s="137"/>
      <c r="O765" s="137"/>
      <c r="P765" s="138"/>
      <c r="Q765" s="136"/>
      <c r="R765" s="136"/>
      <c r="S765" s="137"/>
      <c r="T765" s="138"/>
      <c r="U765" s="137"/>
      <c r="V765" s="137"/>
      <c r="W765" s="138"/>
      <c r="X765" s="136"/>
      <c r="Y765" s="136"/>
      <c r="Z765" s="137"/>
      <c r="AA765" s="138"/>
      <c r="AB765" s="137"/>
      <c r="AC765" s="137"/>
      <c r="AD765" s="138"/>
    </row>
    <row r="766" ht="12.75" customHeight="1">
      <c r="A766" s="136"/>
      <c r="B766" s="137"/>
      <c r="C766" s="136"/>
      <c r="D766" s="136"/>
      <c r="E766" s="137"/>
      <c r="F766" s="138"/>
      <c r="G766" s="137"/>
      <c r="H766" s="137"/>
      <c r="I766" s="138"/>
      <c r="J766" s="136"/>
      <c r="K766" s="136"/>
      <c r="L766" s="137"/>
      <c r="M766" s="138"/>
      <c r="N766" s="137"/>
      <c r="O766" s="137"/>
      <c r="P766" s="138"/>
      <c r="Q766" s="136"/>
      <c r="R766" s="136"/>
      <c r="S766" s="137"/>
      <c r="T766" s="138"/>
      <c r="U766" s="137"/>
      <c r="V766" s="137"/>
      <c r="W766" s="138"/>
      <c r="X766" s="136"/>
      <c r="Y766" s="136"/>
      <c r="Z766" s="137"/>
      <c r="AA766" s="138"/>
      <c r="AB766" s="137"/>
      <c r="AC766" s="137"/>
      <c r="AD766" s="138"/>
    </row>
    <row r="767" ht="12.75" customHeight="1">
      <c r="A767" s="136"/>
      <c r="B767" s="137"/>
      <c r="C767" s="136"/>
      <c r="D767" s="136"/>
      <c r="E767" s="137"/>
      <c r="F767" s="138"/>
      <c r="G767" s="137"/>
      <c r="H767" s="137"/>
      <c r="I767" s="138"/>
      <c r="J767" s="136"/>
      <c r="K767" s="136"/>
      <c r="L767" s="137"/>
      <c r="M767" s="138"/>
      <c r="N767" s="137"/>
      <c r="O767" s="137"/>
      <c r="P767" s="138"/>
      <c r="Q767" s="136"/>
      <c r="R767" s="136"/>
      <c r="S767" s="137"/>
      <c r="T767" s="138"/>
      <c r="U767" s="137"/>
      <c r="V767" s="137"/>
      <c r="W767" s="138"/>
      <c r="X767" s="136"/>
      <c r="Y767" s="136"/>
      <c r="Z767" s="137"/>
      <c r="AA767" s="138"/>
      <c r="AB767" s="137"/>
      <c r="AC767" s="137"/>
      <c r="AD767" s="138"/>
    </row>
    <row r="768" ht="12.75" customHeight="1">
      <c r="A768" s="136"/>
      <c r="B768" s="137"/>
      <c r="C768" s="136"/>
      <c r="D768" s="136"/>
      <c r="E768" s="137"/>
      <c r="F768" s="138"/>
      <c r="G768" s="137"/>
      <c r="H768" s="137"/>
      <c r="I768" s="138"/>
      <c r="J768" s="136"/>
      <c r="K768" s="136"/>
      <c r="L768" s="137"/>
      <c r="M768" s="138"/>
      <c r="N768" s="137"/>
      <c r="O768" s="137"/>
      <c r="P768" s="138"/>
      <c r="Q768" s="136"/>
      <c r="R768" s="136"/>
      <c r="S768" s="137"/>
      <c r="T768" s="138"/>
      <c r="U768" s="137"/>
      <c r="V768" s="137"/>
      <c r="W768" s="138"/>
      <c r="X768" s="136"/>
      <c r="Y768" s="136"/>
      <c r="Z768" s="137"/>
      <c r="AA768" s="138"/>
      <c r="AB768" s="137"/>
      <c r="AC768" s="137"/>
      <c r="AD768" s="138"/>
    </row>
    <row r="769" ht="12.75" customHeight="1">
      <c r="A769" s="136"/>
      <c r="B769" s="137"/>
      <c r="C769" s="136"/>
      <c r="D769" s="136"/>
      <c r="E769" s="137"/>
      <c r="F769" s="138"/>
      <c r="G769" s="137"/>
      <c r="H769" s="137"/>
      <c r="I769" s="138"/>
      <c r="J769" s="136"/>
      <c r="K769" s="136"/>
      <c r="L769" s="137"/>
      <c r="M769" s="138"/>
      <c r="N769" s="137"/>
      <c r="O769" s="137"/>
      <c r="P769" s="138"/>
      <c r="Q769" s="136"/>
      <c r="R769" s="136"/>
      <c r="S769" s="137"/>
      <c r="T769" s="138"/>
      <c r="U769" s="137"/>
      <c r="V769" s="137"/>
      <c r="W769" s="138"/>
      <c r="X769" s="136"/>
      <c r="Y769" s="136"/>
      <c r="Z769" s="137"/>
      <c r="AA769" s="138"/>
      <c r="AB769" s="137"/>
      <c r="AC769" s="137"/>
      <c r="AD769" s="138"/>
    </row>
    <row r="770" ht="12.75" customHeight="1">
      <c r="A770" s="136"/>
      <c r="B770" s="137"/>
      <c r="C770" s="136"/>
      <c r="D770" s="136"/>
      <c r="E770" s="137"/>
      <c r="F770" s="138"/>
      <c r="G770" s="137"/>
      <c r="H770" s="137"/>
      <c r="I770" s="138"/>
      <c r="J770" s="136"/>
      <c r="K770" s="136"/>
      <c r="L770" s="137"/>
      <c r="M770" s="138"/>
      <c r="N770" s="137"/>
      <c r="O770" s="137"/>
      <c r="P770" s="138"/>
      <c r="Q770" s="136"/>
      <c r="R770" s="136"/>
      <c r="S770" s="137"/>
      <c r="T770" s="138"/>
      <c r="U770" s="137"/>
      <c r="V770" s="137"/>
      <c r="W770" s="138"/>
      <c r="X770" s="136"/>
      <c r="Y770" s="136"/>
      <c r="Z770" s="137"/>
      <c r="AA770" s="138"/>
      <c r="AB770" s="137"/>
      <c r="AC770" s="137"/>
      <c r="AD770" s="138"/>
    </row>
    <row r="771" ht="12.75" customHeight="1">
      <c r="A771" s="136"/>
      <c r="B771" s="137"/>
      <c r="C771" s="136"/>
      <c r="D771" s="136"/>
      <c r="E771" s="137"/>
      <c r="F771" s="138"/>
      <c r="G771" s="137"/>
      <c r="H771" s="137"/>
      <c r="I771" s="138"/>
      <c r="J771" s="136"/>
      <c r="K771" s="136"/>
      <c r="L771" s="137"/>
      <c r="M771" s="138"/>
      <c r="N771" s="137"/>
      <c r="O771" s="137"/>
      <c r="P771" s="138"/>
      <c r="Q771" s="136"/>
      <c r="R771" s="136"/>
      <c r="S771" s="137"/>
      <c r="T771" s="138"/>
      <c r="U771" s="137"/>
      <c r="V771" s="137"/>
      <c r="W771" s="138"/>
      <c r="X771" s="136"/>
      <c r="Y771" s="136"/>
      <c r="Z771" s="137"/>
      <c r="AA771" s="138"/>
      <c r="AB771" s="137"/>
      <c r="AC771" s="137"/>
      <c r="AD771" s="138"/>
    </row>
    <row r="772" ht="12.75" customHeight="1">
      <c r="A772" s="136"/>
      <c r="B772" s="137"/>
      <c r="C772" s="136"/>
      <c r="D772" s="136"/>
      <c r="E772" s="137"/>
      <c r="F772" s="138"/>
      <c r="G772" s="137"/>
      <c r="H772" s="137"/>
      <c r="I772" s="138"/>
      <c r="J772" s="136"/>
      <c r="K772" s="136"/>
      <c r="L772" s="137"/>
      <c r="M772" s="138"/>
      <c r="N772" s="137"/>
      <c r="O772" s="137"/>
      <c r="P772" s="138"/>
      <c r="Q772" s="136"/>
      <c r="R772" s="136"/>
      <c r="S772" s="137"/>
      <c r="T772" s="138"/>
      <c r="U772" s="137"/>
      <c r="V772" s="137"/>
      <c r="W772" s="138"/>
      <c r="X772" s="136"/>
      <c r="Y772" s="136"/>
      <c r="Z772" s="137"/>
      <c r="AA772" s="138"/>
      <c r="AB772" s="137"/>
      <c r="AC772" s="137"/>
      <c r="AD772" s="138"/>
    </row>
    <row r="773" ht="12.75" customHeight="1">
      <c r="A773" s="136"/>
      <c r="B773" s="137"/>
      <c r="C773" s="136"/>
      <c r="D773" s="136"/>
      <c r="E773" s="137"/>
      <c r="F773" s="138"/>
      <c r="G773" s="137"/>
      <c r="H773" s="137"/>
      <c r="I773" s="138"/>
      <c r="J773" s="136"/>
      <c r="K773" s="136"/>
      <c r="L773" s="137"/>
      <c r="M773" s="138"/>
      <c r="N773" s="137"/>
      <c r="O773" s="137"/>
      <c r="P773" s="138"/>
      <c r="Q773" s="136"/>
      <c r="R773" s="136"/>
      <c r="S773" s="137"/>
      <c r="T773" s="138"/>
      <c r="U773" s="137"/>
      <c r="V773" s="137"/>
      <c r="W773" s="138"/>
      <c r="X773" s="136"/>
      <c r="Y773" s="136"/>
      <c r="Z773" s="137"/>
      <c r="AA773" s="138"/>
      <c r="AB773" s="137"/>
      <c r="AC773" s="137"/>
      <c r="AD773" s="138"/>
    </row>
    <row r="774" ht="12.75" customHeight="1">
      <c r="A774" s="136"/>
      <c r="B774" s="137"/>
      <c r="C774" s="136"/>
      <c r="D774" s="136"/>
      <c r="E774" s="137"/>
      <c r="F774" s="138"/>
      <c r="G774" s="137"/>
      <c r="H774" s="137"/>
      <c r="I774" s="138"/>
      <c r="J774" s="136"/>
      <c r="K774" s="136"/>
      <c r="L774" s="137"/>
      <c r="M774" s="138"/>
      <c r="N774" s="137"/>
      <c r="O774" s="137"/>
      <c r="P774" s="138"/>
      <c r="Q774" s="136"/>
      <c r="R774" s="136"/>
      <c r="S774" s="137"/>
      <c r="T774" s="138"/>
      <c r="U774" s="137"/>
      <c r="V774" s="137"/>
      <c r="W774" s="138"/>
      <c r="X774" s="136"/>
      <c r="Y774" s="136"/>
      <c r="Z774" s="137"/>
      <c r="AA774" s="138"/>
      <c r="AB774" s="137"/>
      <c r="AC774" s="137"/>
      <c r="AD774" s="138"/>
    </row>
    <row r="775" ht="12.75" customHeight="1">
      <c r="A775" s="136"/>
      <c r="B775" s="137"/>
      <c r="C775" s="136"/>
      <c r="D775" s="136"/>
      <c r="E775" s="137"/>
      <c r="F775" s="138"/>
      <c r="G775" s="137"/>
      <c r="H775" s="137"/>
      <c r="I775" s="138"/>
      <c r="J775" s="136"/>
      <c r="K775" s="136"/>
      <c r="L775" s="137"/>
      <c r="M775" s="138"/>
      <c r="N775" s="137"/>
      <c r="O775" s="137"/>
      <c r="P775" s="138"/>
      <c r="Q775" s="136"/>
      <c r="R775" s="136"/>
      <c r="S775" s="137"/>
      <c r="T775" s="138"/>
      <c r="U775" s="137"/>
      <c r="V775" s="137"/>
      <c r="W775" s="138"/>
      <c r="X775" s="136"/>
      <c r="Y775" s="136"/>
      <c r="Z775" s="137"/>
      <c r="AA775" s="138"/>
      <c r="AB775" s="137"/>
      <c r="AC775" s="137"/>
      <c r="AD775" s="138"/>
    </row>
    <row r="776" ht="12.75" customHeight="1">
      <c r="A776" s="136"/>
      <c r="B776" s="137"/>
      <c r="C776" s="136"/>
      <c r="D776" s="136"/>
      <c r="E776" s="137"/>
      <c r="F776" s="138"/>
      <c r="G776" s="137"/>
      <c r="H776" s="137"/>
      <c r="I776" s="138"/>
      <c r="J776" s="136"/>
      <c r="K776" s="136"/>
      <c r="L776" s="137"/>
      <c r="M776" s="138"/>
      <c r="N776" s="137"/>
      <c r="O776" s="137"/>
      <c r="P776" s="138"/>
      <c r="Q776" s="136"/>
      <c r="R776" s="136"/>
      <c r="S776" s="137"/>
      <c r="T776" s="138"/>
      <c r="U776" s="137"/>
      <c r="V776" s="137"/>
      <c r="W776" s="138"/>
      <c r="X776" s="136"/>
      <c r="Y776" s="136"/>
      <c r="Z776" s="137"/>
      <c r="AA776" s="138"/>
      <c r="AB776" s="137"/>
      <c r="AC776" s="137"/>
      <c r="AD776" s="138"/>
    </row>
    <row r="777" ht="12.75" customHeight="1">
      <c r="A777" s="136"/>
      <c r="B777" s="137"/>
      <c r="C777" s="136"/>
      <c r="D777" s="136"/>
      <c r="E777" s="137"/>
      <c r="F777" s="138"/>
      <c r="G777" s="137"/>
      <c r="H777" s="137"/>
      <c r="I777" s="138"/>
      <c r="J777" s="136"/>
      <c r="K777" s="136"/>
      <c r="L777" s="137"/>
      <c r="M777" s="138"/>
      <c r="N777" s="137"/>
      <c r="O777" s="137"/>
      <c r="P777" s="138"/>
      <c r="Q777" s="136"/>
      <c r="R777" s="136"/>
      <c r="S777" s="137"/>
      <c r="T777" s="138"/>
      <c r="U777" s="137"/>
      <c r="V777" s="137"/>
      <c r="W777" s="138"/>
      <c r="X777" s="136"/>
      <c r="Y777" s="136"/>
      <c r="Z777" s="137"/>
      <c r="AA777" s="138"/>
      <c r="AB777" s="137"/>
      <c r="AC777" s="137"/>
      <c r="AD777" s="138"/>
    </row>
    <row r="778" ht="12.75" customHeight="1">
      <c r="A778" s="136"/>
      <c r="B778" s="137"/>
      <c r="C778" s="136"/>
      <c r="D778" s="136"/>
      <c r="E778" s="137"/>
      <c r="F778" s="138"/>
      <c r="G778" s="137"/>
      <c r="H778" s="137"/>
      <c r="I778" s="138"/>
      <c r="J778" s="136"/>
      <c r="K778" s="136"/>
      <c r="L778" s="137"/>
      <c r="M778" s="138"/>
      <c r="N778" s="137"/>
      <c r="O778" s="137"/>
      <c r="P778" s="138"/>
      <c r="Q778" s="136"/>
      <c r="R778" s="136"/>
      <c r="S778" s="137"/>
      <c r="T778" s="138"/>
      <c r="U778" s="137"/>
      <c r="V778" s="137"/>
      <c r="W778" s="138"/>
      <c r="X778" s="136"/>
      <c r="Y778" s="136"/>
      <c r="Z778" s="137"/>
      <c r="AA778" s="138"/>
      <c r="AB778" s="137"/>
      <c r="AC778" s="137"/>
      <c r="AD778" s="138"/>
    </row>
    <row r="779" ht="12.75" customHeight="1">
      <c r="A779" s="136"/>
      <c r="B779" s="137"/>
      <c r="C779" s="136"/>
      <c r="D779" s="136"/>
      <c r="E779" s="137"/>
      <c r="F779" s="138"/>
      <c r="G779" s="137"/>
      <c r="H779" s="137"/>
      <c r="I779" s="138"/>
      <c r="J779" s="136"/>
      <c r="K779" s="136"/>
      <c r="L779" s="137"/>
      <c r="M779" s="138"/>
      <c r="N779" s="137"/>
      <c r="O779" s="137"/>
      <c r="P779" s="138"/>
      <c r="Q779" s="136"/>
      <c r="R779" s="136"/>
      <c r="S779" s="137"/>
      <c r="T779" s="138"/>
      <c r="U779" s="137"/>
      <c r="V779" s="137"/>
      <c r="W779" s="138"/>
      <c r="X779" s="136"/>
      <c r="Y779" s="136"/>
      <c r="Z779" s="137"/>
      <c r="AA779" s="138"/>
      <c r="AB779" s="137"/>
      <c r="AC779" s="137"/>
      <c r="AD779" s="138"/>
    </row>
    <row r="780" ht="12.75" customHeight="1">
      <c r="A780" s="136"/>
      <c r="B780" s="137"/>
      <c r="C780" s="136"/>
      <c r="D780" s="136"/>
      <c r="E780" s="137"/>
      <c r="F780" s="138"/>
      <c r="G780" s="137"/>
      <c r="H780" s="137"/>
      <c r="I780" s="138"/>
      <c r="J780" s="136"/>
      <c r="K780" s="136"/>
      <c r="L780" s="137"/>
      <c r="M780" s="138"/>
      <c r="N780" s="137"/>
      <c r="O780" s="137"/>
      <c r="P780" s="138"/>
      <c r="Q780" s="136"/>
      <c r="R780" s="136"/>
      <c r="S780" s="137"/>
      <c r="T780" s="138"/>
      <c r="U780" s="137"/>
      <c r="V780" s="137"/>
      <c r="W780" s="138"/>
      <c r="X780" s="136"/>
      <c r="Y780" s="136"/>
      <c r="Z780" s="137"/>
      <c r="AA780" s="138"/>
      <c r="AB780" s="137"/>
      <c r="AC780" s="137"/>
      <c r="AD780" s="138"/>
    </row>
    <row r="781" ht="12.75" customHeight="1">
      <c r="A781" s="136"/>
      <c r="B781" s="137"/>
      <c r="C781" s="136"/>
      <c r="D781" s="136"/>
      <c r="E781" s="137"/>
      <c r="F781" s="138"/>
      <c r="G781" s="137"/>
      <c r="H781" s="137"/>
      <c r="I781" s="138"/>
      <c r="J781" s="136"/>
      <c r="K781" s="136"/>
      <c r="L781" s="137"/>
      <c r="M781" s="138"/>
      <c r="N781" s="137"/>
      <c r="O781" s="137"/>
      <c r="P781" s="138"/>
      <c r="Q781" s="136"/>
      <c r="R781" s="136"/>
      <c r="S781" s="137"/>
      <c r="T781" s="138"/>
      <c r="U781" s="137"/>
      <c r="V781" s="137"/>
      <c r="W781" s="138"/>
      <c r="X781" s="136"/>
      <c r="Y781" s="136"/>
      <c r="Z781" s="137"/>
      <c r="AA781" s="138"/>
      <c r="AB781" s="137"/>
      <c r="AC781" s="137"/>
      <c r="AD781" s="138"/>
    </row>
    <row r="782" ht="12.75" customHeight="1">
      <c r="A782" s="136"/>
      <c r="B782" s="137"/>
      <c r="C782" s="136"/>
      <c r="D782" s="136"/>
      <c r="E782" s="137"/>
      <c r="F782" s="138"/>
      <c r="G782" s="137"/>
      <c r="H782" s="137"/>
      <c r="I782" s="138"/>
      <c r="J782" s="136"/>
      <c r="K782" s="136"/>
      <c r="L782" s="137"/>
      <c r="M782" s="138"/>
      <c r="N782" s="137"/>
      <c r="O782" s="137"/>
      <c r="P782" s="138"/>
      <c r="Q782" s="136"/>
      <c r="R782" s="136"/>
      <c r="S782" s="137"/>
      <c r="T782" s="138"/>
      <c r="U782" s="137"/>
      <c r="V782" s="137"/>
      <c r="W782" s="138"/>
      <c r="X782" s="136"/>
      <c r="Y782" s="136"/>
      <c r="Z782" s="137"/>
      <c r="AA782" s="138"/>
      <c r="AB782" s="137"/>
      <c r="AC782" s="137"/>
      <c r="AD782" s="138"/>
    </row>
    <row r="783" ht="12.75" customHeight="1">
      <c r="A783" s="136"/>
      <c r="B783" s="137"/>
      <c r="C783" s="136"/>
      <c r="D783" s="136"/>
      <c r="E783" s="137"/>
      <c r="F783" s="138"/>
      <c r="G783" s="137"/>
      <c r="H783" s="137"/>
      <c r="I783" s="138"/>
      <c r="J783" s="136"/>
      <c r="K783" s="136"/>
      <c r="L783" s="137"/>
      <c r="M783" s="138"/>
      <c r="N783" s="137"/>
      <c r="O783" s="137"/>
      <c r="P783" s="138"/>
      <c r="Q783" s="136"/>
      <c r="R783" s="136"/>
      <c r="S783" s="137"/>
      <c r="T783" s="138"/>
      <c r="U783" s="137"/>
      <c r="V783" s="137"/>
      <c r="W783" s="138"/>
      <c r="X783" s="136"/>
      <c r="Y783" s="136"/>
      <c r="Z783" s="137"/>
      <c r="AA783" s="138"/>
      <c r="AB783" s="137"/>
      <c r="AC783" s="137"/>
      <c r="AD783" s="138"/>
    </row>
    <row r="784" ht="12.75" customHeight="1">
      <c r="A784" s="136"/>
      <c r="B784" s="137"/>
      <c r="C784" s="136"/>
      <c r="D784" s="136"/>
      <c r="E784" s="137"/>
      <c r="F784" s="138"/>
      <c r="G784" s="137"/>
      <c r="H784" s="137"/>
      <c r="I784" s="138"/>
      <c r="J784" s="136"/>
      <c r="K784" s="136"/>
      <c r="L784" s="137"/>
      <c r="M784" s="138"/>
      <c r="N784" s="137"/>
      <c r="O784" s="137"/>
      <c r="P784" s="138"/>
      <c r="Q784" s="136"/>
      <c r="R784" s="136"/>
      <c r="S784" s="137"/>
      <c r="T784" s="138"/>
      <c r="U784" s="137"/>
      <c r="V784" s="137"/>
      <c r="W784" s="138"/>
      <c r="X784" s="136"/>
      <c r="Y784" s="136"/>
      <c r="Z784" s="137"/>
      <c r="AA784" s="138"/>
      <c r="AB784" s="137"/>
      <c r="AC784" s="137"/>
      <c r="AD784" s="138"/>
    </row>
    <row r="785" ht="12.75" customHeight="1">
      <c r="A785" s="136"/>
      <c r="B785" s="137"/>
      <c r="C785" s="136"/>
      <c r="D785" s="136"/>
      <c r="E785" s="137"/>
      <c r="F785" s="138"/>
      <c r="G785" s="137"/>
      <c r="H785" s="137"/>
      <c r="I785" s="138"/>
      <c r="J785" s="136"/>
      <c r="K785" s="136"/>
      <c r="L785" s="137"/>
      <c r="M785" s="138"/>
      <c r="N785" s="137"/>
      <c r="O785" s="137"/>
      <c r="P785" s="138"/>
      <c r="Q785" s="136"/>
      <c r="R785" s="136"/>
      <c r="S785" s="137"/>
      <c r="T785" s="138"/>
      <c r="U785" s="137"/>
      <c r="V785" s="137"/>
      <c r="W785" s="138"/>
      <c r="X785" s="136"/>
      <c r="Y785" s="136"/>
      <c r="Z785" s="137"/>
      <c r="AA785" s="138"/>
      <c r="AB785" s="137"/>
      <c r="AC785" s="137"/>
      <c r="AD785" s="138"/>
    </row>
    <row r="786" ht="12.75" customHeight="1">
      <c r="A786" s="136"/>
      <c r="B786" s="137"/>
      <c r="C786" s="136"/>
      <c r="D786" s="136"/>
      <c r="E786" s="137"/>
      <c r="F786" s="138"/>
      <c r="G786" s="137"/>
      <c r="H786" s="137"/>
      <c r="I786" s="138"/>
      <c r="J786" s="136"/>
      <c r="K786" s="136"/>
      <c r="L786" s="137"/>
      <c r="M786" s="138"/>
      <c r="N786" s="137"/>
      <c r="O786" s="137"/>
      <c r="P786" s="138"/>
      <c r="Q786" s="136"/>
      <c r="R786" s="136"/>
      <c r="S786" s="137"/>
      <c r="T786" s="138"/>
      <c r="U786" s="137"/>
      <c r="V786" s="137"/>
      <c r="W786" s="138"/>
      <c r="X786" s="136"/>
      <c r="Y786" s="136"/>
      <c r="Z786" s="137"/>
      <c r="AA786" s="138"/>
      <c r="AB786" s="137"/>
      <c r="AC786" s="137"/>
      <c r="AD786" s="138"/>
    </row>
    <row r="787" ht="12.75" customHeight="1">
      <c r="A787" s="136"/>
      <c r="B787" s="137"/>
      <c r="C787" s="136"/>
      <c r="D787" s="136"/>
      <c r="E787" s="137"/>
      <c r="F787" s="138"/>
      <c r="G787" s="137"/>
      <c r="H787" s="137"/>
      <c r="I787" s="138"/>
      <c r="J787" s="136"/>
      <c r="K787" s="136"/>
      <c r="L787" s="137"/>
      <c r="M787" s="138"/>
      <c r="N787" s="137"/>
      <c r="O787" s="137"/>
      <c r="P787" s="138"/>
      <c r="Q787" s="136"/>
      <c r="R787" s="136"/>
      <c r="S787" s="137"/>
      <c r="T787" s="138"/>
      <c r="U787" s="137"/>
      <c r="V787" s="137"/>
      <c r="W787" s="138"/>
      <c r="X787" s="136"/>
      <c r="Y787" s="136"/>
      <c r="Z787" s="137"/>
      <c r="AA787" s="138"/>
      <c r="AB787" s="137"/>
      <c r="AC787" s="137"/>
      <c r="AD787" s="138"/>
    </row>
    <row r="788" ht="12.75" customHeight="1">
      <c r="A788" s="136"/>
      <c r="B788" s="137"/>
      <c r="C788" s="136"/>
      <c r="D788" s="136"/>
      <c r="E788" s="137"/>
      <c r="F788" s="138"/>
      <c r="G788" s="137"/>
      <c r="H788" s="137"/>
      <c r="I788" s="138"/>
      <c r="J788" s="136"/>
      <c r="K788" s="136"/>
      <c r="L788" s="137"/>
      <c r="M788" s="138"/>
      <c r="N788" s="137"/>
      <c r="O788" s="137"/>
      <c r="P788" s="138"/>
      <c r="Q788" s="136"/>
      <c r="R788" s="136"/>
      <c r="S788" s="137"/>
      <c r="T788" s="138"/>
      <c r="U788" s="137"/>
      <c r="V788" s="137"/>
      <c r="W788" s="138"/>
      <c r="X788" s="136"/>
      <c r="Y788" s="136"/>
      <c r="Z788" s="137"/>
      <c r="AA788" s="138"/>
      <c r="AB788" s="137"/>
      <c r="AC788" s="137"/>
      <c r="AD788" s="138"/>
    </row>
    <row r="789" ht="12.75" customHeight="1">
      <c r="A789" s="136"/>
      <c r="B789" s="137"/>
      <c r="C789" s="136"/>
      <c r="D789" s="136"/>
      <c r="E789" s="137"/>
      <c r="F789" s="138"/>
      <c r="G789" s="137"/>
      <c r="H789" s="137"/>
      <c r="I789" s="138"/>
      <c r="J789" s="136"/>
      <c r="K789" s="136"/>
      <c r="L789" s="137"/>
      <c r="M789" s="138"/>
      <c r="N789" s="137"/>
      <c r="O789" s="137"/>
      <c r="P789" s="138"/>
      <c r="Q789" s="136"/>
      <c r="R789" s="136"/>
      <c r="S789" s="137"/>
      <c r="T789" s="138"/>
      <c r="U789" s="137"/>
      <c r="V789" s="137"/>
      <c r="W789" s="138"/>
      <c r="X789" s="136"/>
      <c r="Y789" s="136"/>
      <c r="Z789" s="137"/>
      <c r="AA789" s="138"/>
      <c r="AB789" s="137"/>
      <c r="AC789" s="137"/>
      <c r="AD789" s="138"/>
    </row>
    <row r="790" ht="12.75" customHeight="1">
      <c r="A790" s="136"/>
      <c r="B790" s="137"/>
      <c r="C790" s="136"/>
      <c r="D790" s="136"/>
      <c r="E790" s="137"/>
      <c r="F790" s="138"/>
      <c r="G790" s="137"/>
      <c r="H790" s="137"/>
      <c r="I790" s="138"/>
      <c r="J790" s="136"/>
      <c r="K790" s="136"/>
      <c r="L790" s="137"/>
      <c r="M790" s="138"/>
      <c r="N790" s="137"/>
      <c r="O790" s="137"/>
      <c r="P790" s="138"/>
      <c r="Q790" s="136"/>
      <c r="R790" s="136"/>
      <c r="S790" s="137"/>
      <c r="T790" s="138"/>
      <c r="U790" s="137"/>
      <c r="V790" s="137"/>
      <c r="W790" s="138"/>
      <c r="X790" s="136"/>
      <c r="Y790" s="136"/>
      <c r="Z790" s="137"/>
      <c r="AA790" s="138"/>
      <c r="AB790" s="137"/>
      <c r="AC790" s="137"/>
      <c r="AD790" s="138"/>
    </row>
    <row r="791" ht="12.75" customHeight="1">
      <c r="A791" s="136"/>
      <c r="B791" s="137"/>
      <c r="C791" s="136"/>
      <c r="D791" s="136"/>
      <c r="E791" s="137"/>
      <c r="F791" s="138"/>
      <c r="G791" s="137"/>
      <c r="H791" s="137"/>
      <c r="I791" s="138"/>
      <c r="J791" s="136"/>
      <c r="K791" s="136"/>
      <c r="L791" s="137"/>
      <c r="M791" s="138"/>
      <c r="N791" s="137"/>
      <c r="O791" s="137"/>
      <c r="P791" s="138"/>
      <c r="Q791" s="136"/>
      <c r="R791" s="136"/>
      <c r="S791" s="137"/>
      <c r="T791" s="138"/>
      <c r="U791" s="137"/>
      <c r="V791" s="137"/>
      <c r="W791" s="138"/>
      <c r="X791" s="136"/>
      <c r="Y791" s="136"/>
      <c r="Z791" s="137"/>
      <c r="AA791" s="138"/>
      <c r="AB791" s="137"/>
      <c r="AC791" s="137"/>
      <c r="AD791" s="138"/>
    </row>
    <row r="792" ht="12.75" customHeight="1">
      <c r="A792" s="136"/>
      <c r="B792" s="137"/>
      <c r="C792" s="136"/>
      <c r="D792" s="136"/>
      <c r="E792" s="137"/>
      <c r="F792" s="138"/>
      <c r="G792" s="137"/>
      <c r="H792" s="137"/>
      <c r="I792" s="138"/>
      <c r="J792" s="136"/>
      <c r="K792" s="136"/>
      <c r="L792" s="137"/>
      <c r="M792" s="138"/>
      <c r="N792" s="137"/>
      <c r="O792" s="137"/>
      <c r="P792" s="138"/>
      <c r="Q792" s="136"/>
      <c r="R792" s="136"/>
      <c r="S792" s="137"/>
      <c r="T792" s="138"/>
      <c r="U792" s="137"/>
      <c r="V792" s="137"/>
      <c r="W792" s="138"/>
      <c r="X792" s="136"/>
      <c r="Y792" s="136"/>
      <c r="Z792" s="137"/>
      <c r="AA792" s="138"/>
      <c r="AB792" s="137"/>
      <c r="AC792" s="137"/>
      <c r="AD792" s="138"/>
    </row>
    <row r="793" ht="12.75" customHeight="1">
      <c r="A793" s="136"/>
      <c r="B793" s="137"/>
      <c r="C793" s="136"/>
      <c r="D793" s="136"/>
      <c r="E793" s="137"/>
      <c r="F793" s="138"/>
      <c r="G793" s="137"/>
      <c r="H793" s="137"/>
      <c r="I793" s="138"/>
      <c r="J793" s="136"/>
      <c r="K793" s="136"/>
      <c r="L793" s="137"/>
      <c r="M793" s="138"/>
      <c r="N793" s="137"/>
      <c r="O793" s="137"/>
      <c r="P793" s="138"/>
      <c r="Q793" s="136"/>
      <c r="R793" s="136"/>
      <c r="S793" s="137"/>
      <c r="T793" s="138"/>
      <c r="U793" s="137"/>
      <c r="V793" s="137"/>
      <c r="W793" s="138"/>
      <c r="X793" s="136"/>
      <c r="Y793" s="136"/>
      <c r="Z793" s="137"/>
      <c r="AA793" s="138"/>
      <c r="AB793" s="137"/>
      <c r="AC793" s="137"/>
      <c r="AD793" s="138"/>
    </row>
    <row r="794" ht="12.75" customHeight="1">
      <c r="A794" s="136"/>
      <c r="B794" s="137"/>
      <c r="C794" s="136"/>
      <c r="D794" s="136"/>
      <c r="E794" s="137"/>
      <c r="F794" s="138"/>
      <c r="G794" s="137"/>
      <c r="H794" s="137"/>
      <c r="I794" s="138"/>
      <c r="J794" s="136"/>
      <c r="K794" s="136"/>
      <c r="L794" s="137"/>
      <c r="M794" s="138"/>
      <c r="N794" s="137"/>
      <c r="O794" s="137"/>
      <c r="P794" s="138"/>
      <c r="Q794" s="136"/>
      <c r="R794" s="136"/>
      <c r="S794" s="137"/>
      <c r="T794" s="138"/>
      <c r="U794" s="137"/>
      <c r="V794" s="137"/>
      <c r="W794" s="138"/>
      <c r="X794" s="136"/>
      <c r="Y794" s="136"/>
      <c r="Z794" s="137"/>
      <c r="AA794" s="138"/>
      <c r="AB794" s="137"/>
      <c r="AC794" s="137"/>
      <c r="AD794" s="138"/>
    </row>
    <row r="795" ht="12.75" customHeight="1">
      <c r="A795" s="136"/>
      <c r="B795" s="137"/>
      <c r="C795" s="136"/>
      <c r="D795" s="136"/>
      <c r="E795" s="137"/>
      <c r="F795" s="138"/>
      <c r="G795" s="137"/>
      <c r="H795" s="137"/>
      <c r="I795" s="138"/>
      <c r="J795" s="136"/>
      <c r="K795" s="136"/>
      <c r="L795" s="137"/>
      <c r="M795" s="138"/>
      <c r="N795" s="137"/>
      <c r="O795" s="137"/>
      <c r="P795" s="138"/>
      <c r="Q795" s="136"/>
      <c r="R795" s="136"/>
      <c r="S795" s="137"/>
      <c r="T795" s="138"/>
      <c r="U795" s="137"/>
      <c r="V795" s="137"/>
      <c r="W795" s="138"/>
      <c r="X795" s="136"/>
      <c r="Y795" s="136"/>
      <c r="Z795" s="137"/>
      <c r="AA795" s="138"/>
      <c r="AB795" s="137"/>
      <c r="AC795" s="137"/>
      <c r="AD795" s="138"/>
    </row>
    <row r="796" ht="12.75" customHeight="1">
      <c r="A796" s="136"/>
      <c r="B796" s="137"/>
      <c r="C796" s="136"/>
      <c r="D796" s="136"/>
      <c r="E796" s="137"/>
      <c r="F796" s="138"/>
      <c r="G796" s="137"/>
      <c r="H796" s="137"/>
      <c r="I796" s="138"/>
      <c r="J796" s="136"/>
      <c r="K796" s="136"/>
      <c r="L796" s="137"/>
      <c r="M796" s="138"/>
      <c r="N796" s="137"/>
      <c r="O796" s="137"/>
      <c r="P796" s="138"/>
      <c r="Q796" s="136"/>
      <c r="R796" s="136"/>
      <c r="S796" s="137"/>
      <c r="T796" s="138"/>
      <c r="U796" s="137"/>
      <c r="V796" s="137"/>
      <c r="W796" s="138"/>
      <c r="X796" s="136"/>
      <c r="Y796" s="136"/>
      <c r="Z796" s="137"/>
      <c r="AA796" s="138"/>
      <c r="AB796" s="137"/>
      <c r="AC796" s="137"/>
      <c r="AD796" s="138"/>
    </row>
    <row r="797" ht="12.75" customHeight="1">
      <c r="A797" s="136"/>
      <c r="B797" s="137"/>
      <c r="C797" s="136"/>
      <c r="D797" s="136"/>
      <c r="E797" s="137"/>
      <c r="F797" s="138"/>
      <c r="G797" s="137"/>
      <c r="H797" s="137"/>
      <c r="I797" s="138"/>
      <c r="J797" s="136"/>
      <c r="K797" s="136"/>
      <c r="L797" s="137"/>
      <c r="M797" s="138"/>
      <c r="N797" s="137"/>
      <c r="O797" s="137"/>
      <c r="P797" s="138"/>
      <c r="Q797" s="136"/>
      <c r="R797" s="136"/>
      <c r="S797" s="137"/>
      <c r="T797" s="138"/>
      <c r="U797" s="137"/>
      <c r="V797" s="137"/>
      <c r="W797" s="138"/>
      <c r="X797" s="136"/>
      <c r="Y797" s="136"/>
      <c r="Z797" s="137"/>
      <c r="AA797" s="138"/>
      <c r="AB797" s="137"/>
      <c r="AC797" s="137"/>
      <c r="AD797" s="138"/>
    </row>
    <row r="798" ht="12.75" customHeight="1">
      <c r="A798" s="136"/>
      <c r="B798" s="137"/>
      <c r="C798" s="136"/>
      <c r="D798" s="136"/>
      <c r="E798" s="137"/>
      <c r="F798" s="138"/>
      <c r="G798" s="137"/>
      <c r="H798" s="137"/>
      <c r="I798" s="138"/>
      <c r="J798" s="136"/>
      <c r="K798" s="136"/>
      <c r="L798" s="137"/>
      <c r="M798" s="138"/>
      <c r="N798" s="137"/>
      <c r="O798" s="137"/>
      <c r="P798" s="138"/>
      <c r="Q798" s="136"/>
      <c r="R798" s="136"/>
      <c r="S798" s="137"/>
      <c r="T798" s="138"/>
      <c r="U798" s="137"/>
      <c r="V798" s="137"/>
      <c r="W798" s="138"/>
      <c r="X798" s="136"/>
      <c r="Y798" s="136"/>
      <c r="Z798" s="137"/>
      <c r="AA798" s="138"/>
      <c r="AB798" s="137"/>
      <c r="AC798" s="137"/>
      <c r="AD798" s="138"/>
    </row>
    <row r="799" ht="12.75" customHeight="1">
      <c r="A799" s="136"/>
      <c r="B799" s="137"/>
      <c r="C799" s="136"/>
      <c r="D799" s="136"/>
      <c r="E799" s="137"/>
      <c r="F799" s="138"/>
      <c r="G799" s="137"/>
      <c r="H799" s="137"/>
      <c r="I799" s="138"/>
      <c r="J799" s="136"/>
      <c r="K799" s="136"/>
      <c r="L799" s="137"/>
      <c r="M799" s="138"/>
      <c r="N799" s="137"/>
      <c r="O799" s="137"/>
      <c r="P799" s="138"/>
      <c r="Q799" s="136"/>
      <c r="R799" s="136"/>
      <c r="S799" s="137"/>
      <c r="T799" s="138"/>
      <c r="U799" s="137"/>
      <c r="V799" s="137"/>
      <c r="W799" s="138"/>
      <c r="X799" s="136"/>
      <c r="Y799" s="136"/>
      <c r="Z799" s="137"/>
      <c r="AA799" s="138"/>
      <c r="AB799" s="137"/>
      <c r="AC799" s="137"/>
      <c r="AD799" s="138"/>
    </row>
    <row r="800" ht="12.75" customHeight="1">
      <c r="A800" s="136"/>
      <c r="B800" s="137"/>
      <c r="C800" s="136"/>
      <c r="D800" s="136"/>
      <c r="E800" s="137"/>
      <c r="F800" s="138"/>
      <c r="G800" s="137"/>
      <c r="H800" s="137"/>
      <c r="I800" s="138"/>
      <c r="J800" s="136"/>
      <c r="K800" s="136"/>
      <c r="L800" s="137"/>
      <c r="M800" s="138"/>
      <c r="N800" s="137"/>
      <c r="O800" s="137"/>
      <c r="P800" s="138"/>
      <c r="Q800" s="136"/>
      <c r="R800" s="136"/>
      <c r="S800" s="137"/>
      <c r="T800" s="138"/>
      <c r="U800" s="137"/>
      <c r="V800" s="137"/>
      <c r="W800" s="138"/>
      <c r="X800" s="136"/>
      <c r="Y800" s="136"/>
      <c r="Z800" s="137"/>
      <c r="AA800" s="138"/>
      <c r="AB800" s="137"/>
      <c r="AC800" s="137"/>
      <c r="AD800" s="138"/>
    </row>
    <row r="801" ht="12.75" customHeight="1">
      <c r="A801" s="136"/>
      <c r="B801" s="137"/>
      <c r="C801" s="136"/>
      <c r="D801" s="136"/>
      <c r="E801" s="137"/>
      <c r="F801" s="138"/>
      <c r="G801" s="137"/>
      <c r="H801" s="137"/>
      <c r="I801" s="138"/>
      <c r="J801" s="136"/>
      <c r="K801" s="136"/>
      <c r="L801" s="137"/>
      <c r="M801" s="138"/>
      <c r="N801" s="137"/>
      <c r="O801" s="137"/>
      <c r="P801" s="138"/>
      <c r="Q801" s="136"/>
      <c r="R801" s="136"/>
      <c r="S801" s="137"/>
      <c r="T801" s="138"/>
      <c r="U801" s="137"/>
      <c r="V801" s="137"/>
      <c r="W801" s="138"/>
      <c r="X801" s="136"/>
      <c r="Y801" s="136"/>
      <c r="Z801" s="137"/>
      <c r="AA801" s="138"/>
      <c r="AB801" s="137"/>
      <c r="AC801" s="137"/>
      <c r="AD801" s="138"/>
    </row>
    <row r="802" ht="12.75" customHeight="1">
      <c r="A802" s="136"/>
      <c r="B802" s="137"/>
      <c r="C802" s="136"/>
      <c r="D802" s="136"/>
      <c r="E802" s="137"/>
      <c r="F802" s="138"/>
      <c r="G802" s="137"/>
      <c r="H802" s="137"/>
      <c r="I802" s="138"/>
      <c r="J802" s="136"/>
      <c r="K802" s="136"/>
      <c r="L802" s="137"/>
      <c r="M802" s="138"/>
      <c r="N802" s="137"/>
      <c r="O802" s="137"/>
      <c r="P802" s="138"/>
      <c r="Q802" s="136"/>
      <c r="R802" s="136"/>
      <c r="S802" s="137"/>
      <c r="T802" s="138"/>
      <c r="U802" s="137"/>
      <c r="V802" s="137"/>
      <c r="W802" s="138"/>
      <c r="X802" s="136"/>
      <c r="Y802" s="136"/>
      <c r="Z802" s="137"/>
      <c r="AA802" s="138"/>
      <c r="AB802" s="137"/>
      <c r="AC802" s="137"/>
      <c r="AD802" s="138"/>
    </row>
    <row r="803" ht="12.75" customHeight="1">
      <c r="A803" s="136"/>
      <c r="B803" s="137"/>
      <c r="C803" s="136"/>
      <c r="D803" s="136"/>
      <c r="E803" s="137"/>
      <c r="F803" s="138"/>
      <c r="G803" s="137"/>
      <c r="H803" s="137"/>
      <c r="I803" s="138"/>
      <c r="J803" s="136"/>
      <c r="K803" s="136"/>
      <c r="L803" s="137"/>
      <c r="M803" s="138"/>
      <c r="N803" s="137"/>
      <c r="O803" s="137"/>
      <c r="P803" s="138"/>
      <c r="Q803" s="136"/>
      <c r="R803" s="136"/>
      <c r="S803" s="137"/>
      <c r="T803" s="138"/>
      <c r="U803" s="137"/>
      <c r="V803" s="137"/>
      <c r="W803" s="138"/>
      <c r="X803" s="136"/>
      <c r="Y803" s="136"/>
      <c r="Z803" s="137"/>
      <c r="AA803" s="138"/>
      <c r="AB803" s="137"/>
      <c r="AC803" s="137"/>
      <c r="AD803" s="138"/>
    </row>
    <row r="804" ht="12.75" customHeight="1">
      <c r="A804" s="136"/>
      <c r="B804" s="137"/>
      <c r="C804" s="136"/>
      <c r="D804" s="136"/>
      <c r="E804" s="137"/>
      <c r="F804" s="138"/>
      <c r="G804" s="137"/>
      <c r="H804" s="137"/>
      <c r="I804" s="138"/>
      <c r="J804" s="136"/>
      <c r="K804" s="136"/>
      <c r="L804" s="137"/>
      <c r="M804" s="138"/>
      <c r="N804" s="137"/>
      <c r="O804" s="137"/>
      <c r="P804" s="138"/>
      <c r="Q804" s="136"/>
      <c r="R804" s="136"/>
      <c r="S804" s="137"/>
      <c r="T804" s="138"/>
      <c r="U804" s="137"/>
      <c r="V804" s="137"/>
      <c r="W804" s="138"/>
      <c r="X804" s="136"/>
      <c r="Y804" s="136"/>
      <c r="Z804" s="137"/>
      <c r="AA804" s="138"/>
      <c r="AB804" s="137"/>
      <c r="AC804" s="137"/>
      <c r="AD804" s="138"/>
    </row>
    <row r="805" ht="12.75" customHeight="1">
      <c r="A805" s="136"/>
      <c r="B805" s="137"/>
      <c r="C805" s="136"/>
      <c r="D805" s="136"/>
      <c r="E805" s="137"/>
      <c r="F805" s="138"/>
      <c r="G805" s="137"/>
      <c r="H805" s="137"/>
      <c r="I805" s="138"/>
      <c r="J805" s="136"/>
      <c r="K805" s="136"/>
      <c r="L805" s="137"/>
      <c r="M805" s="138"/>
      <c r="N805" s="137"/>
      <c r="O805" s="137"/>
      <c r="P805" s="138"/>
      <c r="Q805" s="136"/>
      <c r="R805" s="136"/>
      <c r="S805" s="137"/>
      <c r="T805" s="138"/>
      <c r="U805" s="137"/>
      <c r="V805" s="137"/>
      <c r="W805" s="138"/>
      <c r="X805" s="136"/>
      <c r="Y805" s="136"/>
      <c r="Z805" s="137"/>
      <c r="AA805" s="138"/>
      <c r="AB805" s="137"/>
      <c r="AC805" s="137"/>
      <c r="AD805" s="138"/>
    </row>
    <row r="806" ht="12.75" customHeight="1">
      <c r="A806" s="136"/>
      <c r="B806" s="137"/>
      <c r="C806" s="136"/>
      <c r="D806" s="136"/>
      <c r="E806" s="137"/>
      <c r="F806" s="138"/>
      <c r="G806" s="137"/>
      <c r="H806" s="137"/>
      <c r="I806" s="138"/>
      <c r="J806" s="136"/>
      <c r="K806" s="136"/>
      <c r="L806" s="137"/>
      <c r="M806" s="138"/>
      <c r="N806" s="137"/>
      <c r="O806" s="137"/>
      <c r="P806" s="138"/>
      <c r="Q806" s="136"/>
      <c r="R806" s="136"/>
      <c r="S806" s="137"/>
      <c r="T806" s="138"/>
      <c r="U806" s="137"/>
      <c r="V806" s="137"/>
      <c r="W806" s="138"/>
      <c r="X806" s="136"/>
      <c r="Y806" s="136"/>
      <c r="Z806" s="137"/>
      <c r="AA806" s="138"/>
      <c r="AB806" s="137"/>
      <c r="AC806" s="137"/>
      <c r="AD806" s="138"/>
    </row>
    <row r="807" ht="12.75" customHeight="1">
      <c r="A807" s="136"/>
      <c r="B807" s="137"/>
      <c r="C807" s="136"/>
      <c r="D807" s="136"/>
      <c r="E807" s="137"/>
      <c r="F807" s="138"/>
      <c r="G807" s="137"/>
      <c r="H807" s="137"/>
      <c r="I807" s="138"/>
      <c r="J807" s="136"/>
      <c r="K807" s="136"/>
      <c r="L807" s="137"/>
      <c r="M807" s="138"/>
      <c r="N807" s="137"/>
      <c r="O807" s="137"/>
      <c r="P807" s="138"/>
      <c r="Q807" s="136"/>
      <c r="R807" s="136"/>
      <c r="S807" s="137"/>
      <c r="T807" s="138"/>
      <c r="U807" s="137"/>
      <c r="V807" s="137"/>
      <c r="W807" s="138"/>
      <c r="X807" s="136"/>
      <c r="Y807" s="136"/>
      <c r="Z807" s="137"/>
      <c r="AA807" s="138"/>
      <c r="AB807" s="137"/>
      <c r="AC807" s="137"/>
      <c r="AD807" s="138"/>
    </row>
    <row r="808" ht="12.75" customHeight="1">
      <c r="A808" s="136"/>
      <c r="B808" s="137"/>
      <c r="C808" s="136"/>
      <c r="D808" s="136"/>
      <c r="E808" s="137"/>
      <c r="F808" s="138"/>
      <c r="G808" s="137"/>
      <c r="H808" s="137"/>
      <c r="I808" s="138"/>
      <c r="J808" s="136"/>
      <c r="K808" s="136"/>
      <c r="L808" s="137"/>
      <c r="M808" s="138"/>
      <c r="N808" s="137"/>
      <c r="O808" s="137"/>
      <c r="P808" s="138"/>
      <c r="Q808" s="136"/>
      <c r="R808" s="136"/>
      <c r="S808" s="137"/>
      <c r="T808" s="138"/>
      <c r="U808" s="137"/>
      <c r="V808" s="137"/>
      <c r="W808" s="138"/>
      <c r="X808" s="136"/>
      <c r="Y808" s="136"/>
      <c r="Z808" s="137"/>
      <c r="AA808" s="138"/>
      <c r="AB808" s="137"/>
      <c r="AC808" s="137"/>
      <c r="AD808" s="138"/>
    </row>
    <row r="809" ht="12.75" customHeight="1">
      <c r="A809" s="136"/>
      <c r="B809" s="137"/>
      <c r="C809" s="136"/>
      <c r="D809" s="136"/>
      <c r="E809" s="137"/>
      <c r="F809" s="138"/>
      <c r="G809" s="137"/>
      <c r="H809" s="137"/>
      <c r="I809" s="138"/>
      <c r="J809" s="136"/>
      <c r="K809" s="136"/>
      <c r="L809" s="137"/>
      <c r="M809" s="138"/>
      <c r="N809" s="137"/>
      <c r="O809" s="137"/>
      <c r="P809" s="138"/>
      <c r="Q809" s="136"/>
      <c r="R809" s="136"/>
      <c r="S809" s="137"/>
      <c r="T809" s="138"/>
      <c r="U809" s="137"/>
      <c r="V809" s="137"/>
      <c r="W809" s="138"/>
      <c r="X809" s="136"/>
      <c r="Y809" s="136"/>
      <c r="Z809" s="137"/>
      <c r="AA809" s="138"/>
      <c r="AB809" s="137"/>
      <c r="AC809" s="137"/>
      <c r="AD809" s="138"/>
    </row>
    <row r="810" ht="12.75" customHeight="1">
      <c r="A810" s="136"/>
      <c r="B810" s="137"/>
      <c r="C810" s="136"/>
      <c r="D810" s="136"/>
      <c r="E810" s="137"/>
      <c r="F810" s="138"/>
      <c r="G810" s="137"/>
      <c r="H810" s="137"/>
      <c r="I810" s="138"/>
      <c r="J810" s="136"/>
      <c r="K810" s="136"/>
      <c r="L810" s="137"/>
      <c r="M810" s="138"/>
      <c r="N810" s="137"/>
      <c r="O810" s="137"/>
      <c r="P810" s="138"/>
      <c r="Q810" s="136"/>
      <c r="R810" s="136"/>
      <c r="S810" s="137"/>
      <c r="T810" s="138"/>
      <c r="U810" s="137"/>
      <c r="V810" s="137"/>
      <c r="W810" s="138"/>
      <c r="X810" s="136"/>
      <c r="Y810" s="136"/>
      <c r="Z810" s="137"/>
      <c r="AA810" s="138"/>
      <c r="AB810" s="137"/>
      <c r="AC810" s="137"/>
      <c r="AD810" s="138"/>
    </row>
    <row r="811" ht="12.75" customHeight="1">
      <c r="A811" s="136"/>
      <c r="B811" s="137"/>
      <c r="C811" s="136"/>
      <c r="D811" s="136"/>
      <c r="E811" s="137"/>
      <c r="F811" s="138"/>
      <c r="G811" s="137"/>
      <c r="H811" s="137"/>
      <c r="I811" s="138"/>
      <c r="J811" s="136"/>
      <c r="K811" s="136"/>
      <c r="L811" s="137"/>
      <c r="M811" s="138"/>
      <c r="N811" s="137"/>
      <c r="O811" s="137"/>
      <c r="P811" s="138"/>
      <c r="Q811" s="136"/>
      <c r="R811" s="136"/>
      <c r="S811" s="137"/>
      <c r="T811" s="138"/>
      <c r="U811" s="137"/>
      <c r="V811" s="137"/>
      <c r="W811" s="138"/>
      <c r="X811" s="136"/>
      <c r="Y811" s="136"/>
      <c r="Z811" s="137"/>
      <c r="AA811" s="138"/>
      <c r="AB811" s="137"/>
      <c r="AC811" s="137"/>
      <c r="AD811" s="138"/>
    </row>
    <row r="812" ht="12.75" customHeight="1">
      <c r="A812" s="136"/>
      <c r="B812" s="137"/>
      <c r="C812" s="136"/>
      <c r="D812" s="136"/>
      <c r="E812" s="137"/>
      <c r="F812" s="138"/>
      <c r="G812" s="137"/>
      <c r="H812" s="137"/>
      <c r="I812" s="138"/>
      <c r="J812" s="136"/>
      <c r="K812" s="136"/>
      <c r="L812" s="137"/>
      <c r="M812" s="138"/>
      <c r="N812" s="137"/>
      <c r="O812" s="137"/>
      <c r="P812" s="138"/>
      <c r="Q812" s="136"/>
      <c r="R812" s="136"/>
      <c r="S812" s="137"/>
      <c r="T812" s="138"/>
      <c r="U812" s="137"/>
      <c r="V812" s="137"/>
      <c r="W812" s="138"/>
      <c r="X812" s="136"/>
      <c r="Y812" s="136"/>
      <c r="Z812" s="137"/>
      <c r="AA812" s="138"/>
      <c r="AB812" s="137"/>
      <c r="AC812" s="137"/>
      <c r="AD812" s="138"/>
    </row>
    <row r="813" ht="12.75" customHeight="1">
      <c r="A813" s="136"/>
      <c r="B813" s="137"/>
      <c r="C813" s="136"/>
      <c r="D813" s="136"/>
      <c r="E813" s="137"/>
      <c r="F813" s="138"/>
      <c r="G813" s="137"/>
      <c r="H813" s="137"/>
      <c r="I813" s="138"/>
      <c r="J813" s="136"/>
      <c r="K813" s="136"/>
      <c r="L813" s="137"/>
      <c r="M813" s="138"/>
      <c r="N813" s="137"/>
      <c r="O813" s="137"/>
      <c r="P813" s="138"/>
      <c r="Q813" s="136"/>
      <c r="R813" s="136"/>
      <c r="S813" s="137"/>
      <c r="T813" s="138"/>
      <c r="U813" s="137"/>
      <c r="V813" s="137"/>
      <c r="W813" s="138"/>
      <c r="X813" s="136"/>
      <c r="Y813" s="136"/>
      <c r="Z813" s="137"/>
      <c r="AA813" s="138"/>
      <c r="AB813" s="137"/>
      <c r="AC813" s="137"/>
      <c r="AD813" s="138"/>
    </row>
    <row r="814" ht="12.75" customHeight="1">
      <c r="A814" s="136"/>
      <c r="B814" s="137"/>
      <c r="C814" s="136"/>
      <c r="D814" s="136"/>
      <c r="E814" s="137"/>
      <c r="F814" s="138"/>
      <c r="G814" s="137"/>
      <c r="H814" s="137"/>
      <c r="I814" s="138"/>
      <c r="J814" s="136"/>
      <c r="K814" s="136"/>
      <c r="L814" s="137"/>
      <c r="M814" s="138"/>
      <c r="N814" s="137"/>
      <c r="O814" s="137"/>
      <c r="P814" s="138"/>
      <c r="Q814" s="136"/>
      <c r="R814" s="136"/>
      <c r="S814" s="137"/>
      <c r="T814" s="138"/>
      <c r="U814" s="137"/>
      <c r="V814" s="137"/>
      <c r="W814" s="138"/>
      <c r="X814" s="136"/>
      <c r="Y814" s="136"/>
      <c r="Z814" s="137"/>
      <c r="AA814" s="138"/>
      <c r="AB814" s="137"/>
      <c r="AC814" s="137"/>
      <c r="AD814" s="138"/>
    </row>
    <row r="815" ht="12.75" customHeight="1">
      <c r="A815" s="136"/>
      <c r="B815" s="137"/>
      <c r="C815" s="136"/>
      <c r="D815" s="136"/>
      <c r="E815" s="137"/>
      <c r="F815" s="138"/>
      <c r="G815" s="137"/>
      <c r="H815" s="137"/>
      <c r="I815" s="138"/>
      <c r="J815" s="136"/>
      <c r="K815" s="136"/>
      <c r="L815" s="137"/>
      <c r="M815" s="138"/>
      <c r="N815" s="137"/>
      <c r="O815" s="137"/>
      <c r="P815" s="138"/>
      <c r="Q815" s="136"/>
      <c r="R815" s="136"/>
      <c r="S815" s="137"/>
      <c r="T815" s="138"/>
      <c r="U815" s="137"/>
      <c r="V815" s="137"/>
      <c r="W815" s="138"/>
      <c r="X815" s="136"/>
      <c r="Y815" s="136"/>
      <c r="Z815" s="137"/>
      <c r="AA815" s="138"/>
      <c r="AB815" s="137"/>
      <c r="AC815" s="137"/>
      <c r="AD815" s="138"/>
    </row>
    <row r="816" ht="12.75" customHeight="1">
      <c r="A816" s="136"/>
      <c r="B816" s="137"/>
      <c r="C816" s="136"/>
      <c r="D816" s="136"/>
      <c r="E816" s="137"/>
      <c r="F816" s="138"/>
      <c r="G816" s="137"/>
      <c r="H816" s="137"/>
      <c r="I816" s="138"/>
      <c r="J816" s="136"/>
      <c r="K816" s="136"/>
      <c r="L816" s="137"/>
      <c r="M816" s="138"/>
      <c r="N816" s="137"/>
      <c r="O816" s="137"/>
      <c r="P816" s="138"/>
      <c r="Q816" s="136"/>
      <c r="R816" s="136"/>
      <c r="S816" s="137"/>
      <c r="T816" s="138"/>
      <c r="U816" s="137"/>
      <c r="V816" s="137"/>
      <c r="W816" s="138"/>
      <c r="X816" s="136"/>
      <c r="Y816" s="136"/>
      <c r="Z816" s="137"/>
      <c r="AA816" s="138"/>
      <c r="AB816" s="137"/>
      <c r="AC816" s="137"/>
      <c r="AD816" s="138"/>
    </row>
    <row r="817" ht="12.75" customHeight="1">
      <c r="A817" s="136"/>
      <c r="B817" s="137"/>
      <c r="C817" s="136"/>
      <c r="D817" s="136"/>
      <c r="E817" s="137"/>
      <c r="F817" s="138"/>
      <c r="G817" s="137"/>
      <c r="H817" s="137"/>
      <c r="I817" s="138"/>
      <c r="J817" s="136"/>
      <c r="K817" s="136"/>
      <c r="L817" s="137"/>
      <c r="M817" s="138"/>
      <c r="N817" s="137"/>
      <c r="O817" s="137"/>
      <c r="P817" s="138"/>
      <c r="Q817" s="136"/>
      <c r="R817" s="136"/>
      <c r="S817" s="137"/>
      <c r="T817" s="138"/>
      <c r="U817" s="137"/>
      <c r="V817" s="137"/>
      <c r="W817" s="138"/>
      <c r="X817" s="136"/>
      <c r="Y817" s="136"/>
      <c r="Z817" s="137"/>
      <c r="AA817" s="138"/>
      <c r="AB817" s="137"/>
      <c r="AC817" s="137"/>
      <c r="AD817" s="138"/>
    </row>
    <row r="818" ht="12.75" customHeight="1">
      <c r="A818" s="136"/>
      <c r="B818" s="137"/>
      <c r="C818" s="136"/>
      <c r="D818" s="136"/>
      <c r="E818" s="137"/>
      <c r="F818" s="138"/>
      <c r="G818" s="137"/>
      <c r="H818" s="137"/>
      <c r="I818" s="138"/>
      <c r="J818" s="136"/>
      <c r="K818" s="136"/>
      <c r="L818" s="137"/>
      <c r="M818" s="138"/>
      <c r="N818" s="137"/>
      <c r="O818" s="137"/>
      <c r="P818" s="138"/>
      <c r="Q818" s="136"/>
      <c r="R818" s="136"/>
      <c r="S818" s="137"/>
      <c r="T818" s="138"/>
      <c r="U818" s="137"/>
      <c r="V818" s="137"/>
      <c r="W818" s="138"/>
      <c r="X818" s="136"/>
      <c r="Y818" s="136"/>
      <c r="Z818" s="137"/>
      <c r="AA818" s="138"/>
      <c r="AB818" s="137"/>
      <c r="AC818" s="137"/>
      <c r="AD818" s="138"/>
    </row>
    <row r="819" ht="12.75" customHeight="1">
      <c r="A819" s="136"/>
      <c r="B819" s="137"/>
      <c r="C819" s="136"/>
      <c r="D819" s="136"/>
      <c r="E819" s="137"/>
      <c r="F819" s="138"/>
      <c r="G819" s="137"/>
      <c r="H819" s="137"/>
      <c r="I819" s="138"/>
      <c r="J819" s="136"/>
      <c r="K819" s="136"/>
      <c r="L819" s="137"/>
      <c r="M819" s="138"/>
      <c r="N819" s="137"/>
      <c r="O819" s="137"/>
      <c r="P819" s="138"/>
      <c r="Q819" s="136"/>
      <c r="R819" s="136"/>
      <c r="S819" s="137"/>
      <c r="T819" s="138"/>
      <c r="U819" s="137"/>
      <c r="V819" s="137"/>
      <c r="W819" s="138"/>
      <c r="X819" s="136"/>
      <c r="Y819" s="136"/>
      <c r="Z819" s="137"/>
      <c r="AA819" s="138"/>
      <c r="AB819" s="137"/>
      <c r="AC819" s="137"/>
      <c r="AD819" s="138"/>
    </row>
    <row r="820" ht="12.75" customHeight="1">
      <c r="A820" s="136"/>
      <c r="B820" s="137"/>
      <c r="C820" s="136"/>
      <c r="D820" s="136"/>
      <c r="E820" s="137"/>
      <c r="F820" s="138"/>
      <c r="G820" s="137"/>
      <c r="H820" s="137"/>
      <c r="I820" s="138"/>
      <c r="J820" s="136"/>
      <c r="K820" s="136"/>
      <c r="L820" s="137"/>
      <c r="M820" s="138"/>
      <c r="N820" s="137"/>
      <c r="O820" s="137"/>
      <c r="P820" s="138"/>
      <c r="Q820" s="136"/>
      <c r="R820" s="136"/>
      <c r="S820" s="137"/>
      <c r="T820" s="138"/>
      <c r="U820" s="137"/>
      <c r="V820" s="137"/>
      <c r="W820" s="138"/>
      <c r="X820" s="136"/>
      <c r="Y820" s="136"/>
      <c r="Z820" s="137"/>
      <c r="AA820" s="138"/>
      <c r="AB820" s="137"/>
      <c r="AC820" s="137"/>
      <c r="AD820" s="138"/>
    </row>
    <row r="821" ht="12.75" customHeight="1">
      <c r="A821" s="136"/>
      <c r="B821" s="137"/>
      <c r="C821" s="136"/>
      <c r="D821" s="136"/>
      <c r="E821" s="137"/>
      <c r="F821" s="138"/>
      <c r="G821" s="137"/>
      <c r="H821" s="137"/>
      <c r="I821" s="138"/>
      <c r="J821" s="136"/>
      <c r="K821" s="136"/>
      <c r="L821" s="137"/>
      <c r="M821" s="138"/>
      <c r="N821" s="137"/>
      <c r="O821" s="137"/>
      <c r="P821" s="138"/>
      <c r="Q821" s="136"/>
      <c r="R821" s="136"/>
      <c r="S821" s="137"/>
      <c r="T821" s="138"/>
      <c r="U821" s="137"/>
      <c r="V821" s="137"/>
      <c r="W821" s="138"/>
      <c r="X821" s="136"/>
      <c r="Y821" s="136"/>
      <c r="Z821" s="137"/>
      <c r="AA821" s="138"/>
      <c r="AB821" s="137"/>
      <c r="AC821" s="137"/>
      <c r="AD821" s="138"/>
    </row>
    <row r="822" ht="12.75" customHeight="1">
      <c r="A822" s="136"/>
      <c r="B822" s="137"/>
      <c r="C822" s="136"/>
      <c r="D822" s="136"/>
      <c r="E822" s="137"/>
      <c r="F822" s="138"/>
      <c r="G822" s="137"/>
      <c r="H822" s="137"/>
      <c r="I822" s="138"/>
      <c r="J822" s="136"/>
      <c r="K822" s="136"/>
      <c r="L822" s="137"/>
      <c r="M822" s="138"/>
      <c r="N822" s="137"/>
      <c r="O822" s="137"/>
      <c r="P822" s="138"/>
      <c r="Q822" s="136"/>
      <c r="R822" s="136"/>
      <c r="S822" s="137"/>
      <c r="T822" s="138"/>
      <c r="U822" s="137"/>
      <c r="V822" s="137"/>
      <c r="W822" s="138"/>
      <c r="X822" s="136"/>
      <c r="Y822" s="136"/>
      <c r="Z822" s="137"/>
      <c r="AA822" s="138"/>
      <c r="AB822" s="137"/>
      <c r="AC822" s="137"/>
      <c r="AD822" s="138"/>
    </row>
    <row r="823" ht="12.75" customHeight="1">
      <c r="A823" s="136"/>
      <c r="B823" s="137"/>
      <c r="C823" s="136"/>
      <c r="D823" s="136"/>
      <c r="E823" s="137"/>
      <c r="F823" s="138"/>
      <c r="G823" s="137"/>
      <c r="H823" s="137"/>
      <c r="I823" s="138"/>
      <c r="J823" s="136"/>
      <c r="K823" s="136"/>
      <c r="L823" s="137"/>
      <c r="M823" s="138"/>
      <c r="N823" s="137"/>
      <c r="O823" s="137"/>
      <c r="P823" s="138"/>
      <c r="Q823" s="136"/>
      <c r="R823" s="136"/>
      <c r="S823" s="137"/>
      <c r="T823" s="138"/>
      <c r="U823" s="137"/>
      <c r="V823" s="137"/>
      <c r="W823" s="138"/>
      <c r="X823" s="136"/>
      <c r="Y823" s="136"/>
      <c r="Z823" s="137"/>
      <c r="AA823" s="138"/>
      <c r="AB823" s="137"/>
      <c r="AC823" s="137"/>
      <c r="AD823" s="138"/>
    </row>
    <row r="824" ht="12.75" customHeight="1">
      <c r="A824" s="136"/>
      <c r="B824" s="137"/>
      <c r="C824" s="136"/>
      <c r="D824" s="136"/>
      <c r="E824" s="137"/>
      <c r="F824" s="138"/>
      <c r="G824" s="137"/>
      <c r="H824" s="137"/>
      <c r="I824" s="138"/>
      <c r="J824" s="136"/>
      <c r="K824" s="136"/>
      <c r="L824" s="137"/>
      <c r="M824" s="138"/>
      <c r="N824" s="137"/>
      <c r="O824" s="137"/>
      <c r="P824" s="138"/>
      <c r="Q824" s="136"/>
      <c r="R824" s="136"/>
      <c r="S824" s="137"/>
      <c r="T824" s="138"/>
      <c r="U824" s="137"/>
      <c r="V824" s="137"/>
      <c r="W824" s="138"/>
      <c r="X824" s="136"/>
      <c r="Y824" s="136"/>
      <c r="Z824" s="137"/>
      <c r="AA824" s="138"/>
      <c r="AB824" s="137"/>
      <c r="AC824" s="137"/>
      <c r="AD824" s="138"/>
    </row>
    <row r="825" ht="12.75" customHeight="1">
      <c r="A825" s="136"/>
      <c r="B825" s="137"/>
      <c r="C825" s="136"/>
      <c r="D825" s="136"/>
      <c r="E825" s="137"/>
      <c r="F825" s="138"/>
      <c r="G825" s="137"/>
      <c r="H825" s="137"/>
      <c r="I825" s="138"/>
      <c r="J825" s="136"/>
      <c r="K825" s="136"/>
      <c r="L825" s="137"/>
      <c r="M825" s="138"/>
      <c r="N825" s="137"/>
      <c r="O825" s="137"/>
      <c r="P825" s="138"/>
      <c r="Q825" s="136"/>
      <c r="R825" s="136"/>
      <c r="S825" s="137"/>
      <c r="T825" s="138"/>
      <c r="U825" s="137"/>
      <c r="V825" s="137"/>
      <c r="W825" s="138"/>
      <c r="X825" s="136"/>
      <c r="Y825" s="136"/>
      <c r="Z825" s="137"/>
      <c r="AA825" s="138"/>
      <c r="AB825" s="137"/>
      <c r="AC825" s="137"/>
      <c r="AD825" s="138"/>
    </row>
    <row r="826" ht="12.75" customHeight="1">
      <c r="A826" s="136"/>
      <c r="B826" s="137"/>
      <c r="C826" s="136"/>
      <c r="D826" s="136"/>
      <c r="E826" s="137"/>
      <c r="F826" s="138"/>
      <c r="G826" s="137"/>
      <c r="H826" s="137"/>
      <c r="I826" s="138"/>
      <c r="J826" s="136"/>
      <c r="K826" s="136"/>
      <c r="L826" s="137"/>
      <c r="M826" s="138"/>
      <c r="N826" s="137"/>
      <c r="O826" s="137"/>
      <c r="P826" s="138"/>
      <c r="Q826" s="136"/>
      <c r="R826" s="136"/>
      <c r="S826" s="137"/>
      <c r="T826" s="138"/>
      <c r="U826" s="137"/>
      <c r="V826" s="137"/>
      <c r="W826" s="138"/>
      <c r="X826" s="136"/>
      <c r="Y826" s="136"/>
      <c r="Z826" s="137"/>
      <c r="AA826" s="138"/>
      <c r="AB826" s="137"/>
      <c r="AC826" s="137"/>
      <c r="AD826" s="138"/>
    </row>
    <row r="827" ht="12.75" customHeight="1">
      <c r="A827" s="136"/>
      <c r="B827" s="137"/>
      <c r="C827" s="136"/>
      <c r="D827" s="136"/>
      <c r="E827" s="137"/>
      <c r="F827" s="138"/>
      <c r="G827" s="137"/>
      <c r="H827" s="137"/>
      <c r="I827" s="138"/>
      <c r="J827" s="136"/>
      <c r="K827" s="136"/>
      <c r="L827" s="137"/>
      <c r="M827" s="138"/>
      <c r="N827" s="137"/>
      <c r="O827" s="137"/>
      <c r="P827" s="138"/>
      <c r="Q827" s="136"/>
      <c r="R827" s="136"/>
      <c r="S827" s="137"/>
      <c r="T827" s="138"/>
      <c r="U827" s="137"/>
      <c r="V827" s="137"/>
      <c r="W827" s="138"/>
      <c r="X827" s="136"/>
      <c r="Y827" s="136"/>
      <c r="Z827" s="137"/>
      <c r="AA827" s="138"/>
      <c r="AB827" s="137"/>
      <c r="AC827" s="137"/>
      <c r="AD827" s="138"/>
    </row>
    <row r="828" ht="12.75" customHeight="1">
      <c r="A828" s="136"/>
      <c r="B828" s="137"/>
      <c r="C828" s="136"/>
      <c r="D828" s="136"/>
      <c r="E828" s="137"/>
      <c r="F828" s="138"/>
      <c r="G828" s="137"/>
      <c r="H828" s="137"/>
      <c r="I828" s="138"/>
      <c r="J828" s="136"/>
      <c r="K828" s="136"/>
      <c r="L828" s="137"/>
      <c r="M828" s="138"/>
      <c r="N828" s="137"/>
      <c r="O828" s="137"/>
      <c r="P828" s="138"/>
      <c r="Q828" s="136"/>
      <c r="R828" s="136"/>
      <c r="S828" s="137"/>
      <c r="T828" s="138"/>
      <c r="U828" s="137"/>
      <c r="V828" s="137"/>
      <c r="W828" s="138"/>
      <c r="X828" s="136"/>
      <c r="Y828" s="136"/>
      <c r="Z828" s="137"/>
      <c r="AA828" s="138"/>
      <c r="AB828" s="137"/>
      <c r="AC828" s="137"/>
      <c r="AD828" s="138"/>
    </row>
    <row r="829" ht="12.75" customHeight="1">
      <c r="A829" s="136"/>
      <c r="B829" s="137"/>
      <c r="C829" s="136"/>
      <c r="D829" s="136"/>
      <c r="E829" s="137"/>
      <c r="F829" s="138"/>
      <c r="G829" s="137"/>
      <c r="H829" s="137"/>
      <c r="I829" s="138"/>
      <c r="J829" s="136"/>
      <c r="K829" s="136"/>
      <c r="L829" s="137"/>
      <c r="M829" s="138"/>
      <c r="N829" s="137"/>
      <c r="O829" s="137"/>
      <c r="P829" s="138"/>
      <c r="Q829" s="136"/>
      <c r="R829" s="136"/>
      <c r="S829" s="137"/>
      <c r="T829" s="138"/>
      <c r="U829" s="137"/>
      <c r="V829" s="137"/>
      <c r="W829" s="138"/>
      <c r="X829" s="136"/>
      <c r="Y829" s="136"/>
      <c r="Z829" s="137"/>
      <c r="AA829" s="138"/>
      <c r="AB829" s="137"/>
      <c r="AC829" s="137"/>
      <c r="AD829" s="138"/>
    </row>
    <row r="830" ht="12.75" customHeight="1">
      <c r="A830" s="136"/>
      <c r="B830" s="137"/>
      <c r="C830" s="136"/>
      <c r="D830" s="136"/>
      <c r="E830" s="137"/>
      <c r="F830" s="138"/>
      <c r="G830" s="137"/>
      <c r="H830" s="137"/>
      <c r="I830" s="138"/>
      <c r="J830" s="136"/>
      <c r="K830" s="136"/>
      <c r="L830" s="137"/>
      <c r="M830" s="138"/>
      <c r="N830" s="137"/>
      <c r="O830" s="137"/>
      <c r="P830" s="138"/>
      <c r="Q830" s="136"/>
      <c r="R830" s="136"/>
      <c r="S830" s="137"/>
      <c r="T830" s="138"/>
      <c r="U830" s="137"/>
      <c r="V830" s="137"/>
      <c r="W830" s="138"/>
      <c r="X830" s="136"/>
      <c r="Y830" s="136"/>
      <c r="Z830" s="137"/>
      <c r="AA830" s="138"/>
      <c r="AB830" s="137"/>
      <c r="AC830" s="137"/>
      <c r="AD830" s="138"/>
    </row>
    <row r="831" ht="12.75" customHeight="1">
      <c r="A831" s="136"/>
      <c r="B831" s="137"/>
      <c r="C831" s="136"/>
      <c r="D831" s="136"/>
      <c r="E831" s="137"/>
      <c r="F831" s="138"/>
      <c r="G831" s="137"/>
      <c r="H831" s="137"/>
      <c r="I831" s="138"/>
      <c r="J831" s="136"/>
      <c r="K831" s="136"/>
      <c r="L831" s="137"/>
      <c r="M831" s="138"/>
      <c r="N831" s="137"/>
      <c r="O831" s="137"/>
      <c r="P831" s="138"/>
      <c r="Q831" s="136"/>
      <c r="R831" s="136"/>
      <c r="S831" s="137"/>
      <c r="T831" s="138"/>
      <c r="U831" s="137"/>
      <c r="V831" s="137"/>
      <c r="W831" s="138"/>
      <c r="X831" s="136"/>
      <c r="Y831" s="136"/>
      <c r="Z831" s="137"/>
      <c r="AA831" s="138"/>
      <c r="AB831" s="137"/>
      <c r="AC831" s="137"/>
      <c r="AD831" s="138"/>
    </row>
    <row r="832" ht="12.75" customHeight="1">
      <c r="A832" s="136"/>
      <c r="B832" s="137"/>
      <c r="C832" s="136"/>
      <c r="D832" s="136"/>
      <c r="E832" s="137"/>
      <c r="F832" s="138"/>
      <c r="G832" s="137"/>
      <c r="H832" s="137"/>
      <c r="I832" s="138"/>
      <c r="J832" s="136"/>
      <c r="K832" s="136"/>
      <c r="L832" s="137"/>
      <c r="M832" s="138"/>
      <c r="N832" s="137"/>
      <c r="O832" s="137"/>
      <c r="P832" s="138"/>
      <c r="Q832" s="136"/>
      <c r="R832" s="136"/>
      <c r="S832" s="137"/>
      <c r="T832" s="138"/>
      <c r="U832" s="137"/>
      <c r="V832" s="137"/>
      <c r="W832" s="138"/>
      <c r="X832" s="136"/>
      <c r="Y832" s="136"/>
      <c r="Z832" s="137"/>
      <c r="AA832" s="138"/>
      <c r="AB832" s="137"/>
      <c r="AC832" s="137"/>
      <c r="AD832" s="138"/>
    </row>
    <row r="833" ht="12.75" customHeight="1">
      <c r="A833" s="136"/>
      <c r="B833" s="137"/>
      <c r="C833" s="136"/>
      <c r="D833" s="136"/>
      <c r="E833" s="137"/>
      <c r="F833" s="138"/>
      <c r="G833" s="137"/>
      <c r="H833" s="137"/>
      <c r="I833" s="138"/>
      <c r="J833" s="136"/>
      <c r="K833" s="136"/>
      <c r="L833" s="137"/>
      <c r="M833" s="138"/>
      <c r="N833" s="137"/>
      <c r="O833" s="137"/>
      <c r="P833" s="138"/>
      <c r="Q833" s="136"/>
      <c r="R833" s="136"/>
      <c r="S833" s="137"/>
      <c r="T833" s="138"/>
      <c r="U833" s="137"/>
      <c r="V833" s="137"/>
      <c r="W833" s="138"/>
      <c r="X833" s="136"/>
      <c r="Y833" s="136"/>
      <c r="Z833" s="137"/>
      <c r="AA833" s="138"/>
      <c r="AB833" s="137"/>
      <c r="AC833" s="137"/>
      <c r="AD833" s="138"/>
    </row>
    <row r="834" ht="12.75" customHeight="1">
      <c r="A834" s="136"/>
      <c r="B834" s="137"/>
      <c r="C834" s="136"/>
      <c r="D834" s="136"/>
      <c r="E834" s="137"/>
      <c r="F834" s="138"/>
      <c r="G834" s="137"/>
      <c r="H834" s="137"/>
      <c r="I834" s="138"/>
      <c r="J834" s="136"/>
      <c r="K834" s="136"/>
      <c r="L834" s="137"/>
      <c r="M834" s="138"/>
      <c r="N834" s="137"/>
      <c r="O834" s="137"/>
      <c r="P834" s="138"/>
      <c r="Q834" s="136"/>
      <c r="R834" s="136"/>
      <c r="S834" s="137"/>
      <c r="T834" s="138"/>
      <c r="U834" s="137"/>
      <c r="V834" s="137"/>
      <c r="W834" s="138"/>
      <c r="X834" s="136"/>
      <c r="Y834" s="136"/>
      <c r="Z834" s="137"/>
      <c r="AA834" s="138"/>
      <c r="AB834" s="137"/>
      <c r="AC834" s="137"/>
      <c r="AD834" s="138"/>
    </row>
    <row r="835" ht="12.75" customHeight="1">
      <c r="A835" s="136"/>
      <c r="B835" s="137"/>
      <c r="C835" s="136"/>
      <c r="D835" s="136"/>
      <c r="E835" s="137"/>
      <c r="F835" s="138"/>
      <c r="G835" s="137"/>
      <c r="H835" s="137"/>
      <c r="I835" s="138"/>
      <c r="J835" s="136"/>
      <c r="K835" s="136"/>
      <c r="L835" s="137"/>
      <c r="M835" s="138"/>
      <c r="N835" s="137"/>
      <c r="O835" s="137"/>
      <c r="P835" s="138"/>
      <c r="Q835" s="136"/>
      <c r="R835" s="136"/>
      <c r="S835" s="137"/>
      <c r="T835" s="138"/>
      <c r="U835" s="137"/>
      <c r="V835" s="137"/>
      <c r="W835" s="138"/>
      <c r="X835" s="136"/>
      <c r="Y835" s="136"/>
      <c r="Z835" s="137"/>
      <c r="AA835" s="138"/>
      <c r="AB835" s="137"/>
      <c r="AC835" s="137"/>
      <c r="AD835" s="138"/>
    </row>
    <row r="836" ht="12.75" customHeight="1">
      <c r="A836" s="136"/>
      <c r="B836" s="137"/>
      <c r="C836" s="136"/>
      <c r="D836" s="136"/>
      <c r="E836" s="137"/>
      <c r="F836" s="138"/>
      <c r="G836" s="137"/>
      <c r="H836" s="137"/>
      <c r="I836" s="138"/>
      <c r="J836" s="136"/>
      <c r="K836" s="136"/>
      <c r="L836" s="137"/>
      <c r="M836" s="138"/>
      <c r="N836" s="137"/>
      <c r="O836" s="137"/>
      <c r="P836" s="138"/>
      <c r="Q836" s="136"/>
      <c r="R836" s="136"/>
      <c r="S836" s="137"/>
      <c r="T836" s="138"/>
      <c r="U836" s="137"/>
      <c r="V836" s="137"/>
      <c r="W836" s="138"/>
      <c r="X836" s="136"/>
      <c r="Y836" s="136"/>
      <c r="Z836" s="137"/>
      <c r="AA836" s="138"/>
      <c r="AB836" s="137"/>
      <c r="AC836" s="137"/>
      <c r="AD836" s="138"/>
    </row>
    <row r="837" ht="12.75" customHeight="1">
      <c r="A837" s="136"/>
      <c r="B837" s="137"/>
      <c r="C837" s="136"/>
      <c r="D837" s="136"/>
      <c r="E837" s="137"/>
      <c r="F837" s="138"/>
      <c r="G837" s="137"/>
      <c r="H837" s="137"/>
      <c r="I837" s="138"/>
      <c r="J837" s="136"/>
      <c r="K837" s="136"/>
      <c r="L837" s="137"/>
      <c r="M837" s="138"/>
      <c r="N837" s="137"/>
      <c r="O837" s="137"/>
      <c r="P837" s="138"/>
      <c r="Q837" s="136"/>
      <c r="R837" s="136"/>
      <c r="S837" s="137"/>
      <c r="T837" s="138"/>
      <c r="U837" s="137"/>
      <c r="V837" s="137"/>
      <c r="W837" s="138"/>
      <c r="X837" s="136"/>
      <c r="Y837" s="136"/>
      <c r="Z837" s="137"/>
      <c r="AA837" s="138"/>
      <c r="AB837" s="137"/>
      <c r="AC837" s="137"/>
      <c r="AD837" s="138"/>
    </row>
    <row r="838" ht="12.75" customHeight="1">
      <c r="A838" s="136"/>
      <c r="B838" s="137"/>
      <c r="C838" s="136"/>
      <c r="D838" s="136"/>
      <c r="E838" s="137"/>
      <c r="F838" s="138"/>
      <c r="G838" s="137"/>
      <c r="H838" s="137"/>
      <c r="I838" s="138"/>
      <c r="J838" s="136"/>
      <c r="K838" s="136"/>
      <c r="L838" s="137"/>
      <c r="M838" s="138"/>
      <c r="N838" s="137"/>
      <c r="O838" s="137"/>
      <c r="P838" s="138"/>
      <c r="Q838" s="136"/>
      <c r="R838" s="136"/>
      <c r="S838" s="137"/>
      <c r="T838" s="138"/>
      <c r="U838" s="137"/>
      <c r="V838" s="137"/>
      <c r="W838" s="138"/>
      <c r="X838" s="136"/>
      <c r="Y838" s="136"/>
      <c r="Z838" s="137"/>
      <c r="AA838" s="138"/>
      <c r="AB838" s="137"/>
      <c r="AC838" s="137"/>
      <c r="AD838" s="138"/>
    </row>
    <row r="839" ht="12.75" customHeight="1">
      <c r="A839" s="136"/>
      <c r="B839" s="137"/>
      <c r="C839" s="136"/>
      <c r="D839" s="136"/>
      <c r="E839" s="137"/>
      <c r="F839" s="138"/>
      <c r="G839" s="137"/>
      <c r="H839" s="137"/>
      <c r="I839" s="138"/>
      <c r="J839" s="136"/>
      <c r="K839" s="136"/>
      <c r="L839" s="137"/>
      <c r="M839" s="138"/>
      <c r="N839" s="137"/>
      <c r="O839" s="137"/>
      <c r="P839" s="138"/>
      <c r="Q839" s="136"/>
      <c r="R839" s="136"/>
      <c r="S839" s="137"/>
      <c r="T839" s="138"/>
      <c r="U839" s="137"/>
      <c r="V839" s="137"/>
      <c r="W839" s="138"/>
      <c r="X839" s="136"/>
      <c r="Y839" s="136"/>
      <c r="Z839" s="137"/>
      <c r="AA839" s="138"/>
      <c r="AB839" s="137"/>
      <c r="AC839" s="137"/>
      <c r="AD839" s="138"/>
    </row>
    <row r="840" ht="12.75" customHeight="1">
      <c r="A840" s="136"/>
      <c r="B840" s="137"/>
      <c r="C840" s="136"/>
      <c r="D840" s="136"/>
      <c r="E840" s="137"/>
      <c r="F840" s="138"/>
      <c r="G840" s="137"/>
      <c r="H840" s="137"/>
      <c r="I840" s="138"/>
      <c r="J840" s="136"/>
      <c r="K840" s="136"/>
      <c r="L840" s="137"/>
      <c r="M840" s="138"/>
      <c r="N840" s="137"/>
      <c r="O840" s="137"/>
      <c r="P840" s="138"/>
      <c r="Q840" s="136"/>
      <c r="R840" s="136"/>
      <c r="S840" s="137"/>
      <c r="T840" s="138"/>
      <c r="U840" s="137"/>
      <c r="V840" s="137"/>
      <c r="W840" s="138"/>
      <c r="X840" s="136"/>
      <c r="Y840" s="136"/>
      <c r="Z840" s="137"/>
      <c r="AA840" s="138"/>
      <c r="AB840" s="137"/>
      <c r="AC840" s="137"/>
      <c r="AD840" s="138"/>
    </row>
    <row r="841" ht="12.75" customHeight="1">
      <c r="A841" s="136"/>
      <c r="B841" s="137"/>
      <c r="C841" s="136"/>
      <c r="D841" s="136"/>
      <c r="E841" s="137"/>
      <c r="F841" s="138"/>
      <c r="G841" s="137"/>
      <c r="H841" s="137"/>
      <c r="I841" s="138"/>
      <c r="J841" s="136"/>
      <c r="K841" s="136"/>
      <c r="L841" s="137"/>
      <c r="M841" s="138"/>
      <c r="N841" s="137"/>
      <c r="O841" s="137"/>
      <c r="P841" s="138"/>
      <c r="Q841" s="136"/>
      <c r="R841" s="136"/>
      <c r="S841" s="137"/>
      <c r="T841" s="138"/>
      <c r="U841" s="137"/>
      <c r="V841" s="137"/>
      <c r="W841" s="138"/>
      <c r="X841" s="136"/>
      <c r="Y841" s="136"/>
      <c r="Z841" s="137"/>
      <c r="AA841" s="138"/>
      <c r="AB841" s="137"/>
      <c r="AC841" s="137"/>
      <c r="AD841" s="138"/>
    </row>
    <row r="842" ht="12.75" customHeight="1">
      <c r="A842" s="136"/>
      <c r="B842" s="137"/>
      <c r="C842" s="136"/>
      <c r="D842" s="136"/>
      <c r="E842" s="137"/>
      <c r="F842" s="138"/>
      <c r="G842" s="137"/>
      <c r="H842" s="137"/>
      <c r="I842" s="138"/>
      <c r="J842" s="136"/>
      <c r="K842" s="136"/>
      <c r="L842" s="137"/>
      <c r="M842" s="138"/>
      <c r="N842" s="137"/>
      <c r="O842" s="137"/>
      <c r="P842" s="138"/>
      <c r="Q842" s="136"/>
      <c r="R842" s="136"/>
      <c r="S842" s="137"/>
      <c r="T842" s="138"/>
      <c r="U842" s="137"/>
      <c r="V842" s="137"/>
      <c r="W842" s="138"/>
      <c r="X842" s="136"/>
      <c r="Y842" s="136"/>
      <c r="Z842" s="137"/>
      <c r="AA842" s="138"/>
      <c r="AB842" s="137"/>
      <c r="AC842" s="137"/>
      <c r="AD842" s="138"/>
    </row>
    <row r="843" ht="12.75" customHeight="1">
      <c r="A843" s="136"/>
      <c r="B843" s="137"/>
      <c r="C843" s="136"/>
      <c r="D843" s="136"/>
      <c r="E843" s="137"/>
      <c r="F843" s="138"/>
      <c r="G843" s="137"/>
      <c r="H843" s="137"/>
      <c r="I843" s="138"/>
      <c r="J843" s="136"/>
      <c r="K843" s="136"/>
      <c r="L843" s="137"/>
      <c r="M843" s="138"/>
      <c r="N843" s="137"/>
      <c r="O843" s="137"/>
      <c r="P843" s="138"/>
      <c r="Q843" s="136"/>
      <c r="R843" s="136"/>
      <c r="S843" s="137"/>
      <c r="T843" s="138"/>
      <c r="U843" s="137"/>
      <c r="V843" s="137"/>
      <c r="W843" s="138"/>
      <c r="X843" s="136"/>
      <c r="Y843" s="136"/>
      <c r="Z843" s="137"/>
      <c r="AA843" s="138"/>
      <c r="AB843" s="137"/>
      <c r="AC843" s="137"/>
      <c r="AD843" s="138"/>
    </row>
    <row r="844" ht="12.75" customHeight="1">
      <c r="A844" s="136"/>
      <c r="B844" s="137"/>
      <c r="C844" s="136"/>
      <c r="D844" s="136"/>
      <c r="E844" s="137"/>
      <c r="F844" s="138"/>
      <c r="G844" s="137"/>
      <c r="H844" s="137"/>
      <c r="I844" s="138"/>
      <c r="J844" s="136"/>
      <c r="K844" s="136"/>
      <c r="L844" s="137"/>
      <c r="M844" s="138"/>
      <c r="N844" s="137"/>
      <c r="O844" s="137"/>
      <c r="P844" s="138"/>
      <c r="Q844" s="136"/>
      <c r="R844" s="136"/>
      <c r="S844" s="137"/>
      <c r="T844" s="138"/>
      <c r="U844" s="137"/>
      <c r="V844" s="137"/>
      <c r="W844" s="138"/>
      <c r="X844" s="136"/>
      <c r="Y844" s="136"/>
      <c r="Z844" s="137"/>
      <c r="AA844" s="138"/>
      <c r="AB844" s="137"/>
      <c r="AC844" s="137"/>
      <c r="AD844" s="138"/>
    </row>
    <row r="845" ht="12.75" customHeight="1">
      <c r="A845" s="136"/>
      <c r="B845" s="137"/>
      <c r="C845" s="136"/>
      <c r="D845" s="136"/>
      <c r="E845" s="137"/>
      <c r="F845" s="138"/>
      <c r="G845" s="137"/>
      <c r="H845" s="137"/>
      <c r="I845" s="138"/>
      <c r="J845" s="136"/>
      <c r="K845" s="136"/>
      <c r="L845" s="137"/>
      <c r="M845" s="138"/>
      <c r="N845" s="137"/>
      <c r="O845" s="137"/>
      <c r="P845" s="138"/>
      <c r="Q845" s="136"/>
      <c r="R845" s="136"/>
      <c r="S845" s="137"/>
      <c r="T845" s="138"/>
      <c r="U845" s="137"/>
      <c r="V845" s="137"/>
      <c r="W845" s="138"/>
      <c r="X845" s="136"/>
      <c r="Y845" s="136"/>
      <c r="Z845" s="137"/>
      <c r="AA845" s="138"/>
      <c r="AB845" s="137"/>
      <c r="AC845" s="137"/>
      <c r="AD845" s="138"/>
    </row>
    <row r="846" ht="12.75" customHeight="1">
      <c r="A846" s="136"/>
      <c r="B846" s="137"/>
      <c r="C846" s="136"/>
      <c r="D846" s="136"/>
      <c r="E846" s="137"/>
      <c r="F846" s="138"/>
      <c r="G846" s="137"/>
      <c r="H846" s="137"/>
      <c r="I846" s="138"/>
      <c r="J846" s="136"/>
      <c r="K846" s="136"/>
      <c r="L846" s="137"/>
      <c r="M846" s="138"/>
      <c r="N846" s="137"/>
      <c r="O846" s="137"/>
      <c r="P846" s="138"/>
      <c r="Q846" s="136"/>
      <c r="R846" s="136"/>
      <c r="S846" s="137"/>
      <c r="T846" s="138"/>
      <c r="U846" s="137"/>
      <c r="V846" s="137"/>
      <c r="W846" s="138"/>
      <c r="X846" s="136"/>
      <c r="Y846" s="136"/>
      <c r="Z846" s="137"/>
      <c r="AA846" s="138"/>
      <c r="AB846" s="137"/>
      <c r="AC846" s="137"/>
      <c r="AD846" s="138"/>
    </row>
    <row r="847" ht="12.75" customHeight="1">
      <c r="A847" s="136"/>
      <c r="B847" s="137"/>
      <c r="C847" s="136"/>
      <c r="D847" s="136"/>
      <c r="E847" s="137"/>
      <c r="F847" s="138"/>
      <c r="G847" s="137"/>
      <c r="H847" s="137"/>
      <c r="I847" s="138"/>
      <c r="J847" s="136"/>
      <c r="K847" s="136"/>
      <c r="L847" s="137"/>
      <c r="M847" s="138"/>
      <c r="N847" s="137"/>
      <c r="O847" s="137"/>
      <c r="P847" s="138"/>
      <c r="Q847" s="136"/>
      <c r="R847" s="136"/>
      <c r="S847" s="137"/>
      <c r="T847" s="138"/>
      <c r="U847" s="137"/>
      <c r="V847" s="137"/>
      <c r="W847" s="138"/>
      <c r="X847" s="136"/>
      <c r="Y847" s="136"/>
      <c r="Z847" s="137"/>
      <c r="AA847" s="138"/>
      <c r="AB847" s="137"/>
      <c r="AC847" s="137"/>
      <c r="AD847" s="138"/>
    </row>
    <row r="848" ht="12.75" customHeight="1">
      <c r="A848" s="136"/>
      <c r="B848" s="137"/>
      <c r="C848" s="136"/>
      <c r="D848" s="136"/>
      <c r="E848" s="137"/>
      <c r="F848" s="138"/>
      <c r="G848" s="137"/>
      <c r="H848" s="137"/>
      <c r="I848" s="138"/>
      <c r="J848" s="136"/>
      <c r="K848" s="136"/>
      <c r="L848" s="137"/>
      <c r="M848" s="138"/>
      <c r="N848" s="137"/>
      <c r="O848" s="137"/>
      <c r="P848" s="138"/>
      <c r="Q848" s="136"/>
      <c r="R848" s="136"/>
      <c r="S848" s="137"/>
      <c r="T848" s="138"/>
      <c r="U848" s="137"/>
      <c r="V848" s="137"/>
      <c r="W848" s="138"/>
      <c r="X848" s="136"/>
      <c r="Y848" s="136"/>
      <c r="Z848" s="137"/>
      <c r="AA848" s="138"/>
      <c r="AB848" s="137"/>
      <c r="AC848" s="137"/>
      <c r="AD848" s="138"/>
    </row>
    <row r="849" ht="12.75" customHeight="1">
      <c r="A849" s="136"/>
      <c r="B849" s="137"/>
      <c r="C849" s="136"/>
      <c r="D849" s="136"/>
      <c r="E849" s="137"/>
      <c r="F849" s="138"/>
      <c r="G849" s="137"/>
      <c r="H849" s="137"/>
      <c r="I849" s="138"/>
      <c r="J849" s="136"/>
      <c r="K849" s="136"/>
      <c r="L849" s="137"/>
      <c r="M849" s="138"/>
      <c r="N849" s="137"/>
      <c r="O849" s="137"/>
      <c r="P849" s="138"/>
      <c r="Q849" s="136"/>
      <c r="R849" s="136"/>
      <c r="S849" s="137"/>
      <c r="T849" s="138"/>
      <c r="U849" s="137"/>
      <c r="V849" s="137"/>
      <c r="W849" s="138"/>
      <c r="X849" s="136"/>
      <c r="Y849" s="136"/>
      <c r="Z849" s="137"/>
      <c r="AA849" s="138"/>
      <c r="AB849" s="137"/>
      <c r="AC849" s="137"/>
      <c r="AD849" s="138"/>
    </row>
    <row r="850" ht="12.75" customHeight="1">
      <c r="A850" s="136"/>
      <c r="B850" s="137"/>
      <c r="C850" s="136"/>
      <c r="D850" s="136"/>
      <c r="E850" s="137"/>
      <c r="F850" s="138"/>
      <c r="G850" s="137"/>
      <c r="H850" s="137"/>
      <c r="I850" s="138"/>
      <c r="J850" s="136"/>
      <c r="K850" s="136"/>
      <c r="L850" s="137"/>
      <c r="M850" s="138"/>
      <c r="N850" s="137"/>
      <c r="O850" s="137"/>
      <c r="P850" s="138"/>
      <c r="Q850" s="136"/>
      <c r="R850" s="136"/>
      <c r="S850" s="137"/>
      <c r="T850" s="138"/>
      <c r="U850" s="137"/>
      <c r="V850" s="137"/>
      <c r="W850" s="138"/>
      <c r="X850" s="136"/>
      <c r="Y850" s="136"/>
      <c r="Z850" s="137"/>
      <c r="AA850" s="138"/>
      <c r="AB850" s="137"/>
      <c r="AC850" s="137"/>
      <c r="AD850" s="138"/>
    </row>
    <row r="851" ht="12.75" customHeight="1">
      <c r="A851" s="136"/>
      <c r="B851" s="137"/>
      <c r="C851" s="136"/>
      <c r="D851" s="136"/>
      <c r="E851" s="137"/>
      <c r="F851" s="138"/>
      <c r="G851" s="137"/>
      <c r="H851" s="137"/>
      <c r="I851" s="138"/>
      <c r="J851" s="136"/>
      <c r="K851" s="136"/>
      <c r="L851" s="137"/>
      <c r="M851" s="138"/>
      <c r="N851" s="137"/>
      <c r="O851" s="137"/>
      <c r="P851" s="138"/>
      <c r="Q851" s="136"/>
      <c r="R851" s="136"/>
      <c r="S851" s="137"/>
      <c r="T851" s="138"/>
      <c r="U851" s="137"/>
      <c r="V851" s="137"/>
      <c r="W851" s="138"/>
      <c r="X851" s="136"/>
      <c r="Y851" s="136"/>
      <c r="Z851" s="137"/>
      <c r="AA851" s="138"/>
      <c r="AB851" s="137"/>
      <c r="AC851" s="137"/>
      <c r="AD851" s="138"/>
    </row>
    <row r="852" ht="12.75" customHeight="1">
      <c r="A852" s="136"/>
      <c r="B852" s="137"/>
      <c r="C852" s="136"/>
      <c r="D852" s="136"/>
      <c r="E852" s="137"/>
      <c r="F852" s="138"/>
      <c r="G852" s="137"/>
      <c r="H852" s="137"/>
      <c r="I852" s="138"/>
      <c r="J852" s="136"/>
      <c r="K852" s="136"/>
      <c r="L852" s="137"/>
      <c r="M852" s="138"/>
      <c r="N852" s="137"/>
      <c r="O852" s="137"/>
      <c r="P852" s="138"/>
      <c r="Q852" s="136"/>
      <c r="R852" s="136"/>
      <c r="S852" s="137"/>
      <c r="T852" s="138"/>
      <c r="U852" s="137"/>
      <c r="V852" s="137"/>
      <c r="W852" s="138"/>
      <c r="X852" s="136"/>
      <c r="Y852" s="136"/>
      <c r="Z852" s="137"/>
      <c r="AA852" s="138"/>
      <c r="AB852" s="137"/>
      <c r="AC852" s="137"/>
      <c r="AD852" s="138"/>
    </row>
    <row r="853" ht="12.75" customHeight="1">
      <c r="A853" s="136"/>
      <c r="B853" s="137"/>
      <c r="C853" s="136"/>
      <c r="D853" s="136"/>
      <c r="E853" s="137"/>
      <c r="F853" s="138"/>
      <c r="G853" s="137"/>
      <c r="H853" s="137"/>
      <c r="I853" s="138"/>
      <c r="J853" s="136"/>
      <c r="K853" s="136"/>
      <c r="L853" s="137"/>
      <c r="M853" s="138"/>
      <c r="N853" s="137"/>
      <c r="O853" s="137"/>
      <c r="P853" s="138"/>
      <c r="Q853" s="136"/>
      <c r="R853" s="136"/>
      <c r="S853" s="137"/>
      <c r="T853" s="138"/>
      <c r="U853" s="137"/>
      <c r="V853" s="137"/>
      <c r="W853" s="138"/>
      <c r="X853" s="136"/>
      <c r="Y853" s="136"/>
      <c r="Z853" s="137"/>
      <c r="AA853" s="138"/>
      <c r="AB853" s="137"/>
      <c r="AC853" s="137"/>
      <c r="AD853" s="138"/>
    </row>
    <row r="854" ht="12.75" customHeight="1">
      <c r="A854" s="136"/>
      <c r="B854" s="137"/>
      <c r="C854" s="136"/>
      <c r="D854" s="136"/>
      <c r="E854" s="137"/>
      <c r="F854" s="138"/>
      <c r="G854" s="137"/>
      <c r="H854" s="137"/>
      <c r="I854" s="138"/>
      <c r="J854" s="136"/>
      <c r="K854" s="136"/>
      <c r="L854" s="137"/>
      <c r="M854" s="138"/>
      <c r="N854" s="137"/>
      <c r="O854" s="137"/>
      <c r="P854" s="138"/>
      <c r="Q854" s="136"/>
      <c r="R854" s="136"/>
      <c r="S854" s="137"/>
      <c r="T854" s="138"/>
      <c r="U854" s="137"/>
      <c r="V854" s="137"/>
      <c r="W854" s="138"/>
      <c r="X854" s="136"/>
      <c r="Y854" s="136"/>
      <c r="Z854" s="137"/>
      <c r="AA854" s="138"/>
      <c r="AB854" s="137"/>
      <c r="AC854" s="137"/>
      <c r="AD854" s="138"/>
    </row>
    <row r="855" ht="12.75" customHeight="1">
      <c r="A855" s="136"/>
      <c r="B855" s="137"/>
      <c r="C855" s="136"/>
      <c r="D855" s="136"/>
      <c r="E855" s="137"/>
      <c r="F855" s="138"/>
      <c r="G855" s="137"/>
      <c r="H855" s="137"/>
      <c r="I855" s="138"/>
      <c r="J855" s="136"/>
      <c r="K855" s="136"/>
      <c r="L855" s="137"/>
      <c r="M855" s="138"/>
      <c r="N855" s="137"/>
      <c r="O855" s="137"/>
      <c r="P855" s="138"/>
      <c r="Q855" s="136"/>
      <c r="R855" s="136"/>
      <c r="S855" s="137"/>
      <c r="T855" s="138"/>
      <c r="U855" s="137"/>
      <c r="V855" s="137"/>
      <c r="W855" s="138"/>
      <c r="X855" s="136"/>
      <c r="Y855" s="136"/>
      <c r="Z855" s="137"/>
      <c r="AA855" s="138"/>
      <c r="AB855" s="137"/>
      <c r="AC855" s="137"/>
      <c r="AD855" s="138"/>
    </row>
    <row r="856" ht="12.75" customHeight="1">
      <c r="A856" s="136"/>
      <c r="B856" s="137"/>
      <c r="C856" s="136"/>
      <c r="D856" s="136"/>
      <c r="E856" s="137"/>
      <c r="F856" s="138"/>
      <c r="G856" s="137"/>
      <c r="H856" s="137"/>
      <c r="I856" s="138"/>
      <c r="J856" s="136"/>
      <c r="K856" s="136"/>
      <c r="L856" s="137"/>
      <c r="M856" s="138"/>
      <c r="N856" s="137"/>
      <c r="O856" s="137"/>
      <c r="P856" s="138"/>
      <c r="Q856" s="136"/>
      <c r="R856" s="136"/>
      <c r="S856" s="137"/>
      <c r="T856" s="138"/>
      <c r="U856" s="137"/>
      <c r="V856" s="137"/>
      <c r="W856" s="138"/>
      <c r="X856" s="136"/>
      <c r="Y856" s="136"/>
      <c r="Z856" s="137"/>
      <c r="AA856" s="138"/>
      <c r="AB856" s="137"/>
      <c r="AC856" s="137"/>
      <c r="AD856" s="138"/>
    </row>
    <row r="857" ht="12.75" customHeight="1">
      <c r="A857" s="136"/>
      <c r="B857" s="137"/>
      <c r="C857" s="136"/>
      <c r="D857" s="136"/>
      <c r="E857" s="137"/>
      <c r="F857" s="138"/>
      <c r="G857" s="137"/>
      <c r="H857" s="137"/>
      <c r="I857" s="138"/>
      <c r="J857" s="136"/>
      <c r="K857" s="136"/>
      <c r="L857" s="137"/>
      <c r="M857" s="138"/>
      <c r="N857" s="137"/>
      <c r="O857" s="137"/>
      <c r="P857" s="138"/>
      <c r="Q857" s="136"/>
      <c r="R857" s="136"/>
      <c r="S857" s="137"/>
      <c r="T857" s="138"/>
      <c r="U857" s="137"/>
      <c r="V857" s="137"/>
      <c r="W857" s="138"/>
      <c r="X857" s="136"/>
      <c r="Y857" s="136"/>
      <c r="Z857" s="137"/>
      <c r="AA857" s="138"/>
      <c r="AB857" s="137"/>
      <c r="AC857" s="137"/>
      <c r="AD857" s="138"/>
    </row>
    <row r="858" ht="12.75" customHeight="1">
      <c r="A858" s="136"/>
      <c r="B858" s="137"/>
      <c r="C858" s="136"/>
      <c r="D858" s="136"/>
      <c r="E858" s="137"/>
      <c r="F858" s="138"/>
      <c r="G858" s="137"/>
      <c r="H858" s="137"/>
      <c r="I858" s="138"/>
      <c r="J858" s="136"/>
      <c r="K858" s="136"/>
      <c r="L858" s="137"/>
      <c r="M858" s="138"/>
      <c r="N858" s="137"/>
      <c r="O858" s="137"/>
      <c r="P858" s="138"/>
      <c r="Q858" s="136"/>
      <c r="R858" s="136"/>
      <c r="S858" s="137"/>
      <c r="T858" s="138"/>
      <c r="U858" s="137"/>
      <c r="V858" s="137"/>
      <c r="W858" s="138"/>
      <c r="X858" s="136"/>
      <c r="Y858" s="136"/>
      <c r="Z858" s="137"/>
      <c r="AA858" s="138"/>
      <c r="AB858" s="137"/>
      <c r="AC858" s="137"/>
      <c r="AD858" s="138"/>
    </row>
    <row r="859" ht="12.75" customHeight="1">
      <c r="A859" s="136"/>
      <c r="B859" s="137"/>
      <c r="C859" s="136"/>
      <c r="D859" s="136"/>
      <c r="E859" s="137"/>
      <c r="F859" s="138"/>
      <c r="G859" s="137"/>
      <c r="H859" s="137"/>
      <c r="I859" s="138"/>
      <c r="J859" s="136"/>
      <c r="K859" s="136"/>
      <c r="L859" s="137"/>
      <c r="M859" s="138"/>
      <c r="N859" s="137"/>
      <c r="O859" s="137"/>
      <c r="P859" s="138"/>
      <c r="Q859" s="136"/>
      <c r="R859" s="136"/>
      <c r="S859" s="137"/>
      <c r="T859" s="138"/>
      <c r="U859" s="137"/>
      <c r="V859" s="137"/>
      <c r="W859" s="138"/>
      <c r="X859" s="136"/>
      <c r="Y859" s="136"/>
      <c r="Z859" s="137"/>
      <c r="AA859" s="138"/>
      <c r="AB859" s="137"/>
      <c r="AC859" s="137"/>
      <c r="AD859" s="138"/>
    </row>
    <row r="860" ht="12.75" customHeight="1">
      <c r="A860" s="136"/>
      <c r="B860" s="137"/>
      <c r="C860" s="136"/>
      <c r="D860" s="136"/>
      <c r="E860" s="137"/>
      <c r="F860" s="138"/>
      <c r="G860" s="137"/>
      <c r="H860" s="137"/>
      <c r="I860" s="138"/>
      <c r="J860" s="136"/>
      <c r="K860" s="136"/>
      <c r="L860" s="137"/>
      <c r="M860" s="138"/>
      <c r="N860" s="137"/>
      <c r="O860" s="137"/>
      <c r="P860" s="138"/>
      <c r="Q860" s="136"/>
      <c r="R860" s="136"/>
      <c r="S860" s="137"/>
      <c r="T860" s="138"/>
      <c r="U860" s="137"/>
      <c r="V860" s="137"/>
      <c r="W860" s="138"/>
      <c r="X860" s="136"/>
      <c r="Y860" s="136"/>
      <c r="Z860" s="137"/>
      <c r="AA860" s="138"/>
      <c r="AB860" s="137"/>
      <c r="AC860" s="137"/>
      <c r="AD860" s="138"/>
    </row>
    <row r="861" ht="12.75" customHeight="1">
      <c r="A861" s="136"/>
      <c r="B861" s="137"/>
      <c r="C861" s="136"/>
      <c r="D861" s="136"/>
      <c r="E861" s="137"/>
      <c r="F861" s="138"/>
      <c r="G861" s="137"/>
      <c r="H861" s="137"/>
      <c r="I861" s="138"/>
      <c r="J861" s="136"/>
      <c r="K861" s="136"/>
      <c r="L861" s="137"/>
      <c r="M861" s="138"/>
      <c r="N861" s="137"/>
      <c r="O861" s="137"/>
      <c r="P861" s="138"/>
      <c r="Q861" s="136"/>
      <c r="R861" s="136"/>
      <c r="S861" s="137"/>
      <c r="T861" s="138"/>
      <c r="U861" s="137"/>
      <c r="V861" s="137"/>
      <c r="W861" s="138"/>
      <c r="X861" s="136"/>
      <c r="Y861" s="136"/>
      <c r="Z861" s="137"/>
      <c r="AA861" s="138"/>
      <c r="AB861" s="137"/>
      <c r="AC861" s="137"/>
      <c r="AD861" s="138"/>
    </row>
    <row r="862" ht="12.75" customHeight="1">
      <c r="A862" s="136"/>
      <c r="B862" s="137"/>
      <c r="C862" s="136"/>
      <c r="D862" s="136"/>
      <c r="E862" s="137"/>
      <c r="F862" s="138"/>
      <c r="G862" s="137"/>
      <c r="H862" s="137"/>
      <c r="I862" s="138"/>
      <c r="J862" s="136"/>
      <c r="K862" s="136"/>
      <c r="L862" s="137"/>
      <c r="M862" s="138"/>
      <c r="N862" s="137"/>
      <c r="O862" s="137"/>
      <c r="P862" s="138"/>
      <c r="Q862" s="136"/>
      <c r="R862" s="136"/>
      <c r="S862" s="137"/>
      <c r="T862" s="138"/>
      <c r="U862" s="137"/>
      <c r="V862" s="137"/>
      <c r="W862" s="138"/>
      <c r="X862" s="136"/>
      <c r="Y862" s="136"/>
      <c r="Z862" s="137"/>
      <c r="AA862" s="138"/>
      <c r="AB862" s="137"/>
      <c r="AC862" s="137"/>
      <c r="AD862" s="138"/>
    </row>
    <row r="863" ht="12.75" customHeight="1">
      <c r="A863" s="136"/>
      <c r="B863" s="137"/>
      <c r="C863" s="136"/>
      <c r="D863" s="136"/>
      <c r="E863" s="137"/>
      <c r="F863" s="138"/>
      <c r="G863" s="137"/>
      <c r="H863" s="137"/>
      <c r="I863" s="138"/>
      <c r="J863" s="136"/>
      <c r="K863" s="136"/>
      <c r="L863" s="137"/>
      <c r="M863" s="138"/>
      <c r="N863" s="137"/>
      <c r="O863" s="137"/>
      <c r="P863" s="138"/>
      <c r="Q863" s="136"/>
      <c r="R863" s="136"/>
      <c r="S863" s="137"/>
      <c r="T863" s="138"/>
      <c r="U863" s="137"/>
      <c r="V863" s="137"/>
      <c r="W863" s="138"/>
      <c r="X863" s="136"/>
      <c r="Y863" s="136"/>
      <c r="Z863" s="137"/>
      <c r="AA863" s="138"/>
      <c r="AB863" s="137"/>
      <c r="AC863" s="137"/>
      <c r="AD863" s="138"/>
    </row>
    <row r="864" ht="12.75" customHeight="1">
      <c r="A864" s="136"/>
      <c r="B864" s="137"/>
      <c r="C864" s="136"/>
      <c r="D864" s="136"/>
      <c r="E864" s="137"/>
      <c r="F864" s="138"/>
      <c r="G864" s="137"/>
      <c r="H864" s="137"/>
      <c r="I864" s="138"/>
      <c r="J864" s="136"/>
      <c r="K864" s="136"/>
      <c r="L864" s="137"/>
      <c r="M864" s="138"/>
      <c r="N864" s="137"/>
      <c r="O864" s="137"/>
      <c r="P864" s="138"/>
      <c r="Q864" s="136"/>
      <c r="R864" s="136"/>
      <c r="S864" s="137"/>
      <c r="T864" s="138"/>
      <c r="U864" s="137"/>
      <c r="V864" s="137"/>
      <c r="W864" s="138"/>
      <c r="X864" s="136"/>
      <c r="Y864" s="136"/>
      <c r="Z864" s="137"/>
      <c r="AA864" s="138"/>
      <c r="AB864" s="137"/>
      <c r="AC864" s="137"/>
      <c r="AD864" s="138"/>
    </row>
    <row r="865" ht="12.75" customHeight="1">
      <c r="A865" s="136"/>
      <c r="B865" s="137"/>
      <c r="C865" s="136"/>
      <c r="D865" s="136"/>
      <c r="E865" s="137"/>
      <c r="F865" s="138"/>
      <c r="G865" s="137"/>
      <c r="H865" s="137"/>
      <c r="I865" s="138"/>
      <c r="J865" s="136"/>
      <c r="K865" s="136"/>
      <c r="L865" s="137"/>
      <c r="M865" s="138"/>
      <c r="N865" s="137"/>
      <c r="O865" s="137"/>
      <c r="P865" s="138"/>
      <c r="Q865" s="136"/>
      <c r="R865" s="136"/>
      <c r="S865" s="137"/>
      <c r="T865" s="138"/>
      <c r="U865" s="137"/>
      <c r="V865" s="137"/>
      <c r="W865" s="138"/>
      <c r="X865" s="136"/>
      <c r="Y865" s="136"/>
      <c r="Z865" s="137"/>
      <c r="AA865" s="138"/>
      <c r="AB865" s="137"/>
      <c r="AC865" s="137"/>
      <c r="AD865" s="138"/>
    </row>
    <row r="866" ht="12.75" customHeight="1">
      <c r="A866" s="136"/>
      <c r="B866" s="137"/>
      <c r="C866" s="136"/>
      <c r="D866" s="136"/>
      <c r="E866" s="137"/>
      <c r="F866" s="138"/>
      <c r="G866" s="137"/>
      <c r="H866" s="137"/>
      <c r="I866" s="138"/>
      <c r="J866" s="136"/>
      <c r="K866" s="136"/>
      <c r="L866" s="137"/>
      <c r="M866" s="138"/>
      <c r="N866" s="137"/>
      <c r="O866" s="137"/>
      <c r="P866" s="138"/>
      <c r="Q866" s="136"/>
      <c r="R866" s="136"/>
      <c r="S866" s="137"/>
      <c r="T866" s="138"/>
      <c r="U866" s="137"/>
      <c r="V866" s="137"/>
      <c r="W866" s="138"/>
      <c r="X866" s="136"/>
      <c r="Y866" s="136"/>
      <c r="Z866" s="137"/>
      <c r="AA866" s="138"/>
      <c r="AB866" s="137"/>
      <c r="AC866" s="137"/>
      <c r="AD866" s="138"/>
    </row>
    <row r="867" ht="12.75" customHeight="1">
      <c r="A867" s="136"/>
      <c r="B867" s="137"/>
      <c r="C867" s="136"/>
      <c r="D867" s="136"/>
      <c r="E867" s="137"/>
      <c r="F867" s="138"/>
      <c r="G867" s="137"/>
      <c r="H867" s="137"/>
      <c r="I867" s="138"/>
      <c r="J867" s="136"/>
      <c r="K867" s="136"/>
      <c r="L867" s="137"/>
      <c r="M867" s="138"/>
      <c r="N867" s="137"/>
      <c r="O867" s="137"/>
      <c r="P867" s="138"/>
      <c r="Q867" s="136"/>
      <c r="R867" s="136"/>
      <c r="S867" s="137"/>
      <c r="T867" s="138"/>
      <c r="U867" s="137"/>
      <c r="V867" s="137"/>
      <c r="W867" s="138"/>
      <c r="X867" s="136"/>
      <c r="Y867" s="136"/>
      <c r="Z867" s="137"/>
      <c r="AA867" s="138"/>
      <c r="AB867" s="137"/>
      <c r="AC867" s="137"/>
      <c r="AD867" s="138"/>
    </row>
    <row r="868" ht="12.75" customHeight="1">
      <c r="A868" s="136"/>
      <c r="B868" s="137"/>
      <c r="C868" s="136"/>
      <c r="D868" s="136"/>
      <c r="E868" s="137"/>
      <c r="F868" s="138"/>
      <c r="G868" s="137"/>
      <c r="H868" s="137"/>
      <c r="I868" s="138"/>
      <c r="J868" s="136"/>
      <c r="K868" s="136"/>
      <c r="L868" s="137"/>
      <c r="M868" s="138"/>
      <c r="N868" s="137"/>
      <c r="O868" s="137"/>
      <c r="P868" s="138"/>
      <c r="Q868" s="136"/>
      <c r="R868" s="136"/>
      <c r="S868" s="137"/>
      <c r="T868" s="138"/>
      <c r="U868" s="137"/>
      <c r="V868" s="137"/>
      <c r="W868" s="138"/>
      <c r="X868" s="136"/>
      <c r="Y868" s="136"/>
      <c r="Z868" s="137"/>
      <c r="AA868" s="138"/>
      <c r="AB868" s="137"/>
      <c r="AC868" s="137"/>
      <c r="AD868" s="138"/>
    </row>
    <row r="869" ht="12.75" customHeight="1">
      <c r="A869" s="136"/>
      <c r="B869" s="137"/>
      <c r="C869" s="136"/>
      <c r="D869" s="136"/>
      <c r="E869" s="137"/>
      <c r="F869" s="138"/>
      <c r="G869" s="137"/>
      <c r="H869" s="137"/>
      <c r="I869" s="138"/>
      <c r="J869" s="136"/>
      <c r="K869" s="136"/>
      <c r="L869" s="137"/>
      <c r="M869" s="138"/>
      <c r="N869" s="137"/>
      <c r="O869" s="137"/>
      <c r="P869" s="138"/>
      <c r="Q869" s="136"/>
      <c r="R869" s="136"/>
      <c r="S869" s="137"/>
      <c r="T869" s="138"/>
      <c r="U869" s="137"/>
      <c r="V869" s="137"/>
      <c r="W869" s="138"/>
      <c r="X869" s="136"/>
      <c r="Y869" s="136"/>
      <c r="Z869" s="137"/>
      <c r="AA869" s="138"/>
      <c r="AB869" s="137"/>
      <c r="AC869" s="137"/>
      <c r="AD869" s="138"/>
    </row>
    <row r="870" ht="12.75" customHeight="1">
      <c r="A870" s="136"/>
      <c r="B870" s="137"/>
      <c r="C870" s="136"/>
      <c r="D870" s="136"/>
      <c r="E870" s="137"/>
      <c r="F870" s="138"/>
      <c r="G870" s="137"/>
      <c r="H870" s="137"/>
      <c r="I870" s="138"/>
      <c r="J870" s="136"/>
      <c r="K870" s="136"/>
      <c r="L870" s="137"/>
      <c r="M870" s="138"/>
      <c r="N870" s="137"/>
      <c r="O870" s="137"/>
      <c r="P870" s="138"/>
      <c r="Q870" s="136"/>
      <c r="R870" s="136"/>
      <c r="S870" s="137"/>
      <c r="T870" s="138"/>
      <c r="U870" s="137"/>
      <c r="V870" s="137"/>
      <c r="W870" s="138"/>
      <c r="X870" s="136"/>
      <c r="Y870" s="136"/>
      <c r="Z870" s="137"/>
      <c r="AA870" s="138"/>
      <c r="AB870" s="137"/>
      <c r="AC870" s="137"/>
      <c r="AD870" s="138"/>
    </row>
    <row r="871" ht="12.75" customHeight="1">
      <c r="A871" s="136"/>
      <c r="B871" s="137"/>
      <c r="C871" s="136"/>
      <c r="D871" s="136"/>
      <c r="E871" s="137"/>
      <c r="F871" s="138"/>
      <c r="G871" s="137"/>
      <c r="H871" s="137"/>
      <c r="I871" s="138"/>
      <c r="J871" s="136"/>
      <c r="K871" s="136"/>
      <c r="L871" s="137"/>
      <c r="M871" s="138"/>
      <c r="N871" s="137"/>
      <c r="O871" s="137"/>
      <c r="P871" s="138"/>
      <c r="Q871" s="136"/>
      <c r="R871" s="136"/>
      <c r="S871" s="137"/>
      <c r="T871" s="138"/>
      <c r="U871" s="137"/>
      <c r="V871" s="137"/>
      <c r="W871" s="138"/>
      <c r="X871" s="136"/>
      <c r="Y871" s="136"/>
      <c r="Z871" s="137"/>
      <c r="AA871" s="138"/>
      <c r="AB871" s="137"/>
      <c r="AC871" s="137"/>
      <c r="AD871" s="138"/>
    </row>
    <row r="872" ht="12.75" customHeight="1">
      <c r="A872" s="136"/>
      <c r="B872" s="137"/>
      <c r="C872" s="136"/>
      <c r="D872" s="136"/>
      <c r="E872" s="137"/>
      <c r="F872" s="138"/>
      <c r="G872" s="137"/>
      <c r="H872" s="137"/>
      <c r="I872" s="138"/>
      <c r="J872" s="136"/>
      <c r="K872" s="136"/>
      <c r="L872" s="137"/>
      <c r="M872" s="138"/>
      <c r="N872" s="137"/>
      <c r="O872" s="137"/>
      <c r="P872" s="138"/>
      <c r="Q872" s="136"/>
      <c r="R872" s="136"/>
      <c r="S872" s="137"/>
      <c r="T872" s="138"/>
      <c r="U872" s="137"/>
      <c r="V872" s="137"/>
      <c r="W872" s="138"/>
      <c r="X872" s="136"/>
      <c r="Y872" s="136"/>
      <c r="Z872" s="137"/>
      <c r="AA872" s="138"/>
      <c r="AB872" s="137"/>
      <c r="AC872" s="137"/>
      <c r="AD872" s="138"/>
    </row>
    <row r="873" ht="12.75" customHeight="1">
      <c r="A873" s="136"/>
      <c r="B873" s="137"/>
      <c r="C873" s="136"/>
      <c r="D873" s="136"/>
      <c r="E873" s="137"/>
      <c r="F873" s="138"/>
      <c r="G873" s="137"/>
      <c r="H873" s="137"/>
      <c r="I873" s="138"/>
      <c r="J873" s="136"/>
      <c r="K873" s="136"/>
      <c r="L873" s="137"/>
      <c r="M873" s="138"/>
      <c r="N873" s="137"/>
      <c r="O873" s="137"/>
      <c r="P873" s="138"/>
      <c r="Q873" s="136"/>
      <c r="R873" s="136"/>
      <c r="S873" s="137"/>
      <c r="T873" s="138"/>
      <c r="U873" s="137"/>
      <c r="V873" s="137"/>
      <c r="W873" s="138"/>
      <c r="X873" s="136"/>
      <c r="Y873" s="136"/>
      <c r="Z873" s="137"/>
      <c r="AA873" s="138"/>
      <c r="AB873" s="137"/>
      <c r="AC873" s="137"/>
      <c r="AD873" s="138"/>
    </row>
    <row r="874" ht="12.75" customHeight="1">
      <c r="A874" s="136"/>
      <c r="B874" s="137"/>
      <c r="C874" s="136"/>
      <c r="D874" s="136"/>
      <c r="E874" s="137"/>
      <c r="F874" s="138"/>
      <c r="G874" s="137"/>
      <c r="H874" s="137"/>
      <c r="I874" s="138"/>
      <c r="J874" s="136"/>
      <c r="K874" s="136"/>
      <c r="L874" s="137"/>
      <c r="M874" s="138"/>
      <c r="N874" s="137"/>
      <c r="O874" s="137"/>
      <c r="P874" s="138"/>
      <c r="Q874" s="136"/>
      <c r="R874" s="136"/>
      <c r="S874" s="137"/>
      <c r="T874" s="138"/>
      <c r="U874" s="137"/>
      <c r="V874" s="137"/>
      <c r="W874" s="138"/>
      <c r="X874" s="136"/>
      <c r="Y874" s="136"/>
      <c r="Z874" s="137"/>
      <c r="AA874" s="138"/>
      <c r="AB874" s="137"/>
      <c r="AC874" s="137"/>
      <c r="AD874" s="138"/>
    </row>
    <row r="875" ht="12.75" customHeight="1">
      <c r="A875" s="136"/>
      <c r="B875" s="137"/>
      <c r="C875" s="136"/>
      <c r="D875" s="136"/>
      <c r="E875" s="137"/>
      <c r="F875" s="138"/>
      <c r="G875" s="137"/>
      <c r="H875" s="137"/>
      <c r="I875" s="138"/>
      <c r="J875" s="136"/>
      <c r="K875" s="136"/>
      <c r="L875" s="137"/>
      <c r="M875" s="138"/>
      <c r="N875" s="137"/>
      <c r="O875" s="137"/>
      <c r="P875" s="138"/>
      <c r="Q875" s="136"/>
      <c r="R875" s="136"/>
      <c r="S875" s="137"/>
      <c r="T875" s="138"/>
      <c r="U875" s="137"/>
      <c r="V875" s="137"/>
      <c r="W875" s="138"/>
      <c r="X875" s="136"/>
      <c r="Y875" s="136"/>
      <c r="Z875" s="137"/>
      <c r="AA875" s="138"/>
      <c r="AB875" s="137"/>
      <c r="AC875" s="137"/>
      <c r="AD875" s="138"/>
    </row>
    <row r="876" ht="12.75" customHeight="1">
      <c r="A876" s="136"/>
      <c r="B876" s="137"/>
      <c r="C876" s="136"/>
      <c r="D876" s="136"/>
      <c r="E876" s="137"/>
      <c r="F876" s="138"/>
      <c r="G876" s="137"/>
      <c r="H876" s="137"/>
      <c r="I876" s="138"/>
      <c r="J876" s="136"/>
      <c r="K876" s="136"/>
      <c r="L876" s="137"/>
      <c r="M876" s="138"/>
      <c r="N876" s="137"/>
      <c r="O876" s="137"/>
      <c r="P876" s="138"/>
      <c r="Q876" s="136"/>
      <c r="R876" s="136"/>
      <c r="S876" s="137"/>
      <c r="T876" s="138"/>
      <c r="U876" s="137"/>
      <c r="V876" s="137"/>
      <c r="W876" s="138"/>
      <c r="X876" s="136"/>
      <c r="Y876" s="136"/>
      <c r="Z876" s="137"/>
      <c r="AA876" s="138"/>
      <c r="AB876" s="137"/>
      <c r="AC876" s="137"/>
      <c r="AD876" s="138"/>
    </row>
    <row r="877" ht="12.75" customHeight="1">
      <c r="A877" s="136"/>
      <c r="B877" s="137"/>
      <c r="C877" s="136"/>
      <c r="D877" s="136"/>
      <c r="E877" s="137"/>
      <c r="F877" s="138"/>
      <c r="G877" s="137"/>
      <c r="H877" s="137"/>
      <c r="I877" s="138"/>
      <c r="J877" s="136"/>
      <c r="K877" s="136"/>
      <c r="L877" s="137"/>
      <c r="M877" s="138"/>
      <c r="N877" s="137"/>
      <c r="O877" s="137"/>
      <c r="P877" s="138"/>
      <c r="Q877" s="136"/>
      <c r="R877" s="136"/>
      <c r="S877" s="137"/>
      <c r="T877" s="138"/>
      <c r="U877" s="137"/>
      <c r="V877" s="137"/>
      <c r="W877" s="138"/>
      <c r="X877" s="136"/>
      <c r="Y877" s="136"/>
      <c r="Z877" s="137"/>
      <c r="AA877" s="138"/>
      <c r="AB877" s="137"/>
      <c r="AC877" s="137"/>
      <c r="AD877" s="138"/>
    </row>
    <row r="878" ht="12.75" customHeight="1">
      <c r="A878" s="136"/>
      <c r="B878" s="137"/>
      <c r="C878" s="136"/>
      <c r="D878" s="136"/>
      <c r="E878" s="137"/>
      <c r="F878" s="138"/>
      <c r="G878" s="137"/>
      <c r="H878" s="137"/>
      <c r="I878" s="138"/>
      <c r="J878" s="136"/>
      <c r="K878" s="136"/>
      <c r="L878" s="137"/>
      <c r="M878" s="138"/>
      <c r="N878" s="137"/>
      <c r="O878" s="137"/>
      <c r="P878" s="138"/>
      <c r="Q878" s="136"/>
      <c r="R878" s="136"/>
      <c r="S878" s="137"/>
      <c r="T878" s="138"/>
      <c r="U878" s="137"/>
      <c r="V878" s="137"/>
      <c r="W878" s="138"/>
      <c r="X878" s="136"/>
      <c r="Y878" s="136"/>
      <c r="Z878" s="137"/>
      <c r="AA878" s="138"/>
      <c r="AB878" s="137"/>
      <c r="AC878" s="137"/>
      <c r="AD878" s="138"/>
    </row>
    <row r="879" ht="12.75" customHeight="1">
      <c r="A879" s="136"/>
      <c r="B879" s="137"/>
      <c r="C879" s="136"/>
      <c r="D879" s="136"/>
      <c r="E879" s="137"/>
      <c r="F879" s="138"/>
      <c r="G879" s="137"/>
      <c r="H879" s="137"/>
      <c r="I879" s="138"/>
      <c r="J879" s="136"/>
      <c r="K879" s="136"/>
      <c r="L879" s="137"/>
      <c r="M879" s="138"/>
      <c r="N879" s="137"/>
      <c r="O879" s="137"/>
      <c r="P879" s="138"/>
      <c r="Q879" s="136"/>
      <c r="R879" s="136"/>
      <c r="S879" s="137"/>
      <c r="T879" s="138"/>
      <c r="U879" s="137"/>
      <c r="V879" s="137"/>
      <c r="W879" s="138"/>
      <c r="X879" s="136"/>
      <c r="Y879" s="136"/>
      <c r="Z879" s="137"/>
      <c r="AA879" s="138"/>
      <c r="AB879" s="137"/>
      <c r="AC879" s="137"/>
      <c r="AD879" s="138"/>
    </row>
    <row r="880" ht="12.75" customHeight="1">
      <c r="A880" s="136"/>
      <c r="B880" s="137"/>
      <c r="C880" s="136"/>
      <c r="D880" s="136"/>
      <c r="E880" s="137"/>
      <c r="F880" s="138"/>
      <c r="G880" s="137"/>
      <c r="H880" s="137"/>
      <c r="I880" s="138"/>
      <c r="J880" s="136"/>
      <c r="K880" s="136"/>
      <c r="L880" s="137"/>
      <c r="M880" s="138"/>
      <c r="N880" s="137"/>
      <c r="O880" s="137"/>
      <c r="P880" s="138"/>
      <c r="Q880" s="136"/>
      <c r="R880" s="136"/>
      <c r="S880" s="137"/>
      <c r="T880" s="138"/>
      <c r="U880" s="137"/>
      <c r="V880" s="137"/>
      <c r="W880" s="138"/>
      <c r="X880" s="136"/>
      <c r="Y880" s="136"/>
      <c r="Z880" s="137"/>
      <c r="AA880" s="138"/>
      <c r="AB880" s="137"/>
      <c r="AC880" s="137"/>
      <c r="AD880" s="138"/>
    </row>
    <row r="881" ht="12.75" customHeight="1">
      <c r="A881" s="136"/>
      <c r="B881" s="137"/>
      <c r="C881" s="136"/>
      <c r="D881" s="136"/>
      <c r="E881" s="137"/>
      <c r="F881" s="138"/>
      <c r="G881" s="137"/>
      <c r="H881" s="137"/>
      <c r="I881" s="138"/>
      <c r="J881" s="136"/>
      <c r="K881" s="136"/>
      <c r="L881" s="137"/>
      <c r="M881" s="138"/>
      <c r="N881" s="137"/>
      <c r="O881" s="137"/>
      <c r="P881" s="138"/>
      <c r="Q881" s="136"/>
      <c r="R881" s="136"/>
      <c r="S881" s="137"/>
      <c r="T881" s="138"/>
      <c r="U881" s="137"/>
      <c r="V881" s="137"/>
      <c r="W881" s="138"/>
      <c r="X881" s="136"/>
      <c r="Y881" s="136"/>
      <c r="Z881" s="137"/>
      <c r="AA881" s="138"/>
      <c r="AB881" s="137"/>
      <c r="AC881" s="137"/>
      <c r="AD881" s="138"/>
    </row>
    <row r="882" ht="12.75" customHeight="1">
      <c r="A882" s="136"/>
      <c r="B882" s="137"/>
      <c r="C882" s="136"/>
      <c r="D882" s="136"/>
      <c r="E882" s="137"/>
      <c r="F882" s="138"/>
      <c r="G882" s="137"/>
      <c r="H882" s="137"/>
      <c r="I882" s="138"/>
      <c r="J882" s="136"/>
      <c r="K882" s="136"/>
      <c r="L882" s="137"/>
      <c r="M882" s="138"/>
      <c r="N882" s="137"/>
      <c r="O882" s="137"/>
      <c r="P882" s="138"/>
      <c r="Q882" s="136"/>
      <c r="R882" s="136"/>
      <c r="S882" s="137"/>
      <c r="T882" s="138"/>
      <c r="U882" s="137"/>
      <c r="V882" s="137"/>
      <c r="W882" s="138"/>
      <c r="X882" s="136"/>
      <c r="Y882" s="136"/>
      <c r="Z882" s="137"/>
      <c r="AA882" s="138"/>
      <c r="AB882" s="137"/>
      <c r="AC882" s="137"/>
      <c r="AD882" s="138"/>
    </row>
    <row r="883" ht="12.75" customHeight="1">
      <c r="A883" s="136"/>
      <c r="B883" s="137"/>
      <c r="C883" s="136"/>
      <c r="D883" s="136"/>
      <c r="E883" s="137"/>
      <c r="F883" s="138"/>
      <c r="G883" s="137"/>
      <c r="H883" s="137"/>
      <c r="I883" s="138"/>
      <c r="J883" s="136"/>
      <c r="K883" s="136"/>
      <c r="L883" s="137"/>
      <c r="M883" s="138"/>
      <c r="N883" s="137"/>
      <c r="O883" s="137"/>
      <c r="P883" s="138"/>
      <c r="Q883" s="136"/>
      <c r="R883" s="136"/>
      <c r="S883" s="137"/>
      <c r="T883" s="138"/>
      <c r="U883" s="137"/>
      <c r="V883" s="137"/>
      <c r="W883" s="138"/>
      <c r="X883" s="136"/>
      <c r="Y883" s="136"/>
      <c r="Z883" s="137"/>
      <c r="AA883" s="138"/>
      <c r="AB883" s="137"/>
      <c r="AC883" s="137"/>
      <c r="AD883" s="138"/>
    </row>
    <row r="884" ht="12.75" customHeight="1">
      <c r="A884" s="136"/>
      <c r="B884" s="137"/>
      <c r="C884" s="136"/>
      <c r="D884" s="136"/>
      <c r="E884" s="137"/>
      <c r="F884" s="138"/>
      <c r="G884" s="137"/>
      <c r="H884" s="137"/>
      <c r="I884" s="138"/>
      <c r="J884" s="136"/>
      <c r="K884" s="136"/>
      <c r="L884" s="137"/>
      <c r="M884" s="138"/>
      <c r="N884" s="137"/>
      <c r="O884" s="137"/>
      <c r="P884" s="138"/>
      <c r="Q884" s="136"/>
      <c r="R884" s="136"/>
      <c r="S884" s="137"/>
      <c r="T884" s="138"/>
      <c r="U884" s="137"/>
      <c r="V884" s="137"/>
      <c r="W884" s="138"/>
      <c r="X884" s="136"/>
      <c r="Y884" s="136"/>
      <c r="Z884" s="137"/>
      <c r="AA884" s="138"/>
      <c r="AB884" s="137"/>
      <c r="AC884" s="137"/>
      <c r="AD884" s="138"/>
    </row>
    <row r="885" ht="12.75" customHeight="1">
      <c r="A885" s="136"/>
      <c r="B885" s="137"/>
      <c r="C885" s="136"/>
      <c r="D885" s="136"/>
      <c r="E885" s="137"/>
      <c r="F885" s="138"/>
      <c r="G885" s="137"/>
      <c r="H885" s="137"/>
      <c r="I885" s="138"/>
      <c r="J885" s="136"/>
      <c r="K885" s="136"/>
      <c r="L885" s="137"/>
      <c r="M885" s="138"/>
      <c r="N885" s="137"/>
      <c r="O885" s="137"/>
      <c r="P885" s="138"/>
      <c r="Q885" s="136"/>
      <c r="R885" s="136"/>
      <c r="S885" s="137"/>
      <c r="T885" s="138"/>
      <c r="U885" s="137"/>
      <c r="V885" s="137"/>
      <c r="W885" s="138"/>
      <c r="X885" s="136"/>
      <c r="Y885" s="136"/>
      <c r="Z885" s="137"/>
      <c r="AA885" s="138"/>
      <c r="AB885" s="137"/>
      <c r="AC885" s="137"/>
      <c r="AD885" s="138"/>
    </row>
    <row r="886" ht="12.75" customHeight="1">
      <c r="A886" s="136"/>
      <c r="B886" s="137"/>
      <c r="C886" s="136"/>
      <c r="D886" s="136"/>
      <c r="E886" s="137"/>
      <c r="F886" s="138"/>
      <c r="G886" s="137"/>
      <c r="H886" s="137"/>
      <c r="I886" s="138"/>
      <c r="J886" s="136"/>
      <c r="K886" s="136"/>
      <c r="L886" s="137"/>
      <c r="M886" s="138"/>
      <c r="N886" s="137"/>
      <c r="O886" s="137"/>
      <c r="P886" s="138"/>
      <c r="Q886" s="136"/>
      <c r="R886" s="136"/>
      <c r="S886" s="137"/>
      <c r="T886" s="138"/>
      <c r="U886" s="137"/>
      <c r="V886" s="137"/>
      <c r="W886" s="138"/>
      <c r="X886" s="136"/>
      <c r="Y886" s="136"/>
      <c r="Z886" s="137"/>
      <c r="AA886" s="138"/>
      <c r="AB886" s="137"/>
      <c r="AC886" s="137"/>
      <c r="AD886" s="138"/>
    </row>
    <row r="887" ht="12.75" customHeight="1">
      <c r="A887" s="136"/>
      <c r="B887" s="137"/>
      <c r="C887" s="136"/>
      <c r="D887" s="136"/>
      <c r="E887" s="137"/>
      <c r="F887" s="138"/>
      <c r="G887" s="137"/>
      <c r="H887" s="137"/>
      <c r="I887" s="138"/>
      <c r="J887" s="136"/>
      <c r="K887" s="136"/>
      <c r="L887" s="137"/>
      <c r="M887" s="138"/>
      <c r="N887" s="137"/>
      <c r="O887" s="137"/>
      <c r="P887" s="138"/>
      <c r="Q887" s="136"/>
      <c r="R887" s="136"/>
      <c r="S887" s="137"/>
      <c r="T887" s="138"/>
      <c r="U887" s="137"/>
      <c r="V887" s="137"/>
      <c r="W887" s="138"/>
      <c r="X887" s="136"/>
      <c r="Y887" s="136"/>
      <c r="Z887" s="137"/>
      <c r="AA887" s="138"/>
      <c r="AB887" s="137"/>
      <c r="AC887" s="137"/>
      <c r="AD887" s="138"/>
    </row>
    <row r="888" ht="12.75" customHeight="1">
      <c r="A888" s="136"/>
      <c r="B888" s="137"/>
      <c r="C888" s="136"/>
      <c r="D888" s="136"/>
      <c r="E888" s="137"/>
      <c r="F888" s="138"/>
      <c r="G888" s="137"/>
      <c r="H888" s="137"/>
      <c r="I888" s="138"/>
      <c r="J888" s="136"/>
      <c r="K888" s="136"/>
      <c r="L888" s="137"/>
      <c r="M888" s="138"/>
      <c r="N888" s="137"/>
      <c r="O888" s="137"/>
      <c r="P888" s="138"/>
      <c r="Q888" s="136"/>
      <c r="R888" s="136"/>
      <c r="S888" s="137"/>
      <c r="T888" s="138"/>
      <c r="U888" s="137"/>
      <c r="V888" s="137"/>
      <c r="W888" s="138"/>
      <c r="X888" s="136"/>
      <c r="Y888" s="136"/>
      <c r="Z888" s="137"/>
      <c r="AA888" s="138"/>
      <c r="AB888" s="137"/>
      <c r="AC888" s="137"/>
      <c r="AD888" s="138"/>
    </row>
    <row r="889" ht="12.75" customHeight="1">
      <c r="A889" s="136"/>
      <c r="B889" s="137"/>
      <c r="C889" s="136"/>
      <c r="D889" s="136"/>
      <c r="E889" s="137"/>
      <c r="F889" s="138"/>
      <c r="G889" s="137"/>
      <c r="H889" s="137"/>
      <c r="I889" s="138"/>
      <c r="J889" s="136"/>
      <c r="K889" s="136"/>
      <c r="L889" s="137"/>
      <c r="M889" s="138"/>
      <c r="N889" s="137"/>
      <c r="O889" s="137"/>
      <c r="P889" s="138"/>
      <c r="Q889" s="136"/>
      <c r="R889" s="136"/>
      <c r="S889" s="137"/>
      <c r="T889" s="138"/>
      <c r="U889" s="137"/>
      <c r="V889" s="137"/>
      <c r="W889" s="138"/>
      <c r="X889" s="136"/>
      <c r="Y889" s="136"/>
      <c r="Z889" s="137"/>
      <c r="AA889" s="138"/>
      <c r="AB889" s="137"/>
      <c r="AC889" s="137"/>
      <c r="AD889" s="138"/>
    </row>
    <row r="890" ht="12.75" customHeight="1">
      <c r="A890" s="136"/>
      <c r="B890" s="137"/>
      <c r="C890" s="136"/>
      <c r="D890" s="136"/>
      <c r="E890" s="137"/>
      <c r="F890" s="138"/>
      <c r="G890" s="137"/>
      <c r="H890" s="137"/>
      <c r="I890" s="138"/>
      <c r="J890" s="136"/>
      <c r="K890" s="136"/>
      <c r="L890" s="137"/>
      <c r="M890" s="138"/>
      <c r="N890" s="137"/>
      <c r="O890" s="137"/>
      <c r="P890" s="138"/>
      <c r="Q890" s="136"/>
      <c r="R890" s="136"/>
      <c r="S890" s="137"/>
      <c r="T890" s="138"/>
      <c r="U890" s="137"/>
      <c r="V890" s="137"/>
      <c r="W890" s="138"/>
      <c r="X890" s="136"/>
      <c r="Y890" s="136"/>
      <c r="Z890" s="137"/>
      <c r="AA890" s="138"/>
      <c r="AB890" s="137"/>
      <c r="AC890" s="137"/>
      <c r="AD890" s="138"/>
    </row>
    <row r="891" ht="12.75" customHeight="1">
      <c r="A891" s="136"/>
      <c r="B891" s="137"/>
      <c r="C891" s="136"/>
      <c r="D891" s="136"/>
      <c r="E891" s="137"/>
      <c r="F891" s="138"/>
      <c r="G891" s="137"/>
      <c r="H891" s="137"/>
      <c r="I891" s="138"/>
      <c r="J891" s="136"/>
      <c r="K891" s="136"/>
      <c r="L891" s="137"/>
      <c r="M891" s="138"/>
      <c r="N891" s="137"/>
      <c r="O891" s="137"/>
      <c r="P891" s="138"/>
      <c r="Q891" s="136"/>
      <c r="R891" s="136"/>
      <c r="S891" s="137"/>
      <c r="T891" s="138"/>
      <c r="U891" s="137"/>
      <c r="V891" s="137"/>
      <c r="W891" s="138"/>
      <c r="X891" s="136"/>
      <c r="Y891" s="136"/>
      <c r="Z891" s="137"/>
      <c r="AA891" s="138"/>
      <c r="AB891" s="137"/>
      <c r="AC891" s="137"/>
      <c r="AD891" s="138"/>
    </row>
    <row r="892" ht="12.75" customHeight="1">
      <c r="A892" s="136"/>
      <c r="B892" s="137"/>
      <c r="C892" s="136"/>
      <c r="D892" s="136"/>
      <c r="E892" s="137"/>
      <c r="F892" s="138"/>
      <c r="G892" s="137"/>
      <c r="H892" s="137"/>
      <c r="I892" s="138"/>
      <c r="J892" s="136"/>
      <c r="K892" s="136"/>
      <c r="L892" s="137"/>
      <c r="M892" s="138"/>
      <c r="N892" s="137"/>
      <c r="O892" s="137"/>
      <c r="P892" s="138"/>
      <c r="Q892" s="136"/>
      <c r="R892" s="136"/>
      <c r="S892" s="137"/>
      <c r="T892" s="138"/>
      <c r="U892" s="137"/>
      <c r="V892" s="137"/>
      <c r="W892" s="138"/>
      <c r="X892" s="136"/>
      <c r="Y892" s="136"/>
      <c r="Z892" s="137"/>
      <c r="AA892" s="138"/>
      <c r="AB892" s="137"/>
      <c r="AC892" s="137"/>
      <c r="AD892" s="138"/>
    </row>
    <row r="893" ht="12.75" customHeight="1">
      <c r="A893" s="136"/>
      <c r="B893" s="137"/>
      <c r="C893" s="136"/>
      <c r="D893" s="136"/>
      <c r="E893" s="137"/>
      <c r="F893" s="138"/>
      <c r="G893" s="137"/>
      <c r="H893" s="137"/>
      <c r="I893" s="138"/>
      <c r="J893" s="136"/>
      <c r="K893" s="136"/>
      <c r="L893" s="137"/>
      <c r="M893" s="138"/>
      <c r="N893" s="137"/>
      <c r="O893" s="137"/>
      <c r="P893" s="138"/>
      <c r="Q893" s="136"/>
      <c r="R893" s="136"/>
      <c r="S893" s="137"/>
      <c r="T893" s="138"/>
      <c r="U893" s="137"/>
      <c r="V893" s="137"/>
      <c r="W893" s="138"/>
      <c r="X893" s="136"/>
      <c r="Y893" s="136"/>
      <c r="Z893" s="137"/>
      <c r="AA893" s="138"/>
      <c r="AB893" s="137"/>
      <c r="AC893" s="137"/>
      <c r="AD893" s="138"/>
    </row>
    <row r="894" ht="12.75" customHeight="1">
      <c r="A894" s="136"/>
      <c r="B894" s="137"/>
      <c r="C894" s="136"/>
      <c r="D894" s="136"/>
      <c r="E894" s="137"/>
      <c r="F894" s="138"/>
      <c r="G894" s="137"/>
      <c r="H894" s="137"/>
      <c r="I894" s="138"/>
      <c r="J894" s="136"/>
      <c r="K894" s="136"/>
      <c r="L894" s="137"/>
      <c r="M894" s="138"/>
      <c r="N894" s="137"/>
      <c r="O894" s="137"/>
      <c r="P894" s="138"/>
      <c r="Q894" s="136"/>
      <c r="R894" s="136"/>
      <c r="S894" s="137"/>
      <c r="T894" s="138"/>
      <c r="U894" s="137"/>
      <c r="V894" s="137"/>
      <c r="W894" s="138"/>
      <c r="X894" s="136"/>
      <c r="Y894" s="136"/>
      <c r="Z894" s="137"/>
      <c r="AA894" s="138"/>
      <c r="AB894" s="137"/>
      <c r="AC894" s="137"/>
      <c r="AD894" s="138"/>
    </row>
    <row r="895" ht="12.75" customHeight="1">
      <c r="A895" s="136"/>
      <c r="B895" s="137"/>
      <c r="C895" s="136"/>
      <c r="D895" s="136"/>
      <c r="E895" s="137"/>
      <c r="F895" s="138"/>
      <c r="G895" s="137"/>
      <c r="H895" s="137"/>
      <c r="I895" s="138"/>
      <c r="J895" s="136"/>
      <c r="K895" s="136"/>
      <c r="L895" s="137"/>
      <c r="M895" s="138"/>
      <c r="N895" s="137"/>
      <c r="O895" s="137"/>
      <c r="P895" s="138"/>
      <c r="Q895" s="136"/>
      <c r="R895" s="136"/>
      <c r="S895" s="137"/>
      <c r="T895" s="138"/>
      <c r="U895" s="137"/>
      <c r="V895" s="137"/>
      <c r="W895" s="138"/>
      <c r="X895" s="136"/>
      <c r="Y895" s="136"/>
      <c r="Z895" s="137"/>
      <c r="AA895" s="138"/>
      <c r="AB895" s="137"/>
      <c r="AC895" s="137"/>
      <c r="AD895" s="138"/>
    </row>
    <row r="896" ht="12.75" customHeight="1">
      <c r="A896" s="136"/>
      <c r="B896" s="137"/>
      <c r="C896" s="136"/>
      <c r="D896" s="136"/>
      <c r="E896" s="137"/>
      <c r="F896" s="138"/>
      <c r="G896" s="137"/>
      <c r="H896" s="137"/>
      <c r="I896" s="138"/>
      <c r="J896" s="136"/>
      <c r="K896" s="136"/>
      <c r="L896" s="137"/>
      <c r="M896" s="138"/>
      <c r="N896" s="137"/>
      <c r="O896" s="137"/>
      <c r="P896" s="138"/>
      <c r="Q896" s="136"/>
      <c r="R896" s="136"/>
      <c r="S896" s="137"/>
      <c r="T896" s="138"/>
      <c r="U896" s="137"/>
      <c r="V896" s="137"/>
      <c r="W896" s="138"/>
      <c r="X896" s="136"/>
      <c r="Y896" s="136"/>
      <c r="Z896" s="137"/>
      <c r="AA896" s="138"/>
      <c r="AB896" s="137"/>
      <c r="AC896" s="137"/>
      <c r="AD896" s="138"/>
    </row>
    <row r="897" ht="12.75" customHeight="1">
      <c r="A897" s="136"/>
      <c r="B897" s="137"/>
      <c r="C897" s="136"/>
      <c r="D897" s="136"/>
      <c r="E897" s="137"/>
      <c r="F897" s="138"/>
      <c r="G897" s="137"/>
      <c r="H897" s="137"/>
      <c r="I897" s="138"/>
      <c r="J897" s="136"/>
      <c r="K897" s="136"/>
      <c r="L897" s="137"/>
      <c r="M897" s="138"/>
      <c r="N897" s="137"/>
      <c r="O897" s="137"/>
      <c r="P897" s="138"/>
      <c r="Q897" s="136"/>
      <c r="R897" s="136"/>
      <c r="S897" s="137"/>
      <c r="T897" s="138"/>
      <c r="U897" s="137"/>
      <c r="V897" s="137"/>
      <c r="W897" s="138"/>
      <c r="X897" s="136"/>
      <c r="Y897" s="136"/>
      <c r="Z897" s="137"/>
      <c r="AA897" s="138"/>
      <c r="AB897" s="137"/>
      <c r="AC897" s="137"/>
      <c r="AD897" s="138"/>
    </row>
    <row r="898" ht="12.75" customHeight="1">
      <c r="A898" s="136"/>
      <c r="B898" s="137"/>
      <c r="C898" s="136"/>
      <c r="D898" s="136"/>
      <c r="E898" s="137"/>
      <c r="F898" s="138"/>
      <c r="G898" s="137"/>
      <c r="H898" s="137"/>
      <c r="I898" s="138"/>
      <c r="J898" s="136"/>
      <c r="K898" s="136"/>
      <c r="L898" s="137"/>
      <c r="M898" s="138"/>
      <c r="N898" s="137"/>
      <c r="O898" s="137"/>
      <c r="P898" s="138"/>
      <c r="Q898" s="136"/>
      <c r="R898" s="136"/>
      <c r="S898" s="137"/>
      <c r="T898" s="138"/>
      <c r="U898" s="137"/>
      <c r="V898" s="137"/>
      <c r="W898" s="138"/>
      <c r="X898" s="136"/>
      <c r="Y898" s="136"/>
      <c r="Z898" s="137"/>
      <c r="AA898" s="138"/>
      <c r="AB898" s="137"/>
      <c r="AC898" s="137"/>
      <c r="AD898" s="138"/>
    </row>
    <row r="899" ht="12.75" customHeight="1">
      <c r="A899" s="136"/>
      <c r="B899" s="137"/>
      <c r="C899" s="136"/>
      <c r="D899" s="136"/>
      <c r="E899" s="137"/>
      <c r="F899" s="138"/>
      <c r="G899" s="137"/>
      <c r="H899" s="137"/>
      <c r="I899" s="138"/>
      <c r="J899" s="136"/>
      <c r="K899" s="136"/>
      <c r="L899" s="137"/>
      <c r="M899" s="138"/>
      <c r="N899" s="137"/>
      <c r="O899" s="137"/>
      <c r="P899" s="138"/>
      <c r="Q899" s="136"/>
      <c r="R899" s="136"/>
      <c r="S899" s="137"/>
      <c r="T899" s="138"/>
      <c r="U899" s="137"/>
      <c r="V899" s="137"/>
      <c r="W899" s="138"/>
      <c r="X899" s="136"/>
      <c r="Y899" s="136"/>
      <c r="Z899" s="137"/>
      <c r="AA899" s="138"/>
      <c r="AB899" s="137"/>
      <c r="AC899" s="137"/>
      <c r="AD899" s="138"/>
    </row>
    <row r="900" ht="12.75" customHeight="1">
      <c r="A900" s="136"/>
      <c r="B900" s="137"/>
      <c r="C900" s="136"/>
      <c r="D900" s="136"/>
      <c r="E900" s="137"/>
      <c r="F900" s="138"/>
      <c r="G900" s="137"/>
      <c r="H900" s="137"/>
      <c r="I900" s="138"/>
      <c r="J900" s="136"/>
      <c r="K900" s="136"/>
      <c r="L900" s="137"/>
      <c r="M900" s="138"/>
      <c r="N900" s="137"/>
      <c r="O900" s="137"/>
      <c r="P900" s="138"/>
      <c r="Q900" s="136"/>
      <c r="R900" s="136"/>
      <c r="S900" s="137"/>
      <c r="T900" s="138"/>
      <c r="U900" s="137"/>
      <c r="V900" s="137"/>
      <c r="W900" s="138"/>
      <c r="X900" s="136"/>
      <c r="Y900" s="136"/>
      <c r="Z900" s="137"/>
      <c r="AA900" s="138"/>
      <c r="AB900" s="137"/>
      <c r="AC900" s="137"/>
      <c r="AD900" s="138"/>
    </row>
    <row r="901" ht="12.75" customHeight="1">
      <c r="A901" s="136"/>
      <c r="B901" s="137"/>
      <c r="C901" s="136"/>
      <c r="D901" s="136"/>
      <c r="E901" s="137"/>
      <c r="F901" s="138"/>
      <c r="G901" s="137"/>
      <c r="H901" s="137"/>
      <c r="I901" s="138"/>
      <c r="J901" s="136"/>
      <c r="K901" s="136"/>
      <c r="L901" s="137"/>
      <c r="M901" s="138"/>
      <c r="N901" s="137"/>
      <c r="O901" s="137"/>
      <c r="P901" s="138"/>
      <c r="Q901" s="136"/>
      <c r="R901" s="136"/>
      <c r="S901" s="137"/>
      <c r="T901" s="138"/>
      <c r="U901" s="137"/>
      <c r="V901" s="137"/>
      <c r="W901" s="138"/>
      <c r="X901" s="136"/>
      <c r="Y901" s="136"/>
      <c r="Z901" s="137"/>
      <c r="AA901" s="138"/>
      <c r="AB901" s="137"/>
      <c r="AC901" s="137"/>
      <c r="AD901" s="138"/>
    </row>
    <row r="902" ht="12.75" customHeight="1">
      <c r="A902" s="136"/>
      <c r="B902" s="137"/>
      <c r="C902" s="136"/>
      <c r="D902" s="136"/>
      <c r="E902" s="137"/>
      <c r="F902" s="138"/>
      <c r="G902" s="137"/>
      <c r="H902" s="137"/>
      <c r="I902" s="138"/>
      <c r="J902" s="136"/>
      <c r="K902" s="136"/>
      <c r="L902" s="137"/>
      <c r="M902" s="138"/>
      <c r="N902" s="137"/>
      <c r="O902" s="137"/>
      <c r="P902" s="138"/>
      <c r="Q902" s="136"/>
      <c r="R902" s="136"/>
      <c r="S902" s="137"/>
      <c r="T902" s="138"/>
      <c r="U902" s="137"/>
      <c r="V902" s="137"/>
      <c r="W902" s="138"/>
      <c r="X902" s="136"/>
      <c r="Y902" s="136"/>
      <c r="Z902" s="137"/>
      <c r="AA902" s="138"/>
      <c r="AB902" s="137"/>
      <c r="AC902" s="137"/>
      <c r="AD902" s="138"/>
    </row>
    <row r="903" ht="12.75" customHeight="1">
      <c r="A903" s="136"/>
      <c r="B903" s="137"/>
      <c r="C903" s="136"/>
      <c r="D903" s="136"/>
      <c r="E903" s="137"/>
      <c r="F903" s="138"/>
      <c r="G903" s="137"/>
      <c r="H903" s="137"/>
      <c r="I903" s="138"/>
      <c r="J903" s="136"/>
      <c r="K903" s="136"/>
      <c r="L903" s="137"/>
      <c r="M903" s="138"/>
      <c r="N903" s="137"/>
      <c r="O903" s="137"/>
      <c r="P903" s="138"/>
      <c r="Q903" s="136"/>
      <c r="R903" s="136"/>
      <c r="S903" s="137"/>
      <c r="T903" s="138"/>
      <c r="U903" s="137"/>
      <c r="V903" s="137"/>
      <c r="W903" s="138"/>
      <c r="X903" s="136"/>
      <c r="Y903" s="136"/>
      <c r="Z903" s="137"/>
      <c r="AA903" s="138"/>
      <c r="AB903" s="137"/>
      <c r="AC903" s="137"/>
      <c r="AD903" s="138"/>
    </row>
    <row r="904" ht="12.75" customHeight="1">
      <c r="A904" s="136"/>
      <c r="B904" s="137"/>
      <c r="C904" s="136"/>
      <c r="D904" s="136"/>
      <c r="E904" s="137"/>
      <c r="F904" s="138"/>
      <c r="G904" s="137"/>
      <c r="H904" s="137"/>
      <c r="I904" s="138"/>
      <c r="J904" s="136"/>
      <c r="K904" s="136"/>
      <c r="L904" s="137"/>
      <c r="M904" s="138"/>
      <c r="N904" s="137"/>
      <c r="O904" s="137"/>
      <c r="P904" s="138"/>
      <c r="Q904" s="136"/>
      <c r="R904" s="136"/>
      <c r="S904" s="137"/>
      <c r="T904" s="138"/>
      <c r="U904" s="137"/>
      <c r="V904" s="137"/>
      <c r="W904" s="138"/>
      <c r="X904" s="136"/>
      <c r="Y904" s="136"/>
      <c r="Z904" s="137"/>
      <c r="AA904" s="138"/>
      <c r="AB904" s="137"/>
      <c r="AC904" s="137"/>
      <c r="AD904" s="138"/>
    </row>
    <row r="905" ht="12.75" customHeight="1">
      <c r="A905" s="136"/>
      <c r="B905" s="137"/>
      <c r="C905" s="136"/>
      <c r="D905" s="136"/>
      <c r="E905" s="137"/>
      <c r="F905" s="138"/>
      <c r="G905" s="137"/>
      <c r="H905" s="137"/>
      <c r="I905" s="138"/>
      <c r="J905" s="136"/>
      <c r="K905" s="136"/>
      <c r="L905" s="137"/>
      <c r="M905" s="138"/>
      <c r="N905" s="137"/>
      <c r="O905" s="137"/>
      <c r="P905" s="138"/>
      <c r="Q905" s="136"/>
      <c r="R905" s="136"/>
      <c r="S905" s="137"/>
      <c r="T905" s="138"/>
      <c r="U905" s="137"/>
      <c r="V905" s="137"/>
      <c r="W905" s="138"/>
      <c r="X905" s="136"/>
      <c r="Y905" s="136"/>
      <c r="Z905" s="137"/>
      <c r="AA905" s="138"/>
      <c r="AB905" s="137"/>
      <c r="AC905" s="137"/>
      <c r="AD905" s="138"/>
    </row>
    <row r="906" ht="12.75" customHeight="1">
      <c r="A906" s="136"/>
      <c r="B906" s="137"/>
      <c r="C906" s="136"/>
      <c r="D906" s="136"/>
      <c r="E906" s="137"/>
      <c r="F906" s="138"/>
      <c r="G906" s="137"/>
      <c r="H906" s="137"/>
      <c r="I906" s="138"/>
      <c r="J906" s="136"/>
      <c r="K906" s="136"/>
      <c r="L906" s="137"/>
      <c r="M906" s="138"/>
      <c r="N906" s="137"/>
      <c r="O906" s="137"/>
      <c r="P906" s="138"/>
      <c r="Q906" s="136"/>
      <c r="R906" s="136"/>
      <c r="S906" s="137"/>
      <c r="T906" s="138"/>
      <c r="U906" s="137"/>
      <c r="V906" s="137"/>
      <c r="W906" s="138"/>
      <c r="X906" s="136"/>
      <c r="Y906" s="136"/>
      <c r="Z906" s="137"/>
      <c r="AA906" s="138"/>
      <c r="AB906" s="137"/>
      <c r="AC906" s="137"/>
      <c r="AD906" s="138"/>
    </row>
    <row r="907" ht="12.75" customHeight="1">
      <c r="A907" s="136"/>
      <c r="B907" s="137"/>
      <c r="C907" s="136"/>
      <c r="D907" s="136"/>
      <c r="E907" s="137"/>
      <c r="F907" s="138"/>
      <c r="G907" s="137"/>
      <c r="H907" s="137"/>
      <c r="I907" s="138"/>
      <c r="J907" s="136"/>
      <c r="K907" s="136"/>
      <c r="L907" s="137"/>
      <c r="M907" s="138"/>
      <c r="N907" s="137"/>
      <c r="O907" s="137"/>
      <c r="P907" s="138"/>
      <c r="Q907" s="136"/>
      <c r="R907" s="136"/>
      <c r="S907" s="137"/>
      <c r="T907" s="138"/>
      <c r="U907" s="137"/>
      <c r="V907" s="137"/>
      <c r="W907" s="138"/>
      <c r="X907" s="136"/>
      <c r="Y907" s="136"/>
      <c r="Z907" s="137"/>
      <c r="AA907" s="138"/>
      <c r="AB907" s="137"/>
      <c r="AC907" s="137"/>
      <c r="AD907" s="138"/>
    </row>
    <row r="908" ht="12.75" customHeight="1">
      <c r="A908" s="136"/>
      <c r="B908" s="137"/>
      <c r="C908" s="136"/>
      <c r="D908" s="136"/>
      <c r="E908" s="137"/>
      <c r="F908" s="138"/>
      <c r="G908" s="137"/>
      <c r="H908" s="137"/>
      <c r="I908" s="138"/>
      <c r="J908" s="136"/>
      <c r="K908" s="136"/>
      <c r="L908" s="137"/>
      <c r="M908" s="138"/>
      <c r="N908" s="137"/>
      <c r="O908" s="137"/>
      <c r="P908" s="138"/>
      <c r="Q908" s="136"/>
      <c r="R908" s="136"/>
      <c r="S908" s="137"/>
      <c r="T908" s="138"/>
      <c r="U908" s="137"/>
      <c r="V908" s="137"/>
      <c r="W908" s="138"/>
      <c r="X908" s="136"/>
      <c r="Y908" s="136"/>
      <c r="Z908" s="137"/>
      <c r="AA908" s="138"/>
      <c r="AB908" s="137"/>
      <c r="AC908" s="137"/>
      <c r="AD908" s="138"/>
    </row>
    <row r="909" ht="12.75" customHeight="1">
      <c r="A909" s="136"/>
      <c r="B909" s="137"/>
      <c r="C909" s="136"/>
      <c r="D909" s="136"/>
      <c r="E909" s="137"/>
      <c r="F909" s="138"/>
      <c r="G909" s="137"/>
      <c r="H909" s="137"/>
      <c r="I909" s="138"/>
      <c r="J909" s="136"/>
      <c r="K909" s="136"/>
      <c r="L909" s="137"/>
      <c r="M909" s="138"/>
      <c r="N909" s="137"/>
      <c r="O909" s="137"/>
      <c r="P909" s="138"/>
      <c r="Q909" s="136"/>
      <c r="R909" s="136"/>
      <c r="S909" s="137"/>
      <c r="T909" s="138"/>
      <c r="U909" s="137"/>
      <c r="V909" s="137"/>
      <c r="W909" s="138"/>
      <c r="X909" s="136"/>
      <c r="Y909" s="136"/>
      <c r="Z909" s="137"/>
      <c r="AA909" s="138"/>
      <c r="AB909" s="137"/>
      <c r="AC909" s="137"/>
      <c r="AD909" s="138"/>
    </row>
    <row r="910" ht="12.75" customHeight="1">
      <c r="A910" s="136"/>
      <c r="B910" s="137"/>
      <c r="C910" s="136"/>
      <c r="D910" s="136"/>
      <c r="E910" s="137"/>
      <c r="F910" s="138"/>
      <c r="G910" s="137"/>
      <c r="H910" s="137"/>
      <c r="I910" s="138"/>
      <c r="J910" s="136"/>
      <c r="K910" s="136"/>
      <c r="L910" s="137"/>
      <c r="M910" s="138"/>
      <c r="N910" s="137"/>
      <c r="O910" s="137"/>
      <c r="P910" s="138"/>
      <c r="Q910" s="136"/>
      <c r="R910" s="136"/>
      <c r="S910" s="137"/>
      <c r="T910" s="138"/>
      <c r="U910" s="137"/>
      <c r="V910" s="137"/>
      <c r="W910" s="138"/>
      <c r="X910" s="136"/>
      <c r="Y910" s="136"/>
      <c r="Z910" s="137"/>
      <c r="AA910" s="138"/>
      <c r="AB910" s="137"/>
      <c r="AC910" s="137"/>
      <c r="AD910" s="138"/>
    </row>
    <row r="911" ht="12.75" customHeight="1">
      <c r="A911" s="136"/>
      <c r="B911" s="137"/>
      <c r="C911" s="136"/>
      <c r="D911" s="136"/>
      <c r="E911" s="137"/>
      <c r="F911" s="138"/>
      <c r="G911" s="137"/>
      <c r="H911" s="137"/>
      <c r="I911" s="138"/>
      <c r="J911" s="136"/>
      <c r="K911" s="136"/>
      <c r="L911" s="137"/>
      <c r="M911" s="138"/>
      <c r="N911" s="137"/>
      <c r="O911" s="137"/>
      <c r="P911" s="138"/>
      <c r="Q911" s="136"/>
      <c r="R911" s="136"/>
      <c r="S911" s="137"/>
      <c r="T911" s="138"/>
      <c r="U911" s="137"/>
      <c r="V911" s="137"/>
      <c r="W911" s="138"/>
      <c r="X911" s="136"/>
      <c r="Y911" s="136"/>
      <c r="Z911" s="137"/>
      <c r="AA911" s="138"/>
      <c r="AB911" s="137"/>
      <c r="AC911" s="137"/>
      <c r="AD911" s="138"/>
    </row>
    <row r="912" ht="12.75" customHeight="1">
      <c r="A912" s="136"/>
      <c r="B912" s="137"/>
      <c r="C912" s="136"/>
      <c r="D912" s="136"/>
      <c r="E912" s="137"/>
      <c r="F912" s="138"/>
      <c r="G912" s="137"/>
      <c r="H912" s="137"/>
      <c r="I912" s="138"/>
      <c r="J912" s="136"/>
      <c r="K912" s="136"/>
      <c r="L912" s="137"/>
      <c r="M912" s="138"/>
      <c r="N912" s="137"/>
      <c r="O912" s="137"/>
      <c r="P912" s="138"/>
      <c r="Q912" s="136"/>
      <c r="R912" s="136"/>
      <c r="S912" s="137"/>
      <c r="T912" s="138"/>
      <c r="U912" s="137"/>
      <c r="V912" s="137"/>
      <c r="W912" s="138"/>
      <c r="X912" s="136"/>
      <c r="Y912" s="136"/>
      <c r="Z912" s="137"/>
      <c r="AA912" s="138"/>
      <c r="AB912" s="137"/>
      <c r="AC912" s="137"/>
      <c r="AD912" s="138"/>
    </row>
    <row r="913" ht="12.75" customHeight="1">
      <c r="A913" s="136"/>
      <c r="B913" s="137"/>
      <c r="C913" s="136"/>
      <c r="D913" s="136"/>
      <c r="E913" s="137"/>
      <c r="F913" s="138"/>
      <c r="G913" s="137"/>
      <c r="H913" s="137"/>
      <c r="I913" s="138"/>
      <c r="J913" s="136"/>
      <c r="K913" s="136"/>
      <c r="L913" s="137"/>
      <c r="M913" s="138"/>
      <c r="N913" s="137"/>
      <c r="O913" s="137"/>
      <c r="P913" s="138"/>
      <c r="Q913" s="136"/>
      <c r="R913" s="136"/>
      <c r="S913" s="137"/>
      <c r="T913" s="138"/>
      <c r="U913" s="137"/>
      <c r="V913" s="137"/>
      <c r="W913" s="138"/>
      <c r="X913" s="136"/>
      <c r="Y913" s="136"/>
      <c r="Z913" s="137"/>
      <c r="AA913" s="138"/>
      <c r="AB913" s="137"/>
      <c r="AC913" s="137"/>
      <c r="AD913" s="138"/>
    </row>
    <row r="914" ht="12.75" customHeight="1">
      <c r="A914" s="136"/>
      <c r="B914" s="137"/>
      <c r="C914" s="136"/>
      <c r="D914" s="136"/>
      <c r="E914" s="137"/>
      <c r="F914" s="138"/>
      <c r="G914" s="137"/>
      <c r="H914" s="137"/>
      <c r="I914" s="138"/>
      <c r="J914" s="136"/>
      <c r="K914" s="136"/>
      <c r="L914" s="137"/>
      <c r="M914" s="138"/>
      <c r="N914" s="137"/>
      <c r="O914" s="137"/>
      <c r="P914" s="138"/>
      <c r="Q914" s="136"/>
      <c r="R914" s="136"/>
      <c r="S914" s="137"/>
      <c r="T914" s="138"/>
      <c r="U914" s="137"/>
      <c r="V914" s="137"/>
      <c r="W914" s="138"/>
      <c r="X914" s="136"/>
      <c r="Y914" s="136"/>
      <c r="Z914" s="137"/>
      <c r="AA914" s="138"/>
      <c r="AB914" s="137"/>
      <c r="AC914" s="137"/>
      <c r="AD914" s="138"/>
    </row>
    <row r="915" ht="12.75" customHeight="1">
      <c r="A915" s="136"/>
      <c r="B915" s="137"/>
      <c r="C915" s="136"/>
      <c r="D915" s="136"/>
      <c r="E915" s="137"/>
      <c r="F915" s="138"/>
      <c r="G915" s="137"/>
      <c r="H915" s="137"/>
      <c r="I915" s="138"/>
      <c r="J915" s="136"/>
      <c r="K915" s="136"/>
      <c r="L915" s="137"/>
      <c r="M915" s="138"/>
      <c r="N915" s="137"/>
      <c r="O915" s="137"/>
      <c r="P915" s="138"/>
      <c r="Q915" s="136"/>
      <c r="R915" s="136"/>
      <c r="S915" s="137"/>
      <c r="T915" s="138"/>
      <c r="U915" s="137"/>
      <c r="V915" s="137"/>
      <c r="W915" s="138"/>
      <c r="X915" s="136"/>
      <c r="Y915" s="136"/>
      <c r="Z915" s="137"/>
      <c r="AA915" s="138"/>
      <c r="AB915" s="137"/>
      <c r="AC915" s="137"/>
      <c r="AD915" s="138"/>
    </row>
    <row r="916" ht="12.75" customHeight="1">
      <c r="A916" s="136"/>
      <c r="B916" s="137"/>
      <c r="C916" s="136"/>
      <c r="D916" s="136"/>
      <c r="E916" s="137"/>
      <c r="F916" s="138"/>
      <c r="G916" s="137"/>
      <c r="H916" s="137"/>
      <c r="I916" s="138"/>
      <c r="J916" s="136"/>
      <c r="K916" s="136"/>
      <c r="L916" s="137"/>
      <c r="M916" s="138"/>
      <c r="N916" s="137"/>
      <c r="O916" s="137"/>
      <c r="P916" s="138"/>
      <c r="Q916" s="136"/>
      <c r="R916" s="136"/>
      <c r="S916" s="137"/>
      <c r="T916" s="138"/>
      <c r="U916" s="137"/>
      <c r="V916" s="137"/>
      <c r="W916" s="138"/>
      <c r="X916" s="136"/>
      <c r="Y916" s="136"/>
      <c r="Z916" s="137"/>
      <c r="AA916" s="138"/>
      <c r="AB916" s="137"/>
      <c r="AC916" s="137"/>
      <c r="AD916" s="138"/>
    </row>
    <row r="917" ht="12.75" customHeight="1">
      <c r="A917" s="136"/>
      <c r="B917" s="137"/>
      <c r="C917" s="136"/>
      <c r="D917" s="136"/>
      <c r="E917" s="137"/>
      <c r="F917" s="138"/>
      <c r="G917" s="137"/>
      <c r="H917" s="137"/>
      <c r="I917" s="138"/>
      <c r="J917" s="136"/>
      <c r="K917" s="136"/>
      <c r="L917" s="137"/>
      <c r="M917" s="138"/>
      <c r="N917" s="137"/>
      <c r="O917" s="137"/>
      <c r="P917" s="138"/>
      <c r="Q917" s="136"/>
      <c r="R917" s="136"/>
      <c r="S917" s="137"/>
      <c r="T917" s="138"/>
      <c r="U917" s="137"/>
      <c r="V917" s="137"/>
      <c r="W917" s="138"/>
      <c r="X917" s="136"/>
      <c r="Y917" s="136"/>
      <c r="Z917" s="137"/>
      <c r="AA917" s="138"/>
      <c r="AB917" s="137"/>
      <c r="AC917" s="137"/>
      <c r="AD917" s="138"/>
    </row>
    <row r="918" ht="12.75" customHeight="1">
      <c r="A918" s="136"/>
      <c r="B918" s="137"/>
      <c r="C918" s="136"/>
      <c r="D918" s="136"/>
      <c r="E918" s="137"/>
      <c r="F918" s="138"/>
      <c r="G918" s="137"/>
      <c r="H918" s="137"/>
      <c r="I918" s="138"/>
      <c r="J918" s="136"/>
      <c r="K918" s="136"/>
      <c r="L918" s="137"/>
      <c r="M918" s="138"/>
      <c r="N918" s="137"/>
      <c r="O918" s="137"/>
      <c r="P918" s="138"/>
      <c r="Q918" s="136"/>
      <c r="R918" s="136"/>
      <c r="S918" s="137"/>
      <c r="T918" s="138"/>
      <c r="U918" s="137"/>
      <c r="V918" s="137"/>
      <c r="W918" s="138"/>
      <c r="X918" s="136"/>
      <c r="Y918" s="136"/>
      <c r="Z918" s="137"/>
      <c r="AA918" s="138"/>
      <c r="AB918" s="137"/>
      <c r="AC918" s="137"/>
      <c r="AD918" s="138"/>
    </row>
    <row r="919" ht="12.75" customHeight="1">
      <c r="A919" s="136"/>
      <c r="B919" s="137"/>
      <c r="C919" s="136"/>
      <c r="D919" s="136"/>
      <c r="E919" s="137"/>
      <c r="F919" s="138"/>
      <c r="G919" s="137"/>
      <c r="H919" s="137"/>
      <c r="I919" s="138"/>
      <c r="J919" s="136"/>
      <c r="K919" s="136"/>
      <c r="L919" s="137"/>
      <c r="M919" s="138"/>
      <c r="N919" s="137"/>
      <c r="O919" s="137"/>
      <c r="P919" s="138"/>
      <c r="Q919" s="136"/>
      <c r="R919" s="136"/>
      <c r="S919" s="137"/>
      <c r="T919" s="138"/>
      <c r="U919" s="137"/>
      <c r="V919" s="137"/>
      <c r="W919" s="138"/>
      <c r="X919" s="136"/>
      <c r="Y919" s="136"/>
      <c r="Z919" s="137"/>
      <c r="AA919" s="138"/>
      <c r="AB919" s="137"/>
      <c r="AC919" s="137"/>
      <c r="AD919" s="138"/>
    </row>
    <row r="920" ht="12.75" customHeight="1">
      <c r="A920" s="136"/>
      <c r="B920" s="137"/>
      <c r="C920" s="136"/>
      <c r="D920" s="136"/>
      <c r="E920" s="137"/>
      <c r="F920" s="138"/>
      <c r="G920" s="137"/>
      <c r="H920" s="137"/>
      <c r="I920" s="138"/>
      <c r="J920" s="136"/>
      <c r="K920" s="136"/>
      <c r="L920" s="137"/>
      <c r="M920" s="138"/>
      <c r="N920" s="137"/>
      <c r="O920" s="137"/>
      <c r="P920" s="138"/>
      <c r="Q920" s="136"/>
      <c r="R920" s="136"/>
      <c r="S920" s="137"/>
      <c r="T920" s="138"/>
      <c r="U920" s="137"/>
      <c r="V920" s="137"/>
      <c r="W920" s="138"/>
      <c r="X920" s="136"/>
      <c r="Y920" s="136"/>
      <c r="Z920" s="137"/>
      <c r="AA920" s="138"/>
      <c r="AB920" s="137"/>
      <c r="AC920" s="137"/>
      <c r="AD920" s="138"/>
    </row>
    <row r="921" ht="12.75" customHeight="1">
      <c r="A921" s="136"/>
      <c r="B921" s="137"/>
      <c r="C921" s="136"/>
      <c r="D921" s="136"/>
      <c r="E921" s="137"/>
      <c r="F921" s="138"/>
      <c r="G921" s="137"/>
      <c r="H921" s="137"/>
      <c r="I921" s="138"/>
      <c r="J921" s="136"/>
      <c r="K921" s="136"/>
      <c r="L921" s="137"/>
      <c r="M921" s="138"/>
      <c r="N921" s="137"/>
      <c r="O921" s="137"/>
      <c r="P921" s="138"/>
      <c r="Q921" s="136"/>
      <c r="R921" s="136"/>
      <c r="S921" s="137"/>
      <c r="T921" s="138"/>
      <c r="U921" s="137"/>
      <c r="V921" s="137"/>
      <c r="W921" s="138"/>
      <c r="X921" s="136"/>
      <c r="Y921" s="136"/>
      <c r="Z921" s="137"/>
      <c r="AA921" s="138"/>
      <c r="AB921" s="137"/>
      <c r="AC921" s="137"/>
      <c r="AD921" s="138"/>
    </row>
    <row r="922" ht="12.75" customHeight="1">
      <c r="A922" s="136"/>
      <c r="B922" s="137"/>
      <c r="C922" s="136"/>
      <c r="D922" s="136"/>
      <c r="E922" s="137"/>
      <c r="F922" s="138"/>
      <c r="G922" s="137"/>
      <c r="H922" s="137"/>
      <c r="I922" s="138"/>
      <c r="J922" s="136"/>
      <c r="K922" s="136"/>
      <c r="L922" s="137"/>
      <c r="M922" s="138"/>
      <c r="N922" s="137"/>
      <c r="O922" s="137"/>
      <c r="P922" s="138"/>
      <c r="Q922" s="136"/>
      <c r="R922" s="136"/>
      <c r="S922" s="137"/>
      <c r="T922" s="138"/>
      <c r="U922" s="137"/>
      <c r="V922" s="137"/>
      <c r="W922" s="138"/>
      <c r="X922" s="136"/>
      <c r="Y922" s="136"/>
      <c r="Z922" s="137"/>
      <c r="AA922" s="138"/>
      <c r="AB922" s="137"/>
      <c r="AC922" s="137"/>
      <c r="AD922" s="138"/>
    </row>
    <row r="923" ht="12.75" customHeight="1">
      <c r="A923" s="136"/>
      <c r="B923" s="137"/>
      <c r="C923" s="136"/>
      <c r="D923" s="136"/>
      <c r="E923" s="137"/>
      <c r="F923" s="138"/>
      <c r="G923" s="137"/>
      <c r="H923" s="137"/>
      <c r="I923" s="138"/>
      <c r="J923" s="136"/>
      <c r="K923" s="136"/>
      <c r="L923" s="137"/>
      <c r="M923" s="138"/>
      <c r="N923" s="137"/>
      <c r="O923" s="137"/>
      <c r="P923" s="138"/>
      <c r="Q923" s="136"/>
      <c r="R923" s="136"/>
      <c r="S923" s="137"/>
      <c r="T923" s="138"/>
      <c r="U923" s="137"/>
      <c r="V923" s="137"/>
      <c r="W923" s="138"/>
      <c r="X923" s="136"/>
      <c r="Y923" s="136"/>
      <c r="Z923" s="137"/>
      <c r="AA923" s="138"/>
      <c r="AB923" s="137"/>
      <c r="AC923" s="137"/>
      <c r="AD923" s="138"/>
    </row>
    <row r="924" ht="12.75" customHeight="1">
      <c r="A924" s="136"/>
      <c r="B924" s="137"/>
      <c r="C924" s="136"/>
      <c r="D924" s="136"/>
      <c r="E924" s="137"/>
      <c r="F924" s="138"/>
      <c r="G924" s="137"/>
      <c r="H924" s="137"/>
      <c r="I924" s="138"/>
      <c r="J924" s="136"/>
      <c r="K924" s="136"/>
      <c r="L924" s="137"/>
      <c r="M924" s="138"/>
      <c r="N924" s="137"/>
      <c r="O924" s="137"/>
      <c r="P924" s="138"/>
      <c r="Q924" s="136"/>
      <c r="R924" s="136"/>
      <c r="S924" s="137"/>
      <c r="T924" s="138"/>
      <c r="U924" s="137"/>
      <c r="V924" s="137"/>
      <c r="W924" s="138"/>
      <c r="X924" s="136"/>
      <c r="Y924" s="136"/>
      <c r="Z924" s="137"/>
      <c r="AA924" s="138"/>
      <c r="AB924" s="137"/>
      <c r="AC924" s="137"/>
      <c r="AD924" s="138"/>
    </row>
    <row r="925" ht="12.75" customHeight="1">
      <c r="A925" s="136"/>
      <c r="B925" s="137"/>
      <c r="C925" s="136"/>
      <c r="D925" s="136"/>
      <c r="E925" s="137"/>
      <c r="F925" s="138"/>
      <c r="G925" s="137"/>
      <c r="H925" s="137"/>
      <c r="I925" s="138"/>
      <c r="J925" s="136"/>
      <c r="K925" s="136"/>
      <c r="L925" s="137"/>
      <c r="M925" s="138"/>
      <c r="N925" s="137"/>
      <c r="O925" s="137"/>
      <c r="P925" s="138"/>
      <c r="Q925" s="136"/>
      <c r="R925" s="136"/>
      <c r="S925" s="137"/>
      <c r="T925" s="138"/>
      <c r="U925" s="137"/>
      <c r="V925" s="137"/>
      <c r="W925" s="138"/>
      <c r="X925" s="136"/>
      <c r="Y925" s="136"/>
      <c r="Z925" s="137"/>
      <c r="AA925" s="138"/>
      <c r="AB925" s="137"/>
      <c r="AC925" s="137"/>
      <c r="AD925" s="138"/>
    </row>
    <row r="926" ht="12.75" customHeight="1">
      <c r="A926" s="136"/>
      <c r="B926" s="137"/>
      <c r="C926" s="136"/>
      <c r="D926" s="136"/>
      <c r="E926" s="137"/>
      <c r="F926" s="138"/>
      <c r="G926" s="137"/>
      <c r="H926" s="137"/>
      <c r="I926" s="138"/>
      <c r="J926" s="136"/>
      <c r="K926" s="136"/>
      <c r="L926" s="137"/>
      <c r="M926" s="138"/>
      <c r="N926" s="137"/>
      <c r="O926" s="137"/>
      <c r="P926" s="138"/>
      <c r="Q926" s="136"/>
      <c r="R926" s="136"/>
      <c r="S926" s="137"/>
      <c r="T926" s="138"/>
      <c r="U926" s="137"/>
      <c r="V926" s="137"/>
      <c r="W926" s="138"/>
      <c r="X926" s="136"/>
      <c r="Y926" s="136"/>
      <c r="Z926" s="137"/>
      <c r="AA926" s="138"/>
      <c r="AB926" s="137"/>
      <c r="AC926" s="137"/>
      <c r="AD926" s="138"/>
    </row>
    <row r="927" ht="12.75" customHeight="1">
      <c r="A927" s="136"/>
      <c r="B927" s="137"/>
      <c r="C927" s="136"/>
      <c r="D927" s="136"/>
      <c r="E927" s="137"/>
      <c r="F927" s="138"/>
      <c r="G927" s="137"/>
      <c r="H927" s="137"/>
      <c r="I927" s="138"/>
      <c r="J927" s="136"/>
      <c r="K927" s="136"/>
      <c r="L927" s="137"/>
      <c r="M927" s="138"/>
      <c r="N927" s="137"/>
      <c r="O927" s="137"/>
      <c r="P927" s="138"/>
      <c r="Q927" s="136"/>
      <c r="R927" s="136"/>
      <c r="S927" s="137"/>
      <c r="T927" s="138"/>
      <c r="U927" s="137"/>
      <c r="V927" s="137"/>
      <c r="W927" s="138"/>
      <c r="X927" s="136"/>
      <c r="Y927" s="136"/>
      <c r="Z927" s="137"/>
      <c r="AA927" s="138"/>
      <c r="AB927" s="137"/>
      <c r="AC927" s="137"/>
      <c r="AD927" s="138"/>
    </row>
    <row r="928" ht="12.75" customHeight="1">
      <c r="A928" s="136"/>
      <c r="B928" s="137"/>
      <c r="C928" s="136"/>
      <c r="D928" s="136"/>
      <c r="E928" s="137"/>
      <c r="F928" s="138"/>
      <c r="G928" s="137"/>
      <c r="H928" s="137"/>
      <c r="I928" s="138"/>
      <c r="J928" s="136"/>
      <c r="K928" s="136"/>
      <c r="L928" s="137"/>
      <c r="M928" s="138"/>
      <c r="N928" s="137"/>
      <c r="O928" s="137"/>
      <c r="P928" s="138"/>
      <c r="Q928" s="136"/>
      <c r="R928" s="136"/>
      <c r="S928" s="137"/>
      <c r="T928" s="138"/>
      <c r="U928" s="137"/>
      <c r="V928" s="137"/>
      <c r="W928" s="138"/>
      <c r="X928" s="136"/>
      <c r="Y928" s="136"/>
      <c r="Z928" s="137"/>
      <c r="AA928" s="138"/>
      <c r="AB928" s="137"/>
      <c r="AC928" s="137"/>
      <c r="AD928" s="138"/>
    </row>
    <row r="929" ht="12.75" customHeight="1">
      <c r="A929" s="136"/>
      <c r="B929" s="137"/>
      <c r="C929" s="136"/>
      <c r="D929" s="136"/>
      <c r="E929" s="137"/>
      <c r="F929" s="138"/>
      <c r="G929" s="137"/>
      <c r="H929" s="137"/>
      <c r="I929" s="138"/>
      <c r="J929" s="136"/>
      <c r="K929" s="136"/>
      <c r="L929" s="137"/>
      <c r="M929" s="138"/>
      <c r="N929" s="137"/>
      <c r="O929" s="137"/>
      <c r="P929" s="138"/>
      <c r="Q929" s="136"/>
      <c r="R929" s="136"/>
      <c r="S929" s="137"/>
      <c r="T929" s="138"/>
      <c r="U929" s="137"/>
      <c r="V929" s="137"/>
      <c r="W929" s="138"/>
      <c r="X929" s="136"/>
      <c r="Y929" s="136"/>
      <c r="Z929" s="137"/>
      <c r="AA929" s="138"/>
      <c r="AB929" s="137"/>
      <c r="AC929" s="137"/>
      <c r="AD929" s="138"/>
    </row>
    <row r="930" ht="12.75" customHeight="1">
      <c r="A930" s="136"/>
      <c r="B930" s="137"/>
      <c r="C930" s="136"/>
      <c r="D930" s="136"/>
      <c r="E930" s="137"/>
      <c r="F930" s="138"/>
      <c r="G930" s="137"/>
      <c r="H930" s="137"/>
      <c r="I930" s="138"/>
      <c r="J930" s="136"/>
      <c r="K930" s="136"/>
      <c r="L930" s="137"/>
      <c r="M930" s="138"/>
      <c r="N930" s="137"/>
      <c r="O930" s="137"/>
      <c r="P930" s="138"/>
      <c r="Q930" s="136"/>
      <c r="R930" s="136"/>
      <c r="S930" s="137"/>
      <c r="T930" s="138"/>
      <c r="U930" s="137"/>
      <c r="V930" s="137"/>
      <c r="W930" s="138"/>
      <c r="X930" s="136"/>
      <c r="Y930" s="136"/>
      <c r="Z930" s="137"/>
      <c r="AA930" s="138"/>
      <c r="AB930" s="137"/>
      <c r="AC930" s="137"/>
      <c r="AD930" s="138"/>
    </row>
    <row r="931" ht="12.75" customHeight="1">
      <c r="A931" s="136"/>
      <c r="B931" s="137"/>
      <c r="C931" s="136"/>
      <c r="D931" s="136"/>
      <c r="E931" s="137"/>
      <c r="F931" s="138"/>
      <c r="G931" s="137"/>
      <c r="H931" s="137"/>
      <c r="I931" s="138"/>
      <c r="J931" s="136"/>
      <c r="K931" s="136"/>
      <c r="L931" s="137"/>
      <c r="M931" s="138"/>
      <c r="N931" s="137"/>
      <c r="O931" s="137"/>
      <c r="P931" s="138"/>
      <c r="Q931" s="136"/>
      <c r="R931" s="136"/>
      <c r="S931" s="137"/>
      <c r="T931" s="138"/>
      <c r="U931" s="137"/>
      <c r="V931" s="137"/>
      <c r="W931" s="138"/>
      <c r="X931" s="136"/>
      <c r="Y931" s="136"/>
      <c r="Z931" s="137"/>
      <c r="AA931" s="138"/>
      <c r="AB931" s="137"/>
      <c r="AC931" s="137"/>
      <c r="AD931" s="138"/>
    </row>
    <row r="932" ht="12.75" customHeight="1">
      <c r="A932" s="136"/>
      <c r="B932" s="137"/>
      <c r="C932" s="136"/>
      <c r="D932" s="136"/>
      <c r="E932" s="137"/>
      <c r="F932" s="138"/>
      <c r="G932" s="137"/>
      <c r="H932" s="137"/>
      <c r="I932" s="138"/>
      <c r="J932" s="136"/>
      <c r="K932" s="136"/>
      <c r="L932" s="137"/>
      <c r="M932" s="138"/>
      <c r="N932" s="137"/>
      <c r="O932" s="137"/>
      <c r="P932" s="138"/>
      <c r="Q932" s="136"/>
      <c r="R932" s="136"/>
      <c r="S932" s="137"/>
      <c r="T932" s="138"/>
      <c r="U932" s="137"/>
      <c r="V932" s="137"/>
      <c r="W932" s="138"/>
      <c r="X932" s="136"/>
      <c r="Y932" s="136"/>
      <c r="Z932" s="137"/>
      <c r="AA932" s="138"/>
      <c r="AB932" s="137"/>
      <c r="AC932" s="137"/>
      <c r="AD932" s="138"/>
    </row>
    <row r="933" ht="12.75" customHeight="1">
      <c r="A933" s="136"/>
      <c r="B933" s="137"/>
      <c r="C933" s="136"/>
      <c r="D933" s="136"/>
      <c r="E933" s="137"/>
      <c r="F933" s="138"/>
      <c r="G933" s="137"/>
      <c r="H933" s="137"/>
      <c r="I933" s="138"/>
      <c r="J933" s="136"/>
      <c r="K933" s="136"/>
      <c r="L933" s="137"/>
      <c r="M933" s="138"/>
      <c r="N933" s="137"/>
      <c r="O933" s="137"/>
      <c r="P933" s="138"/>
      <c r="Q933" s="136"/>
      <c r="R933" s="136"/>
      <c r="S933" s="137"/>
      <c r="T933" s="138"/>
      <c r="U933" s="137"/>
      <c r="V933" s="137"/>
      <c r="W933" s="138"/>
      <c r="X933" s="136"/>
      <c r="Y933" s="136"/>
      <c r="Z933" s="137"/>
      <c r="AA933" s="138"/>
      <c r="AB933" s="137"/>
      <c r="AC933" s="137"/>
      <c r="AD933" s="138"/>
    </row>
    <row r="934" ht="12.75" customHeight="1">
      <c r="A934" s="136"/>
      <c r="B934" s="137"/>
      <c r="C934" s="136"/>
      <c r="D934" s="136"/>
      <c r="E934" s="137"/>
      <c r="F934" s="138"/>
      <c r="G934" s="137"/>
      <c r="H934" s="137"/>
      <c r="I934" s="138"/>
      <c r="J934" s="136"/>
      <c r="K934" s="136"/>
      <c r="L934" s="137"/>
      <c r="M934" s="138"/>
      <c r="N934" s="137"/>
      <c r="O934" s="137"/>
      <c r="P934" s="138"/>
      <c r="Q934" s="136"/>
      <c r="R934" s="136"/>
      <c r="S934" s="137"/>
      <c r="T934" s="138"/>
      <c r="U934" s="137"/>
      <c r="V934" s="137"/>
      <c r="W934" s="138"/>
      <c r="X934" s="136"/>
      <c r="Y934" s="136"/>
      <c r="Z934" s="137"/>
      <c r="AA934" s="138"/>
      <c r="AB934" s="137"/>
      <c r="AC934" s="137"/>
      <c r="AD934" s="138"/>
    </row>
    <row r="935" ht="12.75" customHeight="1">
      <c r="A935" s="136"/>
      <c r="B935" s="137"/>
      <c r="C935" s="136"/>
      <c r="D935" s="136"/>
      <c r="E935" s="137"/>
      <c r="F935" s="138"/>
      <c r="G935" s="137"/>
      <c r="H935" s="137"/>
      <c r="I935" s="138"/>
      <c r="J935" s="136"/>
      <c r="K935" s="136"/>
      <c r="L935" s="137"/>
      <c r="M935" s="138"/>
      <c r="N935" s="137"/>
      <c r="O935" s="137"/>
      <c r="P935" s="138"/>
      <c r="Q935" s="136"/>
      <c r="R935" s="136"/>
      <c r="S935" s="137"/>
      <c r="T935" s="138"/>
      <c r="U935" s="137"/>
      <c r="V935" s="137"/>
      <c r="W935" s="138"/>
      <c r="X935" s="136"/>
      <c r="Y935" s="136"/>
      <c r="Z935" s="137"/>
      <c r="AA935" s="138"/>
      <c r="AB935" s="137"/>
      <c r="AC935" s="137"/>
      <c r="AD935" s="138"/>
    </row>
    <row r="936" ht="12.75" customHeight="1">
      <c r="A936" s="136"/>
      <c r="B936" s="137"/>
      <c r="C936" s="136"/>
      <c r="D936" s="136"/>
      <c r="E936" s="137"/>
      <c r="F936" s="138"/>
      <c r="G936" s="137"/>
      <c r="H936" s="137"/>
      <c r="I936" s="138"/>
      <c r="J936" s="136"/>
      <c r="K936" s="136"/>
      <c r="L936" s="137"/>
      <c r="M936" s="138"/>
      <c r="N936" s="137"/>
      <c r="O936" s="137"/>
      <c r="P936" s="138"/>
      <c r="Q936" s="136"/>
      <c r="R936" s="136"/>
      <c r="S936" s="137"/>
      <c r="T936" s="138"/>
      <c r="U936" s="137"/>
      <c r="V936" s="137"/>
      <c r="W936" s="138"/>
      <c r="X936" s="136"/>
      <c r="Y936" s="136"/>
      <c r="Z936" s="137"/>
      <c r="AA936" s="138"/>
      <c r="AB936" s="137"/>
      <c r="AC936" s="137"/>
      <c r="AD936" s="138"/>
    </row>
    <row r="937" ht="12.75" customHeight="1">
      <c r="A937" s="136"/>
      <c r="B937" s="137"/>
      <c r="C937" s="136"/>
      <c r="D937" s="136"/>
      <c r="E937" s="137"/>
      <c r="F937" s="138"/>
      <c r="G937" s="137"/>
      <c r="H937" s="137"/>
      <c r="I937" s="138"/>
      <c r="J937" s="136"/>
      <c r="K937" s="136"/>
      <c r="L937" s="137"/>
      <c r="M937" s="138"/>
      <c r="N937" s="137"/>
      <c r="O937" s="137"/>
      <c r="P937" s="138"/>
      <c r="Q937" s="136"/>
      <c r="R937" s="136"/>
      <c r="S937" s="137"/>
      <c r="T937" s="138"/>
      <c r="U937" s="137"/>
      <c r="V937" s="137"/>
      <c r="W937" s="138"/>
      <c r="X937" s="136"/>
      <c r="Y937" s="136"/>
      <c r="Z937" s="137"/>
      <c r="AA937" s="138"/>
      <c r="AB937" s="137"/>
      <c r="AC937" s="137"/>
      <c r="AD937" s="138"/>
    </row>
    <row r="938" ht="12.75" customHeight="1">
      <c r="A938" s="136"/>
      <c r="B938" s="137"/>
      <c r="C938" s="136"/>
      <c r="D938" s="136"/>
      <c r="E938" s="137"/>
      <c r="F938" s="138"/>
      <c r="G938" s="137"/>
      <c r="H938" s="137"/>
      <c r="I938" s="138"/>
      <c r="J938" s="136"/>
      <c r="K938" s="136"/>
      <c r="L938" s="137"/>
      <c r="M938" s="138"/>
      <c r="N938" s="137"/>
      <c r="O938" s="137"/>
      <c r="P938" s="138"/>
      <c r="Q938" s="136"/>
      <c r="R938" s="136"/>
      <c r="S938" s="137"/>
      <c r="T938" s="138"/>
      <c r="U938" s="137"/>
      <c r="V938" s="137"/>
      <c r="W938" s="138"/>
      <c r="X938" s="136"/>
      <c r="Y938" s="136"/>
      <c r="Z938" s="137"/>
      <c r="AA938" s="138"/>
      <c r="AB938" s="137"/>
      <c r="AC938" s="137"/>
      <c r="AD938" s="138"/>
    </row>
    <row r="939" ht="12.75" customHeight="1">
      <c r="A939" s="136"/>
      <c r="B939" s="137"/>
      <c r="C939" s="136"/>
      <c r="D939" s="136"/>
      <c r="E939" s="137"/>
      <c r="F939" s="138"/>
      <c r="G939" s="137"/>
      <c r="H939" s="137"/>
      <c r="I939" s="138"/>
      <c r="J939" s="136"/>
      <c r="K939" s="136"/>
      <c r="L939" s="137"/>
      <c r="M939" s="138"/>
      <c r="N939" s="137"/>
      <c r="O939" s="137"/>
      <c r="P939" s="138"/>
      <c r="Q939" s="136"/>
      <c r="R939" s="136"/>
      <c r="S939" s="137"/>
      <c r="T939" s="138"/>
      <c r="U939" s="137"/>
      <c r="V939" s="137"/>
      <c r="W939" s="138"/>
      <c r="X939" s="136"/>
      <c r="Y939" s="136"/>
      <c r="Z939" s="137"/>
      <c r="AA939" s="138"/>
      <c r="AB939" s="137"/>
      <c r="AC939" s="137"/>
      <c r="AD939" s="138"/>
    </row>
    <row r="940" ht="12.75" customHeight="1">
      <c r="A940" s="136"/>
      <c r="B940" s="137"/>
      <c r="C940" s="136"/>
      <c r="D940" s="136"/>
      <c r="E940" s="137"/>
      <c r="F940" s="138"/>
      <c r="G940" s="137"/>
      <c r="H940" s="137"/>
      <c r="I940" s="138"/>
      <c r="J940" s="136"/>
      <c r="K940" s="136"/>
      <c r="L940" s="137"/>
      <c r="M940" s="138"/>
      <c r="N940" s="137"/>
      <c r="O940" s="137"/>
      <c r="P940" s="138"/>
      <c r="Q940" s="136"/>
      <c r="R940" s="136"/>
      <c r="S940" s="137"/>
      <c r="T940" s="138"/>
      <c r="U940" s="137"/>
      <c r="V940" s="137"/>
      <c r="W940" s="138"/>
      <c r="X940" s="136"/>
      <c r="Y940" s="136"/>
      <c r="Z940" s="137"/>
      <c r="AA940" s="138"/>
      <c r="AB940" s="137"/>
      <c r="AC940" s="137"/>
      <c r="AD940" s="138"/>
    </row>
    <row r="941" ht="12.75" customHeight="1">
      <c r="A941" s="136"/>
      <c r="B941" s="137"/>
      <c r="C941" s="136"/>
      <c r="D941" s="136"/>
      <c r="E941" s="137"/>
      <c r="F941" s="138"/>
      <c r="G941" s="137"/>
      <c r="H941" s="137"/>
      <c r="I941" s="138"/>
      <c r="J941" s="136"/>
      <c r="K941" s="136"/>
      <c r="L941" s="137"/>
      <c r="M941" s="138"/>
      <c r="N941" s="137"/>
      <c r="O941" s="137"/>
      <c r="P941" s="138"/>
      <c r="Q941" s="136"/>
      <c r="R941" s="136"/>
      <c r="S941" s="137"/>
      <c r="T941" s="138"/>
      <c r="U941" s="137"/>
      <c r="V941" s="137"/>
      <c r="W941" s="138"/>
      <c r="X941" s="136"/>
      <c r="Y941" s="136"/>
      <c r="Z941" s="137"/>
      <c r="AA941" s="138"/>
      <c r="AB941" s="137"/>
      <c r="AC941" s="137"/>
      <c r="AD941" s="138"/>
    </row>
    <row r="942" ht="12.75" customHeight="1">
      <c r="A942" s="136"/>
      <c r="B942" s="137"/>
      <c r="C942" s="136"/>
      <c r="D942" s="136"/>
      <c r="E942" s="137"/>
      <c r="F942" s="138"/>
      <c r="G942" s="137"/>
      <c r="H942" s="137"/>
      <c r="I942" s="138"/>
      <c r="J942" s="136"/>
      <c r="K942" s="136"/>
      <c r="L942" s="137"/>
      <c r="M942" s="138"/>
      <c r="N942" s="137"/>
      <c r="O942" s="137"/>
      <c r="P942" s="138"/>
      <c r="Q942" s="136"/>
      <c r="R942" s="136"/>
      <c r="S942" s="137"/>
      <c r="T942" s="138"/>
      <c r="U942" s="137"/>
      <c r="V942" s="137"/>
      <c r="W942" s="138"/>
      <c r="X942" s="136"/>
      <c r="Y942" s="136"/>
      <c r="Z942" s="137"/>
      <c r="AA942" s="138"/>
      <c r="AB942" s="137"/>
      <c r="AC942" s="137"/>
      <c r="AD942" s="138"/>
    </row>
    <row r="943" ht="12.75" customHeight="1">
      <c r="A943" s="136"/>
      <c r="B943" s="137"/>
      <c r="C943" s="136"/>
      <c r="D943" s="136"/>
      <c r="E943" s="137"/>
      <c r="F943" s="138"/>
      <c r="G943" s="137"/>
      <c r="H943" s="137"/>
      <c r="I943" s="138"/>
      <c r="J943" s="136"/>
      <c r="K943" s="136"/>
      <c r="L943" s="137"/>
      <c r="M943" s="138"/>
      <c r="N943" s="137"/>
      <c r="O943" s="137"/>
      <c r="P943" s="138"/>
      <c r="Q943" s="136"/>
      <c r="R943" s="136"/>
      <c r="S943" s="137"/>
      <c r="T943" s="138"/>
      <c r="U943" s="137"/>
      <c r="V943" s="137"/>
      <c r="W943" s="138"/>
      <c r="X943" s="136"/>
      <c r="Y943" s="136"/>
      <c r="Z943" s="137"/>
      <c r="AA943" s="138"/>
      <c r="AB943" s="137"/>
      <c r="AC943" s="137"/>
      <c r="AD943" s="138"/>
    </row>
    <row r="944" ht="12.75" customHeight="1">
      <c r="A944" s="136"/>
      <c r="B944" s="137"/>
      <c r="C944" s="136"/>
      <c r="D944" s="136"/>
      <c r="E944" s="137"/>
      <c r="F944" s="138"/>
      <c r="G944" s="137"/>
      <c r="H944" s="137"/>
      <c r="I944" s="138"/>
      <c r="J944" s="136"/>
      <c r="K944" s="136"/>
      <c r="L944" s="137"/>
      <c r="M944" s="138"/>
      <c r="N944" s="137"/>
      <c r="O944" s="137"/>
      <c r="P944" s="138"/>
      <c r="Q944" s="136"/>
      <c r="R944" s="136"/>
      <c r="S944" s="137"/>
      <c r="T944" s="138"/>
      <c r="U944" s="137"/>
      <c r="V944" s="137"/>
      <c r="W944" s="138"/>
      <c r="X944" s="136"/>
      <c r="Y944" s="136"/>
      <c r="Z944" s="137"/>
      <c r="AA944" s="138"/>
      <c r="AB944" s="137"/>
      <c r="AC944" s="137"/>
      <c r="AD944" s="138"/>
    </row>
    <row r="945" ht="12.75" customHeight="1">
      <c r="A945" s="136"/>
      <c r="B945" s="137"/>
      <c r="C945" s="136"/>
      <c r="D945" s="136"/>
      <c r="E945" s="137"/>
      <c r="F945" s="138"/>
      <c r="G945" s="137"/>
      <c r="H945" s="137"/>
      <c r="I945" s="138"/>
      <c r="J945" s="136"/>
      <c r="K945" s="136"/>
      <c r="L945" s="137"/>
      <c r="M945" s="138"/>
      <c r="N945" s="137"/>
      <c r="O945" s="137"/>
      <c r="P945" s="138"/>
      <c r="Q945" s="136"/>
      <c r="R945" s="136"/>
      <c r="S945" s="137"/>
      <c r="T945" s="138"/>
      <c r="U945" s="137"/>
      <c r="V945" s="137"/>
      <c r="W945" s="138"/>
      <c r="X945" s="136"/>
      <c r="Y945" s="136"/>
      <c r="Z945" s="137"/>
      <c r="AA945" s="138"/>
      <c r="AB945" s="137"/>
      <c r="AC945" s="137"/>
      <c r="AD945" s="138"/>
    </row>
    <row r="946" ht="12.75" customHeight="1">
      <c r="A946" s="136"/>
      <c r="B946" s="137"/>
      <c r="C946" s="136"/>
      <c r="D946" s="136"/>
      <c r="E946" s="137"/>
      <c r="F946" s="138"/>
      <c r="G946" s="137"/>
      <c r="H946" s="137"/>
      <c r="I946" s="138"/>
      <c r="J946" s="136"/>
      <c r="K946" s="136"/>
      <c r="L946" s="137"/>
      <c r="M946" s="138"/>
      <c r="N946" s="137"/>
      <c r="O946" s="137"/>
      <c r="P946" s="138"/>
      <c r="Q946" s="136"/>
      <c r="R946" s="136"/>
      <c r="S946" s="137"/>
      <c r="T946" s="138"/>
      <c r="U946" s="137"/>
      <c r="V946" s="137"/>
      <c r="W946" s="138"/>
      <c r="X946" s="136"/>
      <c r="Y946" s="136"/>
      <c r="Z946" s="137"/>
      <c r="AA946" s="138"/>
      <c r="AB946" s="137"/>
      <c r="AC946" s="137"/>
      <c r="AD946" s="138"/>
    </row>
    <row r="947" ht="12.75" customHeight="1">
      <c r="A947" s="136"/>
      <c r="B947" s="137"/>
      <c r="C947" s="136"/>
      <c r="D947" s="136"/>
      <c r="E947" s="137"/>
      <c r="F947" s="138"/>
      <c r="G947" s="137"/>
      <c r="H947" s="137"/>
      <c r="I947" s="138"/>
      <c r="J947" s="136"/>
      <c r="K947" s="136"/>
      <c r="L947" s="137"/>
      <c r="M947" s="138"/>
      <c r="N947" s="137"/>
      <c r="O947" s="137"/>
      <c r="P947" s="138"/>
      <c r="Q947" s="136"/>
      <c r="R947" s="136"/>
      <c r="S947" s="137"/>
      <c r="T947" s="138"/>
      <c r="U947" s="137"/>
      <c r="V947" s="137"/>
      <c r="W947" s="138"/>
      <c r="X947" s="136"/>
      <c r="Y947" s="136"/>
      <c r="Z947" s="137"/>
      <c r="AA947" s="138"/>
      <c r="AB947" s="137"/>
      <c r="AC947" s="137"/>
      <c r="AD947" s="138"/>
    </row>
    <row r="948" ht="12.75" customHeight="1">
      <c r="A948" s="136"/>
      <c r="B948" s="137"/>
      <c r="C948" s="136"/>
      <c r="D948" s="136"/>
      <c r="E948" s="137"/>
      <c r="F948" s="138"/>
      <c r="G948" s="137"/>
      <c r="H948" s="137"/>
      <c r="I948" s="138"/>
      <c r="J948" s="136"/>
      <c r="K948" s="136"/>
      <c r="L948" s="137"/>
      <c r="M948" s="138"/>
      <c r="N948" s="137"/>
      <c r="O948" s="137"/>
      <c r="P948" s="138"/>
      <c r="Q948" s="136"/>
      <c r="R948" s="136"/>
      <c r="S948" s="137"/>
      <c r="T948" s="138"/>
      <c r="U948" s="137"/>
      <c r="V948" s="137"/>
      <c r="W948" s="138"/>
      <c r="X948" s="136"/>
      <c r="Y948" s="136"/>
      <c r="Z948" s="137"/>
      <c r="AA948" s="138"/>
      <c r="AB948" s="137"/>
      <c r="AC948" s="137"/>
      <c r="AD948" s="138"/>
    </row>
    <row r="949" ht="12.75" customHeight="1">
      <c r="A949" s="136"/>
      <c r="B949" s="137"/>
      <c r="C949" s="136"/>
      <c r="D949" s="136"/>
      <c r="E949" s="137"/>
      <c r="F949" s="138"/>
      <c r="G949" s="137"/>
      <c r="H949" s="137"/>
      <c r="I949" s="138"/>
      <c r="J949" s="136"/>
      <c r="K949" s="136"/>
      <c r="L949" s="137"/>
      <c r="M949" s="138"/>
      <c r="N949" s="137"/>
      <c r="O949" s="137"/>
      <c r="P949" s="138"/>
      <c r="Q949" s="136"/>
      <c r="R949" s="136"/>
      <c r="S949" s="137"/>
      <c r="T949" s="138"/>
      <c r="U949" s="137"/>
      <c r="V949" s="137"/>
      <c r="W949" s="138"/>
      <c r="X949" s="136"/>
      <c r="Y949" s="136"/>
      <c r="Z949" s="137"/>
      <c r="AA949" s="138"/>
      <c r="AB949" s="137"/>
      <c r="AC949" s="137"/>
      <c r="AD949" s="138"/>
    </row>
    <row r="950" ht="12.75" customHeight="1">
      <c r="A950" s="136"/>
      <c r="B950" s="137"/>
      <c r="C950" s="136"/>
      <c r="D950" s="136"/>
      <c r="E950" s="137"/>
      <c r="F950" s="138"/>
      <c r="G950" s="137"/>
      <c r="H950" s="137"/>
      <c r="I950" s="138"/>
      <c r="J950" s="136"/>
      <c r="K950" s="136"/>
      <c r="L950" s="137"/>
      <c r="M950" s="138"/>
      <c r="N950" s="137"/>
      <c r="O950" s="137"/>
      <c r="P950" s="138"/>
      <c r="Q950" s="136"/>
      <c r="R950" s="136"/>
      <c r="S950" s="137"/>
      <c r="T950" s="138"/>
      <c r="U950" s="137"/>
      <c r="V950" s="137"/>
      <c r="W950" s="138"/>
      <c r="X950" s="136"/>
      <c r="Y950" s="136"/>
      <c r="Z950" s="137"/>
      <c r="AA950" s="138"/>
      <c r="AB950" s="137"/>
      <c r="AC950" s="137"/>
      <c r="AD950" s="138"/>
    </row>
    <row r="951" ht="12.75" customHeight="1">
      <c r="A951" s="136"/>
      <c r="B951" s="137"/>
      <c r="C951" s="136"/>
      <c r="D951" s="136"/>
      <c r="E951" s="137"/>
      <c r="F951" s="138"/>
      <c r="G951" s="137"/>
      <c r="H951" s="137"/>
      <c r="I951" s="138"/>
      <c r="J951" s="136"/>
      <c r="K951" s="136"/>
      <c r="L951" s="137"/>
      <c r="M951" s="138"/>
      <c r="N951" s="137"/>
      <c r="O951" s="137"/>
      <c r="P951" s="138"/>
      <c r="Q951" s="136"/>
      <c r="R951" s="136"/>
      <c r="S951" s="137"/>
      <c r="T951" s="138"/>
      <c r="U951" s="137"/>
      <c r="V951" s="137"/>
      <c r="W951" s="138"/>
      <c r="X951" s="136"/>
      <c r="Y951" s="136"/>
      <c r="Z951" s="137"/>
      <c r="AA951" s="138"/>
      <c r="AB951" s="137"/>
      <c r="AC951" s="137"/>
      <c r="AD951" s="138"/>
    </row>
    <row r="952" ht="12.75" customHeight="1">
      <c r="A952" s="136"/>
      <c r="B952" s="137"/>
      <c r="C952" s="136"/>
      <c r="D952" s="136"/>
      <c r="E952" s="137"/>
      <c r="F952" s="138"/>
      <c r="G952" s="137"/>
      <c r="H952" s="137"/>
      <c r="I952" s="138"/>
      <c r="J952" s="136"/>
      <c r="K952" s="136"/>
      <c r="L952" s="137"/>
      <c r="M952" s="138"/>
      <c r="N952" s="137"/>
      <c r="O952" s="137"/>
      <c r="P952" s="138"/>
      <c r="Q952" s="136"/>
      <c r="R952" s="136"/>
      <c r="S952" s="137"/>
      <c r="T952" s="138"/>
      <c r="U952" s="137"/>
      <c r="V952" s="137"/>
      <c r="W952" s="138"/>
      <c r="X952" s="136"/>
      <c r="Y952" s="136"/>
      <c r="Z952" s="137"/>
      <c r="AA952" s="138"/>
      <c r="AB952" s="137"/>
      <c r="AC952" s="137"/>
      <c r="AD952" s="138"/>
    </row>
    <row r="953" ht="12.75" customHeight="1">
      <c r="A953" s="136"/>
      <c r="B953" s="137"/>
      <c r="C953" s="136"/>
      <c r="D953" s="136"/>
      <c r="E953" s="137"/>
      <c r="F953" s="138"/>
      <c r="G953" s="137"/>
      <c r="H953" s="137"/>
      <c r="I953" s="138"/>
      <c r="J953" s="136"/>
      <c r="K953" s="136"/>
      <c r="L953" s="137"/>
      <c r="M953" s="138"/>
      <c r="N953" s="137"/>
      <c r="O953" s="137"/>
      <c r="P953" s="138"/>
      <c r="Q953" s="136"/>
      <c r="R953" s="136"/>
      <c r="S953" s="137"/>
      <c r="T953" s="138"/>
      <c r="U953" s="137"/>
      <c r="V953" s="137"/>
      <c r="W953" s="138"/>
      <c r="X953" s="136"/>
      <c r="Y953" s="136"/>
      <c r="Z953" s="137"/>
      <c r="AA953" s="138"/>
      <c r="AB953" s="137"/>
      <c r="AC953" s="137"/>
      <c r="AD953" s="138"/>
    </row>
    <row r="954" ht="12.75" customHeight="1">
      <c r="A954" s="136"/>
      <c r="B954" s="137"/>
      <c r="C954" s="136"/>
      <c r="D954" s="136"/>
      <c r="E954" s="137"/>
      <c r="F954" s="138"/>
      <c r="G954" s="137"/>
      <c r="H954" s="137"/>
      <c r="I954" s="138"/>
      <c r="J954" s="136"/>
      <c r="K954" s="136"/>
      <c r="L954" s="137"/>
      <c r="M954" s="138"/>
      <c r="N954" s="137"/>
      <c r="O954" s="137"/>
      <c r="P954" s="138"/>
      <c r="Q954" s="136"/>
      <c r="R954" s="136"/>
      <c r="S954" s="137"/>
      <c r="T954" s="138"/>
      <c r="U954" s="137"/>
      <c r="V954" s="137"/>
      <c r="W954" s="138"/>
      <c r="X954" s="136"/>
      <c r="Y954" s="136"/>
      <c r="Z954" s="137"/>
      <c r="AA954" s="138"/>
      <c r="AB954" s="137"/>
      <c r="AC954" s="137"/>
      <c r="AD954" s="138"/>
    </row>
    <row r="955" ht="12.75" customHeight="1">
      <c r="A955" s="136"/>
      <c r="B955" s="137"/>
      <c r="C955" s="136"/>
      <c r="D955" s="136"/>
      <c r="E955" s="137"/>
      <c r="F955" s="138"/>
      <c r="G955" s="137"/>
      <c r="H955" s="137"/>
      <c r="I955" s="138"/>
      <c r="J955" s="136"/>
      <c r="K955" s="136"/>
      <c r="L955" s="137"/>
      <c r="M955" s="138"/>
      <c r="N955" s="137"/>
      <c r="O955" s="137"/>
      <c r="P955" s="138"/>
      <c r="Q955" s="136"/>
      <c r="R955" s="136"/>
      <c r="S955" s="137"/>
      <c r="T955" s="138"/>
      <c r="U955" s="137"/>
      <c r="V955" s="137"/>
      <c r="W955" s="138"/>
      <c r="X955" s="136"/>
      <c r="Y955" s="136"/>
      <c r="Z955" s="137"/>
      <c r="AA955" s="138"/>
      <c r="AB955" s="137"/>
      <c r="AC955" s="137"/>
      <c r="AD955" s="138"/>
    </row>
    <row r="956" ht="12.75" customHeight="1">
      <c r="A956" s="136"/>
      <c r="B956" s="137"/>
      <c r="C956" s="136"/>
      <c r="D956" s="136"/>
      <c r="E956" s="137"/>
      <c r="F956" s="138"/>
      <c r="G956" s="137"/>
      <c r="H956" s="137"/>
      <c r="I956" s="138"/>
      <c r="J956" s="136"/>
      <c r="K956" s="136"/>
      <c r="L956" s="137"/>
      <c r="M956" s="138"/>
      <c r="N956" s="137"/>
      <c r="O956" s="137"/>
      <c r="P956" s="138"/>
      <c r="Q956" s="136"/>
      <c r="R956" s="136"/>
      <c r="S956" s="137"/>
      <c r="T956" s="138"/>
      <c r="U956" s="137"/>
      <c r="V956" s="137"/>
      <c r="W956" s="138"/>
      <c r="X956" s="136"/>
      <c r="Y956" s="136"/>
      <c r="Z956" s="137"/>
      <c r="AA956" s="138"/>
      <c r="AB956" s="137"/>
      <c r="AC956" s="137"/>
      <c r="AD956" s="138"/>
    </row>
    <row r="957" ht="12.75" customHeight="1">
      <c r="A957" s="136"/>
      <c r="B957" s="137"/>
      <c r="C957" s="136"/>
      <c r="D957" s="136"/>
      <c r="E957" s="137"/>
      <c r="F957" s="138"/>
      <c r="G957" s="137"/>
      <c r="H957" s="137"/>
      <c r="I957" s="138"/>
      <c r="J957" s="136"/>
      <c r="K957" s="136"/>
      <c r="L957" s="137"/>
      <c r="M957" s="138"/>
      <c r="N957" s="137"/>
      <c r="O957" s="137"/>
      <c r="P957" s="138"/>
      <c r="Q957" s="136"/>
      <c r="R957" s="136"/>
      <c r="S957" s="137"/>
      <c r="T957" s="138"/>
      <c r="U957" s="137"/>
      <c r="V957" s="137"/>
      <c r="W957" s="138"/>
      <c r="X957" s="136"/>
      <c r="Y957" s="136"/>
      <c r="Z957" s="137"/>
      <c r="AA957" s="138"/>
      <c r="AB957" s="137"/>
      <c r="AC957" s="137"/>
      <c r="AD957" s="138"/>
    </row>
    <row r="958" ht="12.75" customHeight="1">
      <c r="A958" s="136"/>
      <c r="B958" s="137"/>
      <c r="C958" s="136"/>
      <c r="D958" s="136"/>
      <c r="E958" s="137"/>
      <c r="F958" s="138"/>
      <c r="G958" s="137"/>
      <c r="H958" s="137"/>
      <c r="I958" s="138"/>
      <c r="J958" s="136"/>
      <c r="K958" s="136"/>
      <c r="L958" s="137"/>
      <c r="M958" s="138"/>
      <c r="N958" s="137"/>
      <c r="O958" s="137"/>
      <c r="P958" s="138"/>
      <c r="Q958" s="136"/>
      <c r="R958" s="136"/>
      <c r="S958" s="137"/>
      <c r="T958" s="138"/>
      <c r="U958" s="137"/>
      <c r="V958" s="137"/>
      <c r="W958" s="138"/>
      <c r="X958" s="136"/>
      <c r="Y958" s="136"/>
      <c r="Z958" s="137"/>
      <c r="AA958" s="138"/>
      <c r="AB958" s="137"/>
      <c r="AC958" s="137"/>
      <c r="AD958" s="138"/>
    </row>
    <row r="959" ht="12.75" customHeight="1">
      <c r="A959" s="136"/>
      <c r="B959" s="137"/>
      <c r="C959" s="136"/>
      <c r="D959" s="136"/>
      <c r="E959" s="137"/>
      <c r="F959" s="138"/>
      <c r="G959" s="137"/>
      <c r="H959" s="137"/>
      <c r="I959" s="138"/>
      <c r="J959" s="136"/>
      <c r="K959" s="136"/>
      <c r="L959" s="137"/>
      <c r="M959" s="138"/>
      <c r="N959" s="137"/>
      <c r="O959" s="137"/>
      <c r="P959" s="138"/>
      <c r="Q959" s="136"/>
      <c r="R959" s="136"/>
      <c r="S959" s="137"/>
      <c r="T959" s="138"/>
      <c r="U959" s="137"/>
      <c r="V959" s="137"/>
      <c r="W959" s="138"/>
      <c r="X959" s="136"/>
      <c r="Y959" s="136"/>
      <c r="Z959" s="137"/>
      <c r="AA959" s="138"/>
      <c r="AB959" s="137"/>
      <c r="AC959" s="137"/>
      <c r="AD959" s="138"/>
    </row>
    <row r="960" ht="12.75" customHeight="1">
      <c r="A960" s="136"/>
      <c r="B960" s="137"/>
      <c r="C960" s="136"/>
      <c r="D960" s="136"/>
      <c r="E960" s="137"/>
      <c r="F960" s="138"/>
      <c r="G960" s="137"/>
      <c r="H960" s="137"/>
      <c r="I960" s="138"/>
      <c r="J960" s="136"/>
      <c r="K960" s="136"/>
      <c r="L960" s="137"/>
      <c r="M960" s="138"/>
      <c r="N960" s="137"/>
      <c r="O960" s="137"/>
      <c r="P960" s="138"/>
      <c r="Q960" s="136"/>
      <c r="R960" s="136"/>
      <c r="S960" s="137"/>
      <c r="T960" s="138"/>
      <c r="U960" s="137"/>
      <c r="V960" s="137"/>
      <c r="W960" s="138"/>
      <c r="X960" s="136"/>
      <c r="Y960" s="136"/>
      <c r="Z960" s="137"/>
      <c r="AA960" s="138"/>
      <c r="AB960" s="137"/>
      <c r="AC960" s="137"/>
      <c r="AD960" s="138"/>
    </row>
    <row r="961" ht="12.75" customHeight="1">
      <c r="A961" s="136"/>
      <c r="B961" s="137"/>
      <c r="C961" s="136"/>
      <c r="D961" s="136"/>
      <c r="E961" s="137"/>
      <c r="F961" s="138"/>
      <c r="G961" s="137"/>
      <c r="H961" s="137"/>
      <c r="I961" s="138"/>
      <c r="J961" s="136"/>
      <c r="K961" s="136"/>
      <c r="L961" s="137"/>
      <c r="M961" s="138"/>
      <c r="N961" s="137"/>
      <c r="O961" s="137"/>
      <c r="P961" s="138"/>
      <c r="Q961" s="136"/>
      <c r="R961" s="136"/>
      <c r="S961" s="137"/>
      <c r="T961" s="138"/>
      <c r="U961" s="137"/>
      <c r="V961" s="137"/>
      <c r="W961" s="138"/>
      <c r="X961" s="136"/>
      <c r="Y961" s="136"/>
      <c r="Z961" s="137"/>
      <c r="AA961" s="138"/>
      <c r="AB961" s="137"/>
      <c r="AC961" s="137"/>
      <c r="AD961" s="138"/>
    </row>
    <row r="962" ht="12.75" customHeight="1">
      <c r="A962" s="136"/>
      <c r="B962" s="137"/>
      <c r="C962" s="136"/>
      <c r="D962" s="136"/>
      <c r="E962" s="137"/>
      <c r="F962" s="138"/>
      <c r="G962" s="137"/>
      <c r="H962" s="137"/>
      <c r="I962" s="138"/>
      <c r="J962" s="136"/>
      <c r="K962" s="136"/>
      <c r="L962" s="137"/>
      <c r="M962" s="138"/>
      <c r="N962" s="137"/>
      <c r="O962" s="137"/>
      <c r="P962" s="138"/>
      <c r="Q962" s="136"/>
      <c r="R962" s="136"/>
      <c r="S962" s="137"/>
      <c r="T962" s="138"/>
      <c r="U962" s="137"/>
      <c r="V962" s="137"/>
      <c r="W962" s="138"/>
      <c r="X962" s="136"/>
      <c r="Y962" s="136"/>
      <c r="Z962" s="137"/>
      <c r="AA962" s="138"/>
      <c r="AB962" s="137"/>
      <c r="AC962" s="137"/>
      <c r="AD962" s="138"/>
    </row>
    <row r="963" ht="12.75" customHeight="1">
      <c r="A963" s="136"/>
      <c r="B963" s="137"/>
      <c r="C963" s="136"/>
      <c r="D963" s="136"/>
      <c r="E963" s="137"/>
      <c r="F963" s="138"/>
      <c r="G963" s="137"/>
      <c r="H963" s="137"/>
      <c r="I963" s="138"/>
      <c r="J963" s="136"/>
      <c r="K963" s="136"/>
      <c r="L963" s="137"/>
      <c r="M963" s="138"/>
      <c r="N963" s="137"/>
      <c r="O963" s="137"/>
      <c r="P963" s="138"/>
      <c r="Q963" s="136"/>
      <c r="R963" s="136"/>
      <c r="S963" s="137"/>
      <c r="T963" s="138"/>
      <c r="U963" s="137"/>
      <c r="V963" s="137"/>
      <c r="W963" s="138"/>
      <c r="X963" s="136"/>
      <c r="Y963" s="136"/>
      <c r="Z963" s="137"/>
      <c r="AA963" s="138"/>
      <c r="AB963" s="137"/>
      <c r="AC963" s="137"/>
      <c r="AD963" s="138"/>
    </row>
    <row r="964" ht="12.75" customHeight="1">
      <c r="A964" s="136"/>
      <c r="B964" s="137"/>
      <c r="C964" s="136"/>
      <c r="D964" s="136"/>
      <c r="E964" s="137"/>
      <c r="F964" s="138"/>
      <c r="G964" s="137"/>
      <c r="H964" s="137"/>
      <c r="I964" s="138"/>
      <c r="J964" s="136"/>
      <c r="K964" s="136"/>
      <c r="L964" s="137"/>
      <c r="M964" s="138"/>
      <c r="N964" s="137"/>
      <c r="O964" s="137"/>
      <c r="P964" s="138"/>
      <c r="Q964" s="136"/>
      <c r="R964" s="136"/>
      <c r="S964" s="137"/>
      <c r="T964" s="138"/>
      <c r="U964" s="137"/>
      <c r="V964" s="137"/>
      <c r="W964" s="138"/>
      <c r="X964" s="136"/>
      <c r="Y964" s="136"/>
      <c r="Z964" s="137"/>
      <c r="AA964" s="138"/>
      <c r="AB964" s="137"/>
      <c r="AC964" s="137"/>
      <c r="AD964" s="138"/>
    </row>
    <row r="965" ht="12.75" customHeight="1">
      <c r="A965" s="136"/>
      <c r="B965" s="137"/>
      <c r="C965" s="136"/>
      <c r="D965" s="136"/>
      <c r="E965" s="137"/>
      <c r="F965" s="138"/>
      <c r="G965" s="137"/>
      <c r="H965" s="137"/>
      <c r="I965" s="138"/>
      <c r="J965" s="136"/>
      <c r="K965" s="136"/>
      <c r="L965" s="137"/>
      <c r="M965" s="138"/>
      <c r="N965" s="137"/>
      <c r="O965" s="137"/>
      <c r="P965" s="138"/>
      <c r="Q965" s="136"/>
      <c r="R965" s="136"/>
      <c r="S965" s="137"/>
      <c r="T965" s="138"/>
      <c r="U965" s="137"/>
      <c r="V965" s="137"/>
      <c r="W965" s="138"/>
      <c r="X965" s="136"/>
      <c r="Y965" s="136"/>
      <c r="Z965" s="137"/>
      <c r="AA965" s="138"/>
      <c r="AB965" s="137"/>
      <c r="AC965" s="137"/>
      <c r="AD965" s="138"/>
    </row>
    <row r="966" ht="12.75" customHeight="1">
      <c r="A966" s="136"/>
      <c r="B966" s="137"/>
      <c r="C966" s="136"/>
      <c r="D966" s="136"/>
      <c r="E966" s="137"/>
      <c r="F966" s="138"/>
      <c r="G966" s="137"/>
      <c r="H966" s="137"/>
      <c r="I966" s="138"/>
      <c r="J966" s="136"/>
      <c r="K966" s="136"/>
      <c r="L966" s="137"/>
      <c r="M966" s="138"/>
      <c r="N966" s="137"/>
      <c r="O966" s="137"/>
      <c r="P966" s="138"/>
      <c r="Q966" s="136"/>
      <c r="R966" s="136"/>
      <c r="S966" s="137"/>
      <c r="T966" s="138"/>
      <c r="U966" s="137"/>
      <c r="V966" s="137"/>
      <c r="W966" s="138"/>
      <c r="X966" s="136"/>
      <c r="Y966" s="136"/>
      <c r="Z966" s="137"/>
      <c r="AA966" s="138"/>
      <c r="AB966" s="137"/>
      <c r="AC966" s="137"/>
      <c r="AD966" s="138"/>
    </row>
    <row r="967" ht="12.75" customHeight="1">
      <c r="A967" s="136"/>
      <c r="B967" s="137"/>
      <c r="C967" s="136"/>
      <c r="D967" s="136"/>
      <c r="E967" s="137"/>
      <c r="F967" s="138"/>
      <c r="G967" s="137"/>
      <c r="H967" s="137"/>
      <c r="I967" s="138"/>
      <c r="J967" s="136"/>
      <c r="K967" s="136"/>
      <c r="L967" s="137"/>
      <c r="M967" s="138"/>
      <c r="N967" s="137"/>
      <c r="O967" s="137"/>
      <c r="P967" s="138"/>
      <c r="Q967" s="136"/>
      <c r="R967" s="136"/>
      <c r="S967" s="137"/>
      <c r="T967" s="138"/>
      <c r="U967" s="137"/>
      <c r="V967" s="137"/>
      <c r="W967" s="138"/>
      <c r="X967" s="136"/>
      <c r="Y967" s="136"/>
      <c r="Z967" s="137"/>
      <c r="AA967" s="138"/>
      <c r="AB967" s="137"/>
      <c r="AC967" s="137"/>
      <c r="AD967" s="138"/>
    </row>
    <row r="968" ht="12.75" customHeight="1">
      <c r="A968" s="136"/>
      <c r="B968" s="137"/>
      <c r="C968" s="136"/>
      <c r="D968" s="136"/>
      <c r="E968" s="137"/>
      <c r="F968" s="138"/>
      <c r="G968" s="137"/>
      <c r="H968" s="137"/>
      <c r="I968" s="138"/>
      <c r="J968" s="136"/>
      <c r="K968" s="136"/>
      <c r="L968" s="137"/>
      <c r="M968" s="138"/>
      <c r="N968" s="137"/>
      <c r="O968" s="137"/>
      <c r="P968" s="138"/>
      <c r="Q968" s="136"/>
      <c r="R968" s="136"/>
      <c r="S968" s="137"/>
      <c r="T968" s="138"/>
      <c r="U968" s="137"/>
      <c r="V968" s="137"/>
      <c r="W968" s="138"/>
      <c r="X968" s="136"/>
      <c r="Y968" s="136"/>
      <c r="Z968" s="137"/>
      <c r="AA968" s="138"/>
      <c r="AB968" s="137"/>
      <c r="AC968" s="137"/>
      <c r="AD968" s="138"/>
    </row>
    <row r="969" ht="12.75" customHeight="1">
      <c r="A969" s="136"/>
      <c r="B969" s="137"/>
      <c r="C969" s="136"/>
      <c r="D969" s="136"/>
      <c r="E969" s="137"/>
      <c r="F969" s="138"/>
      <c r="G969" s="137"/>
      <c r="H969" s="137"/>
      <c r="I969" s="138"/>
      <c r="J969" s="136"/>
      <c r="K969" s="136"/>
      <c r="L969" s="137"/>
      <c r="M969" s="138"/>
      <c r="N969" s="137"/>
      <c r="O969" s="137"/>
      <c r="P969" s="138"/>
      <c r="Q969" s="136"/>
      <c r="R969" s="136"/>
      <c r="S969" s="137"/>
      <c r="T969" s="138"/>
      <c r="U969" s="137"/>
      <c r="V969" s="137"/>
      <c r="W969" s="138"/>
      <c r="X969" s="136"/>
      <c r="Y969" s="136"/>
      <c r="Z969" s="137"/>
      <c r="AA969" s="138"/>
      <c r="AB969" s="137"/>
      <c r="AC969" s="137"/>
      <c r="AD969" s="138"/>
    </row>
    <row r="970" ht="12.75" customHeight="1">
      <c r="A970" s="136"/>
      <c r="B970" s="137"/>
      <c r="C970" s="136"/>
      <c r="D970" s="136"/>
      <c r="E970" s="137"/>
      <c r="F970" s="138"/>
      <c r="G970" s="137"/>
      <c r="H970" s="137"/>
      <c r="I970" s="138"/>
      <c r="J970" s="136"/>
      <c r="K970" s="136"/>
      <c r="L970" s="137"/>
      <c r="M970" s="138"/>
      <c r="N970" s="137"/>
      <c r="O970" s="137"/>
      <c r="P970" s="138"/>
      <c r="Q970" s="136"/>
      <c r="R970" s="136"/>
      <c r="S970" s="137"/>
      <c r="T970" s="138"/>
      <c r="U970" s="137"/>
      <c r="V970" s="137"/>
      <c r="W970" s="138"/>
      <c r="X970" s="136"/>
      <c r="Y970" s="136"/>
      <c r="Z970" s="137"/>
      <c r="AA970" s="138"/>
      <c r="AB970" s="137"/>
      <c r="AC970" s="137"/>
      <c r="AD970" s="138"/>
    </row>
    <row r="971" ht="12.75" customHeight="1">
      <c r="A971" s="136"/>
      <c r="B971" s="137"/>
      <c r="C971" s="136"/>
      <c r="D971" s="136"/>
      <c r="E971" s="137"/>
      <c r="F971" s="138"/>
      <c r="G971" s="137"/>
      <c r="H971" s="137"/>
      <c r="I971" s="138"/>
      <c r="J971" s="136"/>
      <c r="K971" s="136"/>
      <c r="L971" s="137"/>
      <c r="M971" s="138"/>
      <c r="N971" s="137"/>
      <c r="O971" s="137"/>
      <c r="P971" s="138"/>
      <c r="Q971" s="136"/>
      <c r="R971" s="136"/>
      <c r="S971" s="137"/>
      <c r="T971" s="138"/>
      <c r="U971" s="137"/>
      <c r="V971" s="137"/>
      <c r="W971" s="138"/>
      <c r="X971" s="136"/>
      <c r="Y971" s="136"/>
      <c r="Z971" s="137"/>
      <c r="AA971" s="138"/>
      <c r="AB971" s="137"/>
      <c r="AC971" s="137"/>
      <c r="AD971" s="138"/>
    </row>
    <row r="972" ht="12.75" customHeight="1">
      <c r="A972" s="136"/>
      <c r="B972" s="137"/>
      <c r="C972" s="136"/>
      <c r="D972" s="136"/>
      <c r="E972" s="137"/>
      <c r="F972" s="138"/>
      <c r="G972" s="137"/>
      <c r="H972" s="137"/>
      <c r="I972" s="138"/>
      <c r="J972" s="136"/>
      <c r="K972" s="136"/>
      <c r="L972" s="137"/>
      <c r="M972" s="138"/>
      <c r="N972" s="137"/>
      <c r="O972" s="137"/>
      <c r="P972" s="138"/>
      <c r="Q972" s="136"/>
      <c r="R972" s="136"/>
      <c r="S972" s="137"/>
      <c r="T972" s="138"/>
      <c r="U972" s="137"/>
      <c r="V972" s="137"/>
      <c r="W972" s="138"/>
      <c r="X972" s="136"/>
      <c r="Y972" s="136"/>
      <c r="Z972" s="137"/>
      <c r="AA972" s="138"/>
      <c r="AB972" s="137"/>
      <c r="AC972" s="137"/>
      <c r="AD972" s="138"/>
    </row>
    <row r="973" ht="12.75" customHeight="1">
      <c r="A973" s="136"/>
      <c r="B973" s="137"/>
      <c r="C973" s="136"/>
      <c r="D973" s="136"/>
      <c r="E973" s="137"/>
      <c r="F973" s="138"/>
      <c r="G973" s="137"/>
      <c r="H973" s="137"/>
      <c r="I973" s="138"/>
      <c r="J973" s="136"/>
      <c r="K973" s="136"/>
      <c r="L973" s="137"/>
      <c r="M973" s="138"/>
      <c r="N973" s="137"/>
      <c r="O973" s="137"/>
      <c r="P973" s="138"/>
      <c r="Q973" s="136"/>
      <c r="R973" s="136"/>
      <c r="S973" s="137"/>
      <c r="T973" s="138"/>
      <c r="U973" s="137"/>
      <c r="V973" s="137"/>
      <c r="W973" s="138"/>
      <c r="X973" s="136"/>
      <c r="Y973" s="136"/>
      <c r="Z973" s="137"/>
      <c r="AA973" s="138"/>
      <c r="AB973" s="137"/>
      <c r="AC973" s="137"/>
      <c r="AD973" s="138"/>
    </row>
    <row r="974" ht="12.75" customHeight="1">
      <c r="A974" s="136"/>
      <c r="B974" s="137"/>
      <c r="C974" s="136"/>
      <c r="D974" s="136"/>
      <c r="E974" s="137"/>
      <c r="F974" s="138"/>
      <c r="G974" s="137"/>
      <c r="H974" s="137"/>
      <c r="I974" s="138"/>
      <c r="J974" s="136"/>
      <c r="K974" s="136"/>
      <c r="L974" s="137"/>
      <c r="M974" s="138"/>
      <c r="N974" s="137"/>
      <c r="O974" s="137"/>
      <c r="P974" s="138"/>
      <c r="Q974" s="136"/>
      <c r="R974" s="136"/>
      <c r="S974" s="137"/>
      <c r="T974" s="138"/>
      <c r="U974" s="137"/>
      <c r="V974" s="137"/>
      <c r="W974" s="138"/>
      <c r="X974" s="136"/>
      <c r="Y974" s="136"/>
      <c r="Z974" s="137"/>
      <c r="AA974" s="138"/>
      <c r="AB974" s="137"/>
      <c r="AC974" s="137"/>
      <c r="AD974" s="138"/>
    </row>
    <row r="975" ht="12.75" customHeight="1">
      <c r="A975" s="136"/>
      <c r="B975" s="137"/>
      <c r="C975" s="136"/>
      <c r="D975" s="136"/>
      <c r="E975" s="137"/>
      <c r="F975" s="138"/>
      <c r="G975" s="137"/>
      <c r="H975" s="137"/>
      <c r="I975" s="138"/>
      <c r="J975" s="136"/>
      <c r="K975" s="136"/>
      <c r="L975" s="137"/>
      <c r="M975" s="138"/>
      <c r="N975" s="137"/>
      <c r="O975" s="137"/>
      <c r="P975" s="138"/>
      <c r="Q975" s="136"/>
      <c r="R975" s="136"/>
      <c r="S975" s="137"/>
      <c r="T975" s="138"/>
      <c r="U975" s="137"/>
      <c r="V975" s="137"/>
      <c r="W975" s="138"/>
      <c r="X975" s="136"/>
      <c r="Y975" s="136"/>
      <c r="Z975" s="137"/>
      <c r="AA975" s="138"/>
      <c r="AB975" s="137"/>
      <c r="AC975" s="137"/>
      <c r="AD975" s="138"/>
    </row>
    <row r="976" ht="12.75" customHeight="1">
      <c r="A976" s="136"/>
      <c r="B976" s="137"/>
      <c r="C976" s="136"/>
      <c r="D976" s="136"/>
      <c r="E976" s="137"/>
      <c r="F976" s="138"/>
      <c r="G976" s="137"/>
      <c r="H976" s="137"/>
      <c r="I976" s="138"/>
      <c r="J976" s="136"/>
      <c r="K976" s="136"/>
      <c r="L976" s="137"/>
      <c r="M976" s="138"/>
      <c r="N976" s="137"/>
      <c r="O976" s="137"/>
      <c r="P976" s="138"/>
      <c r="Q976" s="136"/>
      <c r="R976" s="136"/>
      <c r="S976" s="137"/>
      <c r="T976" s="138"/>
      <c r="U976" s="137"/>
      <c r="V976" s="137"/>
      <c r="W976" s="138"/>
      <c r="X976" s="136"/>
      <c r="Y976" s="136"/>
      <c r="Z976" s="137"/>
      <c r="AA976" s="138"/>
      <c r="AB976" s="137"/>
      <c r="AC976" s="137"/>
      <c r="AD976" s="138"/>
    </row>
    <row r="977" ht="12.75" customHeight="1">
      <c r="A977" s="136"/>
      <c r="B977" s="137"/>
      <c r="C977" s="136"/>
      <c r="D977" s="136"/>
      <c r="E977" s="137"/>
      <c r="F977" s="138"/>
      <c r="G977" s="137"/>
      <c r="H977" s="137"/>
      <c r="I977" s="138"/>
      <c r="J977" s="136"/>
      <c r="K977" s="136"/>
      <c r="L977" s="137"/>
      <c r="M977" s="138"/>
      <c r="N977" s="137"/>
      <c r="O977" s="137"/>
      <c r="P977" s="138"/>
      <c r="Q977" s="136"/>
      <c r="R977" s="136"/>
      <c r="S977" s="137"/>
      <c r="T977" s="138"/>
      <c r="U977" s="137"/>
      <c r="V977" s="137"/>
      <c r="W977" s="138"/>
      <c r="X977" s="136"/>
      <c r="Y977" s="136"/>
      <c r="Z977" s="137"/>
      <c r="AA977" s="138"/>
      <c r="AB977" s="137"/>
      <c r="AC977" s="137"/>
      <c r="AD977" s="138"/>
    </row>
    <row r="978" ht="12.75" customHeight="1">
      <c r="A978" s="136"/>
      <c r="B978" s="137"/>
      <c r="C978" s="136"/>
      <c r="D978" s="136"/>
      <c r="E978" s="137"/>
      <c r="F978" s="138"/>
      <c r="G978" s="137"/>
      <c r="H978" s="137"/>
      <c r="I978" s="138"/>
      <c r="J978" s="136"/>
      <c r="K978" s="136"/>
      <c r="L978" s="137"/>
      <c r="M978" s="138"/>
      <c r="N978" s="137"/>
      <c r="O978" s="137"/>
      <c r="P978" s="138"/>
      <c r="Q978" s="136"/>
      <c r="R978" s="136"/>
      <c r="S978" s="137"/>
      <c r="T978" s="138"/>
      <c r="U978" s="137"/>
      <c r="V978" s="137"/>
      <c r="W978" s="138"/>
      <c r="X978" s="136"/>
      <c r="Y978" s="136"/>
      <c r="Z978" s="137"/>
      <c r="AA978" s="138"/>
      <c r="AB978" s="137"/>
      <c r="AC978" s="137"/>
      <c r="AD978" s="138"/>
    </row>
    <row r="979" ht="12.75" customHeight="1">
      <c r="A979" s="136"/>
      <c r="B979" s="137"/>
      <c r="C979" s="136"/>
      <c r="D979" s="136"/>
      <c r="E979" s="137"/>
      <c r="F979" s="138"/>
      <c r="G979" s="137"/>
      <c r="H979" s="137"/>
      <c r="I979" s="138"/>
      <c r="J979" s="136"/>
      <c r="K979" s="136"/>
      <c r="L979" s="137"/>
      <c r="M979" s="138"/>
      <c r="N979" s="137"/>
      <c r="O979" s="137"/>
      <c r="P979" s="138"/>
      <c r="Q979" s="136"/>
      <c r="R979" s="136"/>
      <c r="S979" s="137"/>
      <c r="T979" s="138"/>
      <c r="U979" s="137"/>
      <c r="V979" s="137"/>
      <c r="W979" s="138"/>
      <c r="X979" s="136"/>
      <c r="Y979" s="136"/>
      <c r="Z979" s="137"/>
      <c r="AA979" s="138"/>
      <c r="AB979" s="137"/>
      <c r="AC979" s="137"/>
      <c r="AD979" s="138"/>
    </row>
    <row r="980" ht="12.75" customHeight="1">
      <c r="A980" s="136"/>
      <c r="B980" s="137"/>
      <c r="C980" s="136"/>
      <c r="D980" s="136"/>
      <c r="E980" s="137"/>
      <c r="F980" s="138"/>
      <c r="G980" s="137"/>
      <c r="H980" s="137"/>
      <c r="I980" s="138"/>
      <c r="J980" s="136"/>
      <c r="K980" s="136"/>
      <c r="L980" s="137"/>
      <c r="M980" s="138"/>
      <c r="N980" s="137"/>
      <c r="O980" s="137"/>
      <c r="P980" s="138"/>
      <c r="Q980" s="136"/>
      <c r="R980" s="136"/>
      <c r="S980" s="137"/>
      <c r="T980" s="138"/>
      <c r="U980" s="137"/>
      <c r="V980" s="137"/>
      <c r="W980" s="138"/>
      <c r="X980" s="136"/>
      <c r="Y980" s="136"/>
      <c r="Z980" s="137"/>
      <c r="AA980" s="138"/>
      <c r="AB980" s="137"/>
      <c r="AC980" s="137"/>
      <c r="AD980" s="138"/>
    </row>
    <row r="981" ht="12.75" customHeight="1">
      <c r="A981" s="136"/>
      <c r="B981" s="137"/>
      <c r="C981" s="136"/>
      <c r="D981" s="136"/>
      <c r="E981" s="137"/>
      <c r="F981" s="138"/>
      <c r="G981" s="137"/>
      <c r="H981" s="137"/>
      <c r="I981" s="138"/>
      <c r="J981" s="136"/>
      <c r="K981" s="136"/>
      <c r="L981" s="137"/>
      <c r="M981" s="138"/>
      <c r="N981" s="137"/>
      <c r="O981" s="137"/>
      <c r="P981" s="138"/>
      <c r="Q981" s="136"/>
      <c r="R981" s="136"/>
      <c r="S981" s="137"/>
      <c r="T981" s="138"/>
      <c r="U981" s="137"/>
      <c r="V981" s="137"/>
      <c r="W981" s="138"/>
      <c r="X981" s="136"/>
      <c r="Y981" s="136"/>
      <c r="Z981" s="137"/>
      <c r="AA981" s="138"/>
      <c r="AB981" s="137"/>
      <c r="AC981" s="137"/>
      <c r="AD981" s="138"/>
    </row>
    <row r="982" ht="12.75" customHeight="1">
      <c r="A982" s="136"/>
      <c r="B982" s="137"/>
      <c r="C982" s="136"/>
      <c r="D982" s="136"/>
      <c r="E982" s="137"/>
      <c r="F982" s="138"/>
      <c r="G982" s="137"/>
      <c r="H982" s="137"/>
      <c r="I982" s="138"/>
      <c r="J982" s="136"/>
      <c r="K982" s="136"/>
      <c r="L982" s="137"/>
      <c r="M982" s="138"/>
      <c r="N982" s="137"/>
      <c r="O982" s="137"/>
      <c r="P982" s="138"/>
      <c r="Q982" s="136"/>
      <c r="R982" s="136"/>
      <c r="S982" s="137"/>
      <c r="T982" s="138"/>
      <c r="U982" s="137"/>
      <c r="V982" s="137"/>
      <c r="W982" s="138"/>
      <c r="X982" s="136"/>
      <c r="Y982" s="136"/>
      <c r="Z982" s="137"/>
      <c r="AA982" s="138"/>
      <c r="AB982" s="137"/>
      <c r="AC982" s="137"/>
      <c r="AD982" s="138"/>
    </row>
    <row r="983" ht="12.75" customHeight="1">
      <c r="A983" s="136"/>
      <c r="B983" s="137"/>
      <c r="C983" s="136"/>
      <c r="D983" s="136"/>
      <c r="E983" s="137"/>
      <c r="F983" s="138"/>
      <c r="G983" s="137"/>
      <c r="H983" s="137"/>
      <c r="I983" s="138"/>
      <c r="J983" s="136"/>
      <c r="K983" s="136"/>
      <c r="L983" s="137"/>
      <c r="M983" s="138"/>
      <c r="N983" s="137"/>
      <c r="O983" s="137"/>
      <c r="P983" s="138"/>
      <c r="Q983" s="136"/>
      <c r="R983" s="136"/>
      <c r="S983" s="137"/>
      <c r="T983" s="138"/>
      <c r="U983" s="137"/>
      <c r="V983" s="137"/>
      <c r="W983" s="138"/>
      <c r="X983" s="136"/>
      <c r="Y983" s="136"/>
      <c r="Z983" s="137"/>
      <c r="AA983" s="138"/>
      <c r="AB983" s="137"/>
      <c r="AC983" s="137"/>
      <c r="AD983" s="138"/>
    </row>
    <row r="984" ht="12.75" customHeight="1">
      <c r="A984" s="136"/>
      <c r="B984" s="137"/>
      <c r="C984" s="136"/>
      <c r="D984" s="136"/>
      <c r="E984" s="137"/>
      <c r="F984" s="138"/>
      <c r="G984" s="137"/>
      <c r="H984" s="137"/>
      <c r="I984" s="138"/>
      <c r="J984" s="136"/>
      <c r="K984" s="136"/>
      <c r="L984" s="137"/>
      <c r="M984" s="138"/>
      <c r="N984" s="137"/>
      <c r="O984" s="137"/>
      <c r="P984" s="138"/>
      <c r="Q984" s="136"/>
      <c r="R984" s="136"/>
      <c r="S984" s="137"/>
      <c r="T984" s="138"/>
      <c r="U984" s="137"/>
      <c r="V984" s="137"/>
      <c r="W984" s="138"/>
      <c r="X984" s="136"/>
      <c r="Y984" s="136"/>
      <c r="Z984" s="137"/>
      <c r="AA984" s="138"/>
      <c r="AB984" s="137"/>
      <c r="AC984" s="137"/>
      <c r="AD984" s="138"/>
    </row>
    <row r="985" ht="12.75" customHeight="1">
      <c r="A985" s="136"/>
      <c r="B985" s="137"/>
      <c r="C985" s="136"/>
      <c r="D985" s="136"/>
      <c r="E985" s="137"/>
      <c r="F985" s="138"/>
      <c r="G985" s="137"/>
      <c r="H985" s="137"/>
      <c r="I985" s="138"/>
      <c r="J985" s="136"/>
      <c r="K985" s="136"/>
      <c r="L985" s="137"/>
      <c r="M985" s="138"/>
      <c r="N985" s="137"/>
      <c r="O985" s="137"/>
      <c r="P985" s="138"/>
      <c r="Q985" s="136"/>
      <c r="R985" s="136"/>
      <c r="S985" s="137"/>
      <c r="T985" s="138"/>
      <c r="U985" s="137"/>
      <c r="V985" s="137"/>
      <c r="W985" s="138"/>
      <c r="X985" s="136"/>
      <c r="Y985" s="136"/>
      <c r="Z985" s="137"/>
      <c r="AA985" s="138"/>
      <c r="AB985" s="137"/>
      <c r="AC985" s="137"/>
      <c r="AD985" s="138"/>
    </row>
    <row r="986" ht="12.75" customHeight="1">
      <c r="A986" s="136"/>
      <c r="B986" s="137"/>
      <c r="C986" s="136"/>
      <c r="D986" s="136"/>
      <c r="E986" s="137"/>
      <c r="F986" s="138"/>
      <c r="G986" s="137"/>
      <c r="H986" s="137"/>
      <c r="I986" s="138"/>
      <c r="J986" s="136"/>
      <c r="K986" s="136"/>
      <c r="L986" s="137"/>
      <c r="M986" s="138"/>
      <c r="N986" s="137"/>
      <c r="O986" s="137"/>
      <c r="P986" s="138"/>
      <c r="Q986" s="136"/>
      <c r="R986" s="136"/>
      <c r="S986" s="137"/>
      <c r="T986" s="138"/>
      <c r="U986" s="137"/>
      <c r="V986" s="137"/>
      <c r="W986" s="138"/>
      <c r="X986" s="136"/>
      <c r="Y986" s="136"/>
      <c r="Z986" s="137"/>
      <c r="AA986" s="138"/>
      <c r="AB986" s="137"/>
      <c r="AC986" s="137"/>
      <c r="AD986" s="138"/>
    </row>
    <row r="987" ht="12.75" customHeight="1">
      <c r="A987" s="136"/>
      <c r="B987" s="137"/>
      <c r="C987" s="136"/>
      <c r="D987" s="136"/>
      <c r="E987" s="137"/>
      <c r="F987" s="138"/>
      <c r="G987" s="137"/>
      <c r="H987" s="137"/>
      <c r="I987" s="138"/>
      <c r="J987" s="136"/>
      <c r="K987" s="136"/>
      <c r="L987" s="137"/>
      <c r="M987" s="138"/>
      <c r="N987" s="137"/>
      <c r="O987" s="137"/>
      <c r="P987" s="138"/>
      <c r="Q987" s="136"/>
      <c r="R987" s="136"/>
      <c r="S987" s="137"/>
      <c r="T987" s="138"/>
      <c r="U987" s="137"/>
      <c r="V987" s="137"/>
      <c r="W987" s="138"/>
      <c r="X987" s="136"/>
      <c r="Y987" s="136"/>
      <c r="Z987" s="137"/>
      <c r="AA987" s="138"/>
      <c r="AB987" s="137"/>
      <c r="AC987" s="137"/>
      <c r="AD987" s="138"/>
    </row>
    <row r="988" ht="12.75" customHeight="1">
      <c r="A988" s="136"/>
      <c r="B988" s="137"/>
      <c r="C988" s="136"/>
      <c r="D988" s="136"/>
      <c r="E988" s="137"/>
      <c r="F988" s="138"/>
      <c r="G988" s="137"/>
      <c r="H988" s="137"/>
      <c r="I988" s="138"/>
      <c r="J988" s="136"/>
      <c r="K988" s="136"/>
      <c r="L988" s="137"/>
      <c r="M988" s="138"/>
      <c r="N988" s="137"/>
      <c r="O988" s="137"/>
      <c r="P988" s="138"/>
      <c r="Q988" s="136"/>
      <c r="R988" s="136"/>
      <c r="S988" s="137"/>
      <c r="T988" s="138"/>
      <c r="U988" s="137"/>
      <c r="V988" s="137"/>
      <c r="W988" s="138"/>
      <c r="X988" s="136"/>
      <c r="Y988" s="136"/>
      <c r="Z988" s="137"/>
      <c r="AA988" s="138"/>
      <c r="AB988" s="137"/>
      <c r="AC988" s="137"/>
      <c r="AD988" s="138"/>
    </row>
    <row r="989" ht="12.75" customHeight="1">
      <c r="A989" s="136"/>
      <c r="B989" s="137"/>
      <c r="C989" s="136"/>
      <c r="D989" s="136"/>
      <c r="E989" s="137"/>
      <c r="F989" s="138"/>
      <c r="G989" s="137"/>
      <c r="H989" s="137"/>
      <c r="I989" s="138"/>
      <c r="J989" s="136"/>
      <c r="K989" s="136"/>
      <c r="L989" s="137"/>
      <c r="M989" s="138"/>
      <c r="N989" s="137"/>
      <c r="O989" s="137"/>
      <c r="P989" s="138"/>
      <c r="Q989" s="136"/>
      <c r="R989" s="136"/>
      <c r="S989" s="137"/>
      <c r="T989" s="138"/>
      <c r="U989" s="137"/>
      <c r="V989" s="137"/>
      <c r="W989" s="138"/>
      <c r="X989" s="136"/>
      <c r="Y989" s="136"/>
      <c r="Z989" s="137"/>
      <c r="AA989" s="138"/>
      <c r="AB989" s="137"/>
      <c r="AC989" s="137"/>
      <c r="AD989" s="138"/>
    </row>
    <row r="990" ht="12.75" customHeight="1">
      <c r="A990" s="136"/>
      <c r="B990" s="137"/>
      <c r="C990" s="136"/>
      <c r="D990" s="136"/>
      <c r="E990" s="137"/>
      <c r="F990" s="138"/>
      <c r="G990" s="137"/>
      <c r="H990" s="137"/>
      <c r="I990" s="138"/>
      <c r="J990" s="136"/>
      <c r="K990" s="136"/>
      <c r="L990" s="137"/>
      <c r="M990" s="138"/>
      <c r="N990" s="137"/>
      <c r="O990" s="137"/>
      <c r="P990" s="138"/>
      <c r="Q990" s="136"/>
      <c r="R990" s="136"/>
      <c r="S990" s="137"/>
      <c r="T990" s="138"/>
      <c r="U990" s="137"/>
      <c r="V990" s="137"/>
      <c r="W990" s="138"/>
      <c r="X990" s="136"/>
      <c r="Y990" s="136"/>
      <c r="Z990" s="137"/>
      <c r="AA990" s="138"/>
      <c r="AB990" s="137"/>
      <c r="AC990" s="137"/>
      <c r="AD990" s="138"/>
    </row>
    <row r="991" ht="12.75" customHeight="1">
      <c r="A991" s="136"/>
      <c r="B991" s="137"/>
      <c r="C991" s="136"/>
      <c r="D991" s="136"/>
      <c r="E991" s="137"/>
      <c r="F991" s="138"/>
      <c r="G991" s="137"/>
      <c r="H991" s="137"/>
      <c r="I991" s="138"/>
      <c r="J991" s="136"/>
      <c r="K991" s="136"/>
      <c r="L991" s="137"/>
      <c r="M991" s="138"/>
      <c r="N991" s="137"/>
      <c r="O991" s="137"/>
      <c r="P991" s="138"/>
      <c r="Q991" s="136"/>
      <c r="R991" s="136"/>
      <c r="S991" s="137"/>
      <c r="T991" s="138"/>
      <c r="U991" s="137"/>
      <c r="V991" s="137"/>
      <c r="W991" s="138"/>
      <c r="X991" s="136"/>
      <c r="Y991" s="136"/>
      <c r="Z991" s="137"/>
      <c r="AA991" s="138"/>
      <c r="AB991" s="137"/>
      <c r="AC991" s="137"/>
      <c r="AD991" s="138"/>
    </row>
    <row r="992" ht="12.75" customHeight="1">
      <c r="A992" s="136"/>
      <c r="B992" s="137"/>
      <c r="C992" s="136"/>
      <c r="D992" s="136"/>
      <c r="E992" s="137"/>
      <c r="F992" s="138"/>
      <c r="G992" s="137"/>
      <c r="H992" s="137"/>
      <c r="I992" s="138"/>
      <c r="J992" s="136"/>
      <c r="K992" s="136"/>
      <c r="L992" s="137"/>
      <c r="M992" s="138"/>
      <c r="N992" s="137"/>
      <c r="O992" s="137"/>
      <c r="P992" s="138"/>
      <c r="Q992" s="136"/>
      <c r="R992" s="136"/>
      <c r="S992" s="137"/>
      <c r="T992" s="138"/>
      <c r="U992" s="137"/>
      <c r="V992" s="137"/>
      <c r="W992" s="138"/>
      <c r="X992" s="136"/>
      <c r="Y992" s="136"/>
      <c r="Z992" s="137"/>
      <c r="AA992" s="138"/>
      <c r="AB992" s="137"/>
      <c r="AC992" s="137"/>
      <c r="AD992" s="138"/>
    </row>
    <row r="993" ht="12.75" customHeight="1">
      <c r="A993" s="136"/>
      <c r="B993" s="137"/>
      <c r="C993" s="136"/>
      <c r="D993" s="136"/>
      <c r="E993" s="137"/>
      <c r="F993" s="138"/>
      <c r="G993" s="137"/>
      <c r="H993" s="137"/>
      <c r="I993" s="138"/>
      <c r="J993" s="136"/>
      <c r="K993" s="136"/>
      <c r="L993" s="137"/>
      <c r="M993" s="138"/>
      <c r="N993" s="137"/>
      <c r="O993" s="137"/>
      <c r="P993" s="138"/>
      <c r="Q993" s="136"/>
      <c r="R993" s="136"/>
      <c r="S993" s="137"/>
      <c r="T993" s="138"/>
      <c r="U993" s="137"/>
      <c r="V993" s="137"/>
      <c r="W993" s="138"/>
      <c r="X993" s="136"/>
      <c r="Y993" s="136"/>
      <c r="Z993" s="137"/>
      <c r="AA993" s="138"/>
      <c r="AB993" s="137"/>
      <c r="AC993" s="137"/>
      <c r="AD993" s="138"/>
    </row>
    <row r="994" ht="12.75" customHeight="1">
      <c r="A994" s="136"/>
      <c r="B994" s="137"/>
      <c r="C994" s="136"/>
      <c r="D994" s="136"/>
      <c r="E994" s="137"/>
      <c r="F994" s="138"/>
      <c r="G994" s="137"/>
      <c r="H994" s="137"/>
      <c r="I994" s="138"/>
      <c r="J994" s="136"/>
      <c r="K994" s="136"/>
      <c r="L994" s="137"/>
      <c r="M994" s="138"/>
      <c r="N994" s="137"/>
      <c r="O994" s="137"/>
      <c r="P994" s="138"/>
      <c r="Q994" s="136"/>
      <c r="R994" s="136"/>
      <c r="S994" s="137"/>
      <c r="T994" s="138"/>
      <c r="U994" s="137"/>
      <c r="V994" s="137"/>
      <c r="W994" s="138"/>
      <c r="X994" s="136"/>
      <c r="Y994" s="136"/>
      <c r="Z994" s="137"/>
      <c r="AA994" s="138"/>
      <c r="AB994" s="137"/>
      <c r="AC994" s="137"/>
      <c r="AD994" s="138"/>
    </row>
    <row r="995" ht="12.75" customHeight="1">
      <c r="A995" s="136"/>
      <c r="B995" s="137"/>
      <c r="C995" s="136"/>
      <c r="D995" s="136"/>
      <c r="E995" s="137"/>
      <c r="F995" s="138"/>
      <c r="G995" s="137"/>
      <c r="H995" s="137"/>
      <c r="I995" s="138"/>
      <c r="J995" s="136"/>
      <c r="K995" s="136"/>
      <c r="L995" s="137"/>
      <c r="M995" s="138"/>
      <c r="N995" s="137"/>
      <c r="O995" s="137"/>
      <c r="P995" s="138"/>
      <c r="Q995" s="136"/>
      <c r="R995" s="136"/>
      <c r="S995" s="137"/>
      <c r="T995" s="138"/>
      <c r="U995" s="137"/>
      <c r="V995" s="137"/>
      <c r="W995" s="138"/>
      <c r="X995" s="136"/>
      <c r="Y995" s="136"/>
      <c r="Z995" s="137"/>
      <c r="AA995" s="138"/>
      <c r="AB995" s="137"/>
      <c r="AC995" s="137"/>
      <c r="AD995" s="138"/>
    </row>
    <row r="996" ht="12.75" customHeight="1">
      <c r="A996" s="136"/>
      <c r="B996" s="137"/>
      <c r="C996" s="136"/>
      <c r="D996" s="136"/>
      <c r="E996" s="137"/>
      <c r="F996" s="138"/>
      <c r="G996" s="137"/>
      <c r="H996" s="137"/>
      <c r="I996" s="138"/>
      <c r="J996" s="136"/>
      <c r="K996" s="136"/>
      <c r="L996" s="137"/>
      <c r="M996" s="138"/>
      <c r="N996" s="137"/>
      <c r="O996" s="137"/>
      <c r="P996" s="138"/>
      <c r="Q996" s="136"/>
      <c r="R996" s="136"/>
      <c r="S996" s="137"/>
      <c r="T996" s="138"/>
      <c r="U996" s="137"/>
      <c r="V996" s="137"/>
      <c r="W996" s="138"/>
      <c r="X996" s="136"/>
      <c r="Y996" s="136"/>
      <c r="Z996" s="137"/>
      <c r="AA996" s="138"/>
      <c r="AB996" s="137"/>
      <c r="AC996" s="137"/>
      <c r="AD996" s="138"/>
    </row>
    <row r="997" ht="12.75" customHeight="1">
      <c r="A997" s="136"/>
      <c r="B997" s="137"/>
      <c r="C997" s="136"/>
      <c r="D997" s="136"/>
      <c r="E997" s="137"/>
      <c r="F997" s="138"/>
      <c r="G997" s="137"/>
      <c r="H997" s="137"/>
      <c r="I997" s="138"/>
      <c r="J997" s="136"/>
      <c r="K997" s="136"/>
      <c r="L997" s="137"/>
      <c r="M997" s="138"/>
      <c r="N997" s="137"/>
      <c r="O997" s="137"/>
      <c r="P997" s="138"/>
      <c r="Q997" s="136"/>
      <c r="R997" s="136"/>
      <c r="S997" s="137"/>
      <c r="T997" s="138"/>
      <c r="U997" s="137"/>
      <c r="V997" s="137"/>
      <c r="W997" s="138"/>
      <c r="X997" s="136"/>
      <c r="Y997" s="136"/>
      <c r="Z997" s="137"/>
      <c r="AA997" s="138"/>
      <c r="AB997" s="137"/>
      <c r="AC997" s="137"/>
      <c r="AD997" s="138"/>
    </row>
    <row r="998" ht="12.75" customHeight="1">
      <c r="A998" s="136"/>
      <c r="B998" s="137"/>
      <c r="C998" s="136"/>
      <c r="D998" s="136"/>
      <c r="E998" s="137"/>
      <c r="F998" s="138"/>
      <c r="G998" s="137"/>
      <c r="H998" s="137"/>
      <c r="I998" s="138"/>
      <c r="J998" s="136"/>
      <c r="K998" s="136"/>
      <c r="L998" s="137"/>
      <c r="M998" s="138"/>
      <c r="N998" s="137"/>
      <c r="O998" s="137"/>
      <c r="P998" s="138"/>
      <c r="Q998" s="136"/>
      <c r="R998" s="136"/>
      <c r="S998" s="137"/>
      <c r="T998" s="138"/>
      <c r="U998" s="137"/>
      <c r="V998" s="137"/>
      <c r="W998" s="138"/>
      <c r="X998" s="136"/>
      <c r="Y998" s="136"/>
      <c r="Z998" s="137"/>
      <c r="AA998" s="138"/>
      <c r="AB998" s="137"/>
      <c r="AC998" s="137"/>
      <c r="AD998" s="138"/>
    </row>
    <row r="999" ht="12.75" customHeight="1">
      <c r="A999" s="136"/>
      <c r="B999" s="137"/>
      <c r="C999" s="136"/>
      <c r="D999" s="136"/>
      <c r="E999" s="137"/>
      <c r="F999" s="138"/>
      <c r="G999" s="137"/>
      <c r="H999" s="137"/>
      <c r="I999" s="138"/>
      <c r="J999" s="136"/>
      <c r="K999" s="136"/>
      <c r="L999" s="137"/>
      <c r="M999" s="138"/>
      <c r="N999" s="137"/>
      <c r="O999" s="137"/>
      <c r="P999" s="138"/>
      <c r="Q999" s="136"/>
      <c r="R999" s="136"/>
      <c r="S999" s="137"/>
      <c r="T999" s="138"/>
      <c r="U999" s="137"/>
      <c r="V999" s="137"/>
      <c r="W999" s="138"/>
      <c r="X999" s="136"/>
      <c r="Y999" s="136"/>
      <c r="Z999" s="137"/>
      <c r="AA999" s="138"/>
      <c r="AB999" s="137"/>
      <c r="AC999" s="137"/>
      <c r="AD999" s="138"/>
    </row>
    <row r="1000" ht="12.75" customHeight="1">
      <c r="A1000" s="136"/>
      <c r="B1000" s="137"/>
      <c r="C1000" s="136"/>
      <c r="D1000" s="136"/>
      <c r="E1000" s="137"/>
      <c r="F1000" s="138"/>
      <c r="G1000" s="137"/>
      <c r="H1000" s="137"/>
      <c r="I1000" s="138"/>
      <c r="J1000" s="136"/>
      <c r="K1000" s="136"/>
      <c r="L1000" s="137"/>
      <c r="M1000" s="138"/>
      <c r="N1000" s="137"/>
      <c r="O1000" s="137"/>
      <c r="P1000" s="138"/>
      <c r="Q1000" s="136"/>
      <c r="R1000" s="136"/>
      <c r="S1000" s="137"/>
      <c r="T1000" s="138"/>
      <c r="U1000" s="137"/>
      <c r="V1000" s="137"/>
      <c r="W1000" s="138"/>
      <c r="X1000" s="136"/>
      <c r="Y1000" s="136"/>
      <c r="Z1000" s="137"/>
      <c r="AA1000" s="138"/>
      <c r="AB1000" s="137"/>
      <c r="AC1000" s="137"/>
      <c r="AD1000" s="138"/>
    </row>
  </sheetData>
  <mergeCells count="266">
    <mergeCell ref="A163:A164"/>
    <mergeCell ref="A165:A166"/>
    <mergeCell ref="A167:A168"/>
    <mergeCell ref="A169:A170"/>
    <mergeCell ref="A157:A158"/>
    <mergeCell ref="B157:B158"/>
    <mergeCell ref="A159:A160"/>
    <mergeCell ref="B159:B160"/>
    <mergeCell ref="A161:A162"/>
    <mergeCell ref="B161:B162"/>
    <mergeCell ref="B163:B164"/>
    <mergeCell ref="B165:B166"/>
    <mergeCell ref="B167:B168"/>
    <mergeCell ref="B169:B170"/>
    <mergeCell ref="A171:B173"/>
    <mergeCell ref="A174:A175"/>
    <mergeCell ref="B174:B175"/>
    <mergeCell ref="B176:B177"/>
    <mergeCell ref="A190:A191"/>
    <mergeCell ref="A192:A193"/>
    <mergeCell ref="A194:A195"/>
    <mergeCell ref="A196:A197"/>
    <mergeCell ref="A176:A177"/>
    <mergeCell ref="A178:A179"/>
    <mergeCell ref="A180:A181"/>
    <mergeCell ref="A182:A183"/>
    <mergeCell ref="A184:A185"/>
    <mergeCell ref="A186:A187"/>
    <mergeCell ref="A188:A189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A198:B200"/>
    <mergeCell ref="A201:B203"/>
    <mergeCell ref="A205:A206"/>
    <mergeCell ref="B205:B206"/>
    <mergeCell ref="B269:B270"/>
    <mergeCell ref="A271:B273"/>
    <mergeCell ref="A274:B276"/>
    <mergeCell ref="A263:A264"/>
    <mergeCell ref="B263:B264"/>
    <mergeCell ref="A265:A266"/>
    <mergeCell ref="B265:B266"/>
    <mergeCell ref="A267:A268"/>
    <mergeCell ref="B267:B268"/>
    <mergeCell ref="A269:A270"/>
    <mergeCell ref="A213:A214"/>
    <mergeCell ref="A215:A216"/>
    <mergeCell ref="A217:A218"/>
    <mergeCell ref="A219:A220"/>
    <mergeCell ref="A207:A208"/>
    <mergeCell ref="B207:B208"/>
    <mergeCell ref="A209:A210"/>
    <mergeCell ref="B209:B210"/>
    <mergeCell ref="A211:A212"/>
    <mergeCell ref="B211:B212"/>
    <mergeCell ref="B213:B214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B215:B216"/>
    <mergeCell ref="B217:B218"/>
    <mergeCell ref="B219:B220"/>
    <mergeCell ref="A221:B223"/>
    <mergeCell ref="A225:A226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A243:B245"/>
    <mergeCell ref="A247:A248"/>
    <mergeCell ref="B247:B248"/>
    <mergeCell ref="A249:A250"/>
    <mergeCell ref="B249:B250"/>
    <mergeCell ref="A251:A252"/>
    <mergeCell ref="B251:B252"/>
    <mergeCell ref="A253:A254"/>
    <mergeCell ref="B253:B254"/>
    <mergeCell ref="A255:A256"/>
    <mergeCell ref="B255:B256"/>
    <mergeCell ref="A257:B259"/>
    <mergeCell ref="A261:A262"/>
    <mergeCell ref="B261:B262"/>
    <mergeCell ref="Q6:W6"/>
    <mergeCell ref="X6:AD6"/>
    <mergeCell ref="Z7:AA8"/>
    <mergeCell ref="AB7:AD7"/>
    <mergeCell ref="AB8:AC8"/>
    <mergeCell ref="G8:H8"/>
    <mergeCell ref="I8:I9"/>
    <mergeCell ref="N8:O8"/>
    <mergeCell ref="P8:P9"/>
    <mergeCell ref="U8:V8"/>
    <mergeCell ref="W8:W9"/>
    <mergeCell ref="A1:AD1"/>
    <mergeCell ref="A2:AD2"/>
    <mergeCell ref="A4:AD4"/>
    <mergeCell ref="A6:A9"/>
    <mergeCell ref="B6:B9"/>
    <mergeCell ref="C6:I6"/>
    <mergeCell ref="J6:P6"/>
    <mergeCell ref="AD8:AD9"/>
    <mergeCell ref="E7:F8"/>
    <mergeCell ref="G7:I7"/>
    <mergeCell ref="J7:J9"/>
    <mergeCell ref="K7:K9"/>
    <mergeCell ref="L7:M8"/>
    <mergeCell ref="N7:P7"/>
    <mergeCell ref="Q7:Q9"/>
    <mergeCell ref="R7:R9"/>
    <mergeCell ref="S7:T8"/>
    <mergeCell ref="U7:W7"/>
    <mergeCell ref="X7:X9"/>
    <mergeCell ref="Y7:Y9"/>
    <mergeCell ref="C7:C9"/>
    <mergeCell ref="D7:D9"/>
    <mergeCell ref="A12:A13"/>
    <mergeCell ref="B12:B13"/>
    <mergeCell ref="A14:A15"/>
    <mergeCell ref="B14:B15"/>
    <mergeCell ref="B16:B17"/>
    <mergeCell ref="A68:A69"/>
    <mergeCell ref="A70:A71"/>
    <mergeCell ref="A72:A73"/>
    <mergeCell ref="A62:A63"/>
    <mergeCell ref="B62:B63"/>
    <mergeCell ref="A64:A65"/>
    <mergeCell ref="B64:B65"/>
    <mergeCell ref="A66:A67"/>
    <mergeCell ref="B66:B67"/>
    <mergeCell ref="B68:B69"/>
    <mergeCell ref="A78:A79"/>
    <mergeCell ref="A80:A81"/>
    <mergeCell ref="A82:A83"/>
    <mergeCell ref="B70:B71"/>
    <mergeCell ref="B72:B73"/>
    <mergeCell ref="A74:A75"/>
    <mergeCell ref="B74:B75"/>
    <mergeCell ref="A76:A77"/>
    <mergeCell ref="B76:B77"/>
    <mergeCell ref="B78:B79"/>
    <mergeCell ref="B80:B81"/>
    <mergeCell ref="B82:B83"/>
    <mergeCell ref="A84:A85"/>
    <mergeCell ref="B84:B85"/>
    <mergeCell ref="A86:A87"/>
    <mergeCell ref="B86:B87"/>
    <mergeCell ref="A88:A89"/>
    <mergeCell ref="B88:B89"/>
    <mergeCell ref="A90:B92"/>
    <mergeCell ref="A94:A95"/>
    <mergeCell ref="B94:B95"/>
    <mergeCell ref="A96:A97"/>
    <mergeCell ref="B96:B97"/>
    <mergeCell ref="B98:B99"/>
    <mergeCell ref="A16:A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B30:B31"/>
    <mergeCell ref="A44:A45"/>
    <mergeCell ref="A46:A47"/>
    <mergeCell ref="A48:A49"/>
    <mergeCell ref="A50:A51"/>
    <mergeCell ref="A52:A53"/>
    <mergeCell ref="A54:A55"/>
    <mergeCell ref="A56:A57"/>
    <mergeCell ref="A30:A31"/>
    <mergeCell ref="A32:A33"/>
    <mergeCell ref="A34:A35"/>
    <mergeCell ref="A36:A37"/>
    <mergeCell ref="A38:A39"/>
    <mergeCell ref="A40:A41"/>
    <mergeCell ref="A42:A43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A58:B60"/>
    <mergeCell ref="A98:A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0:B112"/>
    <mergeCell ref="A113:A114"/>
    <mergeCell ref="B113:B114"/>
    <mergeCell ref="A121:A122"/>
    <mergeCell ref="A123:A124"/>
    <mergeCell ref="A125:A126"/>
    <mergeCell ref="A115:A116"/>
    <mergeCell ref="B115:B116"/>
    <mergeCell ref="A117:A118"/>
    <mergeCell ref="B117:B118"/>
    <mergeCell ref="A119:A120"/>
    <mergeCell ref="B119:B120"/>
    <mergeCell ref="B121:B122"/>
    <mergeCell ref="B123:B124"/>
    <mergeCell ref="B125:B126"/>
    <mergeCell ref="A127:B129"/>
    <mergeCell ref="A130:A131"/>
    <mergeCell ref="B130:B131"/>
    <mergeCell ref="A132:A133"/>
    <mergeCell ref="B132:B133"/>
    <mergeCell ref="A140:A141"/>
    <mergeCell ref="A142:A143"/>
    <mergeCell ref="A144:A145"/>
    <mergeCell ref="A146:A147"/>
    <mergeCell ref="A148:A149"/>
    <mergeCell ref="A150:A151"/>
    <mergeCell ref="A152:A153"/>
    <mergeCell ref="A134:A135"/>
    <mergeCell ref="B134:B135"/>
    <mergeCell ref="A136:A137"/>
    <mergeCell ref="B136:B137"/>
    <mergeCell ref="A138:A139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A154:B15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</cp:coreProperties>
</file>